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28.xml"/>
  <Override ContentType="application/vnd.openxmlformats-officedocument.spreadsheetml.worksheet+xml" PartName="/xl/worksheets/sheet23.xml"/>
  <Override ContentType="application/vnd.openxmlformats-officedocument.spreadsheetml.worksheet+xml" PartName="/xl/worksheets/sheet10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32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36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29.xml"/>
  <Override ContentType="application/vnd.openxmlformats-officedocument.spreadsheetml.worksheet+xml" PartName="/xl/worksheets/sheet20.xml"/>
  <Override ContentType="application/vnd.openxmlformats-officedocument.spreadsheetml.worksheet+xml" PartName="/xl/worksheets/sheet1.xml"/>
  <Override ContentType="application/vnd.openxmlformats-officedocument.spreadsheetml.worksheet+xml" PartName="/xl/worksheets/sheet24.xml"/>
  <Override ContentType="application/vnd.openxmlformats-officedocument.spreadsheetml.worksheet+xml" PartName="/xl/worksheets/sheet9.xml"/>
  <Override ContentType="application/vnd.openxmlformats-officedocument.spreadsheetml.worksheet+xml" PartName="/xl/worksheets/sheet33.xml"/>
  <Override ContentType="application/vnd.openxmlformats-officedocument.spreadsheetml.worksheet+xml" PartName="/xl/worksheets/sheet4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25.xml"/>
  <Override ContentType="application/vnd.openxmlformats-officedocument.spreadsheetml.worksheet+xml" PartName="/xl/worksheets/sheet8.xml"/>
  <Override ContentType="application/vnd.openxmlformats-officedocument.spreadsheetml.worksheet+xml" PartName="/xl/worksheets/sheet34.xml"/>
  <Override ContentType="application/vnd.openxmlformats-officedocument.spreadsheetml.worksheet+xml" PartName="/xl/worksheets/sheet21.xml"/>
  <Override ContentType="application/vnd.openxmlformats-officedocument.spreadsheetml.worksheet+xml" PartName="/xl/worksheets/sheet30.xml"/>
  <Override ContentType="application/vnd.openxmlformats-officedocument.spreadsheetml.worksheet+xml" PartName="/xl/worksheets/sheet27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8.xml"/>
  <Override ContentType="application/vnd.openxmlformats-officedocument.spreadsheetml.worksheet+xml" PartName="/xl/worksheets/sheet26.xml"/>
  <Override ContentType="application/vnd.openxmlformats-officedocument.spreadsheetml.worksheet+xml" PartName="/xl/worksheets/sheet31.xml"/>
  <Override ContentType="application/vnd.openxmlformats-officedocument.spreadsheetml.worksheet+xml" PartName="/xl/worksheets/sheet3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vnd.openxmlformats-officedocument.spreadsheetml.worksheet+xml" PartName="/xl/worksheets/sheet35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26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5.xml"/>
  <Override ContentType="application/vnd.openxmlformats-officedocument.drawing+xml" PartName="/xl/drawings/drawing30.xml"/>
  <Override ContentType="application/vnd.openxmlformats-officedocument.drawing+xml" PartName="/xl/drawings/drawing34.xml"/>
  <Override ContentType="application/vnd.openxmlformats-officedocument.drawing+xml" PartName="/xl/drawings/drawing21.xml"/>
  <Override ContentType="application/vnd.openxmlformats-officedocument.drawing+xml" PartName="/xl/drawings/drawing27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31.xml"/>
  <Override ContentType="application/vnd.openxmlformats-officedocument.drawing+xml" PartName="/xl/drawings/drawing22.xml"/>
  <Override ContentType="application/vnd.openxmlformats-officedocument.drawing+xml" PartName="/xl/drawings/drawing35.xml"/>
  <Override ContentType="application/vnd.openxmlformats-officedocument.drawing+xml" PartName="/xl/drawings/drawing10.xml"/>
  <Override ContentType="application/vnd.openxmlformats-officedocument.drawing+xml" PartName="/xl/drawings/drawing28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36.xml"/>
  <Override ContentType="application/vnd.openxmlformats-officedocument.drawing+xml" PartName="/xl/drawings/drawing32.xml"/>
  <Override ContentType="application/vnd.openxmlformats-officedocument.drawing+xml" PartName="/xl/drawings/drawing23.xml"/>
  <Override ContentType="application/vnd.openxmlformats-officedocument.drawing+xml" PartName="/xl/drawings/drawing33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5.xml"/>
  <Override ContentType="application/vnd.openxmlformats-officedocument.drawing+xml" PartName="/xl/drawings/drawing29.xml"/>
  <Override ContentType="application/vnd.openxmlformats-officedocument.drawing+xml" PartName="/xl/drawings/drawing24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Tuition Fee References" sheetId="1" r:id="rId4"/>
    <sheet state="visible" name="Tuition Fees Estimates" sheetId="2" r:id="rId5"/>
    <sheet state="hidden" name="Sample -Please dont delete anyt" sheetId="3" r:id="rId6"/>
    <sheet state="hidden" name="Estimated Tuition(AB)" sheetId="4" r:id="rId7"/>
    <sheet state="hidden" name="Copy of Estimated Tuition(AB)" sheetId="5" r:id="rId8"/>
    <sheet state="hidden" name="Sr. Kristine Joy" sheetId="6" r:id="rId9"/>
    <sheet state="hidden" name="Sheet10" sheetId="7" r:id="rId10"/>
    <sheet state="hidden" name="Enrollment List" sheetId="8" r:id="rId11"/>
    <sheet state="hidden" name="Students List of Subjects" sheetId="9" r:id="rId12"/>
    <sheet state="hidden" name="Sheet12" sheetId="10" r:id="rId13"/>
    <sheet state="hidden" name="Annaliezel L. Ruaya" sheetId="11" r:id="rId14"/>
    <sheet state="hidden" name="Aye Aye Aang" sheetId="12" r:id="rId15"/>
    <sheet state="hidden" name="Authaiwan Pitakpakhao Moekhoe" sheetId="13" r:id="rId16"/>
    <sheet state="hidden" name="Miss Orathai Yongrattanakuson" sheetId="14" r:id="rId17"/>
    <sheet state="hidden" name="Sheena Marie Balungcas" sheetId="15" r:id="rId18"/>
    <sheet state="hidden" name="Naw Christine Angela" sheetId="16" r:id="rId19"/>
    <sheet state="hidden" name="Sheet3" sheetId="17" r:id="rId20"/>
    <sheet state="hidden" name="MA-Bramie T. Tayactac" sheetId="18" r:id="rId21"/>
    <sheet state="hidden" name="Cing Ngaih Dim" sheetId="19" r:id="rId22"/>
    <sheet state="hidden" name="Cleofe Jean Masungcad" sheetId="20" r:id="rId23"/>
    <sheet state="hidden" name="Florensia Nurdiana" sheetId="21" r:id="rId24"/>
    <sheet state="hidden" name="Klaudia Herlina Thaal" sheetId="22" r:id="rId25"/>
    <sheet state="hidden" name="Lydia May Oo" sheetId="23" r:id="rId26"/>
    <sheet state="hidden" name="MA-Mang Hlawnl Par" sheetId="24" r:id="rId27"/>
    <sheet state="hidden" name="Nguyen Thi Hong Hanh" sheetId="25" r:id="rId28"/>
    <sheet state="hidden" name="Nguyen Thi Kim Lien" sheetId="26" r:id="rId29"/>
    <sheet state="hidden" name="Nguyen Thi Xuan" sheetId="27" r:id="rId30"/>
    <sheet state="hidden" name="Rose C. Ginibun" sheetId="28" r:id="rId31"/>
    <sheet state="hidden" name="MA-Rubie A. Carnice" sheetId="29" r:id="rId32"/>
    <sheet state="hidden" name="Simonette Nicole Ramanantenasoa" sheetId="30" r:id="rId33"/>
    <sheet state="hidden" name="San Dik" sheetId="31" r:id="rId34"/>
    <sheet state="hidden" name="Sesilia Bulu" sheetId="32" r:id="rId35"/>
    <sheet state="hidden" name="MA-Simplicia B. Dela Pena" sheetId="33" r:id="rId36"/>
    <sheet state="hidden" name="Tran Thi Thang" sheetId="34" r:id="rId37"/>
    <sheet state="hidden" name="Wang Chunlan" sheetId="35" r:id="rId38"/>
    <sheet state="hidden" name="RATES" sheetId="36" r:id="rId39"/>
  </sheets>
  <definedNames>
    <definedName hidden="1" localSheetId="35" name="Z_820CB313_9102_4EEC_9AEC_7CF09CCC4F32_.wvu.FilterData">RATES!$F$1:$F$284</definedName>
  </definedNames>
  <calcPr/>
  <customWorkbookViews>
    <customWorkbookView activeSheetId="0" maximized="1" windowHeight="0" windowWidth="0" guid="{820CB313-9102-4EEC-9AEC-7CF09CCC4F32}" name="Subjects"/>
  </customWorkbookViews>
  <extLst>
    <ext uri="GoogleSheetsCustomDataVersion2">
      <go:sheetsCustomData xmlns:go="http://customooxmlschemas.google.com/" r:id="rId40" roundtripDataChecksum="d/PT6E5fFgdm0HGw+7lXj/LQTILYMGjZT0kFwQRrfuI="/>
    </ext>
  </extLst>
</workbook>
</file>

<file path=xl/sharedStrings.xml><?xml version="1.0" encoding="utf-8"?>
<sst xmlns="http://schemas.openxmlformats.org/spreadsheetml/2006/main" count="11955" uniqueCount="1294">
  <si>
    <t>FOUNDING MEMBERS</t>
  </si>
  <si>
    <t>BUSINESS OFFICE COPY</t>
  </si>
  <si>
    <t>REMINDERS:</t>
  </si>
  <si>
    <t>AMRSP</t>
  </si>
  <si>
    <t>Only a maximum of 8 courses (23 units) are allowed for First Year and Second Year Students.</t>
  </si>
  <si>
    <t>SSS</t>
  </si>
  <si>
    <t>Kristine Joy Buenavista</t>
  </si>
  <si>
    <t>Only a maximum of 7 courses (21 units) are allowed for Third Year Students.</t>
  </si>
  <si>
    <t>O'CARM</t>
  </si>
  <si>
    <t>Inter -Semester:Only maximum of 3 courses (9 units)are allowed.</t>
  </si>
  <si>
    <t>DC</t>
  </si>
  <si>
    <t>INITIAL:</t>
  </si>
  <si>
    <t>SFIC</t>
  </si>
  <si>
    <t>2023 - 2024</t>
  </si>
  <si>
    <t>YEAR LEVEL</t>
  </si>
  <si>
    <t>ENROLLMENT STATUS:</t>
  </si>
  <si>
    <t>NEW STUDENT</t>
  </si>
  <si>
    <t>SEMESTER</t>
  </si>
  <si>
    <t>FIRST SEMESTER</t>
  </si>
  <si>
    <t>FI</t>
  </si>
  <si>
    <t>Regular(4 Years)</t>
  </si>
  <si>
    <t>FMS</t>
  </si>
  <si>
    <t>UNITS</t>
  </si>
  <si>
    <t>SUBJECT FEE</t>
  </si>
  <si>
    <t>MM</t>
  </si>
  <si>
    <t>MMS</t>
  </si>
  <si>
    <t>OSB</t>
  </si>
  <si>
    <t>SSpS</t>
  </si>
  <si>
    <t>ICM</t>
  </si>
  <si>
    <t>SSC</t>
  </si>
  <si>
    <t>MSSC</t>
  </si>
  <si>
    <t>OP</t>
  </si>
  <si>
    <t>RGS</t>
  </si>
  <si>
    <t>RSCJ</t>
  </si>
  <si>
    <t>RVM</t>
  </si>
  <si>
    <t>Tuition Fees</t>
  </si>
  <si>
    <t>Registration</t>
  </si>
  <si>
    <t>Library - AB</t>
  </si>
  <si>
    <t>OSA</t>
  </si>
  <si>
    <t>REGISTRATION</t>
  </si>
  <si>
    <t>Genalyn N.Lorenzo</t>
  </si>
  <si>
    <t>Library - MA</t>
  </si>
  <si>
    <t>ENGLISH ASSESSMENT TEST(NEW)</t>
  </si>
  <si>
    <t>REGISTRAR</t>
  </si>
  <si>
    <t>Miscellaneous</t>
  </si>
  <si>
    <t>SVD</t>
  </si>
  <si>
    <t>MISCELLANEOUS</t>
  </si>
  <si>
    <t>Mark Angelo Delgado</t>
  </si>
  <si>
    <t>Journal</t>
  </si>
  <si>
    <t>LIBRARY</t>
  </si>
  <si>
    <t>*delivery fee</t>
  </si>
  <si>
    <t xml:space="preserve">Surcharge- </t>
  </si>
  <si>
    <t>Accounting</t>
  </si>
  <si>
    <t>ID -New student</t>
  </si>
  <si>
    <t>ID(NEW)</t>
  </si>
  <si>
    <t>ID -Old student</t>
  </si>
  <si>
    <t>ID(OLD)</t>
  </si>
  <si>
    <t>Foreign Student fee -New</t>
  </si>
  <si>
    <t>JOURNAL</t>
  </si>
  <si>
    <t>Foreign Student fee -Old</t>
  </si>
  <si>
    <t>HANDBOOK(NEW)</t>
  </si>
  <si>
    <t>Student Hand book</t>
  </si>
  <si>
    <t>FSF(NEW)</t>
  </si>
  <si>
    <t>FSF(OLD)</t>
  </si>
  <si>
    <t>English Assessment Test</t>
  </si>
  <si>
    <t>Test Paper/Examination (Materials ONLINE PLATFORM SUBSCRIPTION for INSTRUCTIONS)</t>
  </si>
  <si>
    <t>Test /Examination Materials</t>
  </si>
  <si>
    <t>INSTITUTIONAL OUTREACH(NEW)</t>
  </si>
  <si>
    <t>Institutional Outreach activities/Exposure</t>
  </si>
  <si>
    <t>INST OUTR(OLD)</t>
  </si>
  <si>
    <t>* New Student</t>
  </si>
  <si>
    <t>*Old Student</t>
  </si>
  <si>
    <t>Total Tuition fee:</t>
  </si>
  <si>
    <t>OFFICIAL RECEIPT #</t>
  </si>
  <si>
    <t>Partial/Downpayment :</t>
  </si>
  <si>
    <t>Balance:</t>
  </si>
  <si>
    <t>Amount in words:</t>
  </si>
  <si>
    <t>Twenty-Two Thousand Five Hundred Seventy Pesos and 69/100</t>
  </si>
  <si>
    <r>
      <rPr>
        <rFont val="Arial"/>
        <b/>
        <color rgb="FF000000"/>
        <sz val="11.0"/>
      </rPr>
      <t>*For pending approval from CHED:</t>
    </r>
    <r>
      <rPr>
        <rFont val="Arial"/>
        <b/>
        <color rgb="FFFF0000"/>
        <sz val="11.0"/>
      </rPr>
      <t xml:space="preserve"> 10% increase, Tuition Fees and Other Fees, Effective A.Y. 2023-2024</t>
    </r>
  </si>
  <si>
    <t>INSTITUTE OF FORMATION AND RELIGIOUS STUDIES FOUNDATION, INC.</t>
  </si>
  <si>
    <t>No.of Students</t>
  </si>
  <si>
    <t>122 N. DOMINGO ST., CORNER SAINT JOHN ST.,KAUNLARAN CUBAO, QUEZON CITY</t>
  </si>
  <si>
    <t>Tel.# 8721-9932;Email:ifrs1963.edu@gmail.com</t>
  </si>
  <si>
    <t>AB1 PH102 Ethics/8:30am-11:30am -Mon-Prof. Nicole M.P. Tilman and Prof. Patricia A. McAuliffe/30hrs</t>
  </si>
  <si>
    <t>This Tuition fee schedule is with 10% increase applied as advised by the President</t>
  </si>
  <si>
    <t>HM101 Art Appreciation/8:30am-11:30am -Mon-Prof. Cynthia P. Calubaquib/30hrs</t>
  </si>
  <si>
    <t>SCHEDULE OF TUITION AND OTHER FEES</t>
  </si>
  <si>
    <t>AB4 SC106 Prophetic Literature/8:30am-11:30am -Mon-Prof. Nancy Pia D. Sison/30hrs</t>
  </si>
  <si>
    <t>UNDERGRADUATE FEES/ AB/ BARS</t>
  </si>
  <si>
    <t>AB2 TH114 Introduction to Theology/1:30pm-4:30pm-Mon-Prof. Fernando L. Macalinao, Jr./30hrs</t>
  </si>
  <si>
    <t>S.Y 2022 - 2023</t>
  </si>
  <si>
    <t>1st sem</t>
  </si>
  <si>
    <t>TH121 Sacraments and Liturgy/1:30pm-4:30pm-Mon-Prof. Ma. Rosario K. Garcia/30hrs</t>
  </si>
  <si>
    <t>CATEGORY</t>
  </si>
  <si>
    <t>Terms of Payment</t>
  </si>
  <si>
    <t>AMOUNT</t>
  </si>
  <si>
    <t>AB new -Foreign</t>
  </si>
  <si>
    <t>AB new -Filipino</t>
  </si>
  <si>
    <t>AB old-Foreign</t>
  </si>
  <si>
    <t>AB old -Filipino</t>
  </si>
  <si>
    <t>AUDIT -AB Course/Old/New</t>
  </si>
  <si>
    <t>AB1 EN101 Purposive Communication/8:30am-11:30am-Tues-Prof. Josepha D. Monsalud/30hrs</t>
  </si>
  <si>
    <t>TUITION (per unit = ₱ 958.78), (per course/subject = ₱ 2,876.346), Audit(₱4,620/course)</t>
  </si>
  <si>
    <t>Semester</t>
  </si>
  <si>
    <t>Courses taken*rate</t>
  </si>
  <si>
    <t>AB3 HS123 Church History/8:30am-11:30am-Tues-Prof. Fernando L. Macalinao, Jr./30hrs</t>
  </si>
  <si>
    <t>AB4 SP144 Introduction to Spirituality and Culture/8:30am-11:30am-Tues-Prof. Marina O. Altarejos/30hrs</t>
  </si>
  <si>
    <t>One Time</t>
  </si>
  <si>
    <t>AB4 CA101 Catechetics I/1:30pm-4:30pm-Tues-Prof. Arche L. Ligo/30hrs</t>
  </si>
  <si>
    <t>AB1 PH103 Fundaments of Philosophy/ MA1 PH201 Foundations of Philosophy/1:30pm-4:30pm-Tues-Prof. Patricia A. McAuliffe/30hrs</t>
  </si>
  <si>
    <t xml:space="preserve">Breakdown: Miscellaneous     </t>
  </si>
  <si>
    <t>AB2 PE103 Asian Sports and Games/1:30pm-4:30pm-Tues-Prof. Minifred P. Gavino/20hrs</t>
  </si>
  <si>
    <t>1. Energy                                    =   ₱ 1,573.847</t>
  </si>
  <si>
    <t>AB2 SP145 Foundations of Spiritual Accompaniment (Elective Major)/8:30am-11:30am-Wed-Prof. Carmen Lourdes B. Valdes/54hrs</t>
  </si>
  <si>
    <t xml:space="preserve">2. Development                           =   ₱ 1,573.847 </t>
  </si>
  <si>
    <t>AB1 HS114 Readings in Philippine History/8:30am-11:30am-Wed-Prof. John Ray B. Ramos/30hrs</t>
  </si>
  <si>
    <t>3. Audio Visual                            =    ₱ 631.29</t>
  </si>
  <si>
    <t>AB1 TH105 Interreligious Studies / MA1 Th237 Theology of Religiouns/1:30pm-4:30pm-Wed-Fr. Edward Luc Mees/30hrs</t>
  </si>
  <si>
    <t>4. Student Activity                       =    ₱ 768.658</t>
  </si>
  <si>
    <t>AB3 TH118 Christology/1:30pm-4:30pm-Wed-Prof. Miguel B. Lambino/30hrs</t>
  </si>
  <si>
    <t>5. Computer - Internet                =  ₱ 738.87</t>
  </si>
  <si>
    <t>AB4 RS101 Craft of Research and Writing/8:30am-11:30am-Thurs-Prof. Arche L. Ligo/30hrs</t>
  </si>
  <si>
    <t>AB1 SC101 Introduction to Old Testament/8:30am-11:30am-Thurs-Prof. Nancy Pia D. Sison/54hrs</t>
  </si>
  <si>
    <t>AB3 TH120 Fundamentals of Moral Theology/MA1 TH222 Contemporary Moral Issues/8:30am-11:30am-Thurs-Prof. Fernando L. Macalinao, Jr./30hrs</t>
  </si>
  <si>
    <t>Surcharge- (Late registration of changing course/Dropping &amp; Withdrawing)</t>
  </si>
  <si>
    <t>Contingent</t>
  </si>
  <si>
    <t>AB4 SC105 / Introduction to Pauline Studies / MA1 SC222 Pauline Letters/1:30pm-4:30pm-Thurs-Prof. Nicole M.P. Tilman/30hrs</t>
  </si>
  <si>
    <t>AB4 TH138 / MAI TH238 Pastoral Approaches/1:30pm-4:30pm-Thurs-Fr. Enrico Martin F. Adoviso/54hrs</t>
  </si>
  <si>
    <t>AB3 SC109 Pentateuch / MA1 SC210 Torah/8:30am-11:30am-Fri-Sr. Anicia B. Co, RVM/30hrs</t>
  </si>
  <si>
    <t>Annual</t>
  </si>
  <si>
    <t>AB1 PE101 Bibliodrama/Liturgical Dance/8:30am-11:30am-Fri-Pro. Teresita Azurin/30hrs</t>
  </si>
  <si>
    <t>AB2 SA131 The Contemporary World/8:30am-11:30am-Fri-Prof. Ma. Judy See-San Juan/30hrs</t>
  </si>
  <si>
    <t xml:space="preserve">                                     INSTITUTE OF FORMATION AND RELIGIOUS STUDIES FOUNDATION, INC.</t>
  </si>
  <si>
    <t>FOREIGN STUDENT FEE(NEW)</t>
  </si>
  <si>
    <t>AB3 TH119 Christian Understanding of God / MA1 TH212 Trinity Christian Understanding of God/1:30-4:30pm-Fri-Sr. Christine E. Burke, IBVM/30hrs</t>
  </si>
  <si>
    <t xml:space="preserve">                                    122 N. DOMINGO ST., CORNER SAINT JOHN ST.,KAUNLARAN CUBAO, QUEZON CITY</t>
  </si>
  <si>
    <t>FOREIGN STUDENT FEE(OLD)</t>
  </si>
  <si>
    <t>AB2 ED101 Fundamentals of Teaching (Elective Course)/1:30-4:30pm-Fri-Prof. Maribel H. Castillo/30hrs</t>
  </si>
  <si>
    <t xml:space="preserve">                                     Tel.# 8721-9932;Email:ifrs1963.edu@gmail.com</t>
  </si>
  <si>
    <t>AB1 PE102 Asian Folk and Contemporary Dances/8:30am-11:30am-Sat-Prof. Minifred P. Gavino/20hrs</t>
  </si>
  <si>
    <t>MA1 TH216 Christology from a Feminist Perspective/8:30am-11:30am-Sat-Prof. Liza B. Lamis/30hrs</t>
  </si>
  <si>
    <t>Bachelor of Arts in Religious Studies (Undergraduate Program) /Credit/Bridge/Certificate</t>
  </si>
  <si>
    <t>Master of Arts in Religious Studies (Graduate Program)</t>
  </si>
  <si>
    <t>INSTITUTIONAL OUTREACH(OLD)</t>
  </si>
  <si>
    <t>MA1 TH204 Methods of Feminist Research/1:30pm-4:30pm-Sat-Prof. Liza B. Lamis/30hrs</t>
  </si>
  <si>
    <t>Schedule of Tuition Fees and Other Fees A.Y. 2024 - 2025</t>
  </si>
  <si>
    <t>CE Comprehensive Exam/Prof. Miguel B. Lambino/30hrs</t>
  </si>
  <si>
    <t>Category</t>
  </si>
  <si>
    <t>Amount</t>
  </si>
  <si>
    <t>Total Fees by Category</t>
  </si>
  <si>
    <t>TH299B Thesis Writing B/</t>
  </si>
  <si>
    <t>TUITION  (Per unit)</t>
  </si>
  <si>
    <t>***Subject to change upon ADVISORY****</t>
  </si>
  <si>
    <t xml:space="preserve"> - ENERGY</t>
  </si>
  <si>
    <t xml:space="preserve"> - DEVELOPMENTAL</t>
  </si>
  <si>
    <t xml:space="preserve"> - AUDIO VISUAL</t>
  </si>
  <si>
    <t xml:space="preserve"> - STUDENT ACTIVITY</t>
  </si>
  <si>
    <t xml:space="preserve"> - COMPUTER, INTERNET</t>
  </si>
  <si>
    <r>
      <rPr>
        <rFont val="Arial"/>
        <b/>
        <color rgb="FF000000"/>
        <sz val="11.0"/>
      </rPr>
      <t>*For pending approval from CHED:</t>
    </r>
    <r>
      <rPr>
        <rFont val="Arial"/>
        <b/>
        <color rgb="FFFF0000"/>
        <sz val="11.0"/>
      </rPr>
      <t xml:space="preserve"> 10% increase, Tuition Fees and Other Fees, Effective A.Y. 2023-2024</t>
    </r>
  </si>
  <si>
    <t>OTHER FEES</t>
  </si>
  <si>
    <t xml:space="preserve"> - LIBRARY</t>
  </si>
  <si>
    <t xml:space="preserve"> - REGISTRATION</t>
  </si>
  <si>
    <t xml:space="preserve"> - JOURNAL</t>
  </si>
  <si>
    <t xml:space="preserve"> - ID (NEW STUDENT)</t>
  </si>
  <si>
    <t xml:space="preserve"> - ID (OLD STUDENT)</t>
  </si>
  <si>
    <t xml:space="preserve"> - STUDENT HANDBOOK (NEW)</t>
  </si>
  <si>
    <t>GRADUATE FEES /MA/ MARS</t>
  </si>
  <si>
    <t>Lay</t>
  </si>
  <si>
    <t xml:space="preserve"> - PLACEMENT TEST (NEW)</t>
  </si>
  <si>
    <t>S.Y 2022-2023</t>
  </si>
  <si>
    <t>RNDM</t>
  </si>
  <si>
    <t xml:space="preserve"> - FOREIGN STUDENT FEE (NEW)</t>
  </si>
  <si>
    <t>MA new -Foreign</t>
  </si>
  <si>
    <t>MA new -Filipino</t>
  </si>
  <si>
    <t>MA old-Foreign</t>
  </si>
  <si>
    <t>MA old -Filipino</t>
  </si>
  <si>
    <t>AUDIT -AB Course</t>
  </si>
  <si>
    <t>FSP</t>
  </si>
  <si>
    <t xml:space="preserve"> - FOREIGN STUDENT FEE (OLD)</t>
  </si>
  <si>
    <t>TUITION (per unit = ₱ 1,506.65), (per course/subject = ₱ 4,519.95), Audit(₱5,197.50/course)</t>
  </si>
  <si>
    <t>SSCJ</t>
  </si>
  <si>
    <t xml:space="preserve"> - SURCHARGE (LATE/CHANGE/DROPPING/WITHDRAWING)</t>
  </si>
  <si>
    <t>LHC-V</t>
  </si>
  <si>
    <t xml:space="preserve"> - TEST PAPER FEE (ONLINE PLATFORM)</t>
  </si>
  <si>
    <t>ENGLISH ASSESSMENT TEST -Placement Test Exam(NEW)</t>
  </si>
  <si>
    <t>FSIC</t>
  </si>
  <si>
    <t xml:space="preserve"> - INSTITUTIONAL OUTREACH (NEW)</t>
  </si>
  <si>
    <t>ISR</t>
  </si>
  <si>
    <t xml:space="preserve"> - INSTITUTIONAL OUTREACH (OLD)</t>
  </si>
  <si>
    <t>LWTS</t>
  </si>
  <si>
    <t>OSR</t>
  </si>
  <si>
    <t>RCM</t>
  </si>
  <si>
    <t>ASOLC</t>
  </si>
  <si>
    <t>CP</t>
  </si>
  <si>
    <t>RA</t>
  </si>
  <si>
    <t>RHF</t>
  </si>
  <si>
    <t>HSC</t>
  </si>
  <si>
    <t>SSPS</t>
  </si>
  <si>
    <t>SMMI</t>
  </si>
  <si>
    <t>DOLSH</t>
  </si>
  <si>
    <t>Audit/Renewal (Undergraduate/BARS Courses)</t>
  </si>
  <si>
    <t>Audit/Renewal (Graduate/MARS Courses)</t>
  </si>
  <si>
    <t>CMSSTCJ</t>
  </si>
  <si>
    <t>SOLC</t>
  </si>
  <si>
    <t xml:space="preserve"> - TUITION (Per course)</t>
  </si>
  <si>
    <t>CM</t>
  </si>
  <si>
    <t>SMM</t>
  </si>
  <si>
    <t>OND</t>
  </si>
  <si>
    <t>FSPIF</t>
  </si>
  <si>
    <t>SOM</t>
  </si>
  <si>
    <t>MC</t>
  </si>
  <si>
    <t>* Sr. Dey proposed that if the student has taken 3 or more subjects they will also charged of Miscellaneous- ₱5,046.23</t>
  </si>
  <si>
    <t>Sisters Hospitallers of the Sacred Heart of Jesus</t>
  </si>
  <si>
    <t>Franciscan Sisters Pro Infante Et Manila</t>
  </si>
  <si>
    <t>Oblates of Notre Dame</t>
  </si>
  <si>
    <t>Sister of our Lady of Calvary</t>
  </si>
  <si>
    <t>Missionaries of Charity/Lay Missionaries of Charity</t>
  </si>
  <si>
    <t>Missionaries of the Company of Mary(Montfort Missionaries)</t>
  </si>
  <si>
    <t>Our lady of the Missions</t>
  </si>
  <si>
    <t>Franciscan Sisters of Immaculate Conception of the Holy Mother of God</t>
  </si>
  <si>
    <t>Missionary Sisters Servants of the Holy Spirit</t>
  </si>
  <si>
    <t>Daughters of Charity of St. Vincent De Paul</t>
  </si>
  <si>
    <r>
      <rPr>
        <rFont val="Arial"/>
        <b/>
        <color theme="4"/>
        <sz val="10.0"/>
      </rPr>
      <t>Bachelor of Arts in Religious Studies (Undergraduate Program) /Credit/Bridge/Certificate</t>
    </r>
    <r>
      <rPr>
        <rFont val="Arial"/>
        <b/>
        <color theme="1"/>
        <sz val="10.0"/>
      </rPr>
      <t xml:space="preserve"> </t>
    </r>
    <r>
      <rPr>
        <rFont val="Arial"/>
        <b/>
        <color rgb="FF00B0F0"/>
        <sz val="10.0"/>
      </rPr>
      <t xml:space="preserve"> </t>
    </r>
    <r>
      <rPr>
        <rFont val="Arial"/>
        <b/>
        <color theme="4"/>
        <sz val="10.0"/>
      </rPr>
      <t>(NEW STUDENT)</t>
    </r>
  </si>
  <si>
    <t>Master of Arts in Religious Studies (Graduate Program) (NEW STUDENT)</t>
  </si>
  <si>
    <t>FILIPINO</t>
  </si>
  <si>
    <t>FOREIGN</t>
  </si>
  <si>
    <t>TOTAL</t>
  </si>
  <si>
    <r>
      <rPr>
        <rFont val="Arial"/>
        <b/>
        <color theme="1"/>
        <sz val="10.0"/>
      </rPr>
      <t>Bachelor of Arts in Religious Studies (Undergraduate Program) /Credit/Bridge/Certificate</t>
    </r>
    <r>
      <rPr>
        <rFont val="Arial"/>
        <b/>
        <color rgb="FF0070C0"/>
        <sz val="10.0"/>
      </rPr>
      <t xml:space="preserve"> </t>
    </r>
    <r>
      <rPr>
        <rFont val="Arial"/>
        <b/>
        <color rgb="FFC05100"/>
        <sz val="10.0"/>
      </rPr>
      <t>(OLD STUDENT)</t>
    </r>
  </si>
  <si>
    <t>Master of Arts in Religious Studies (Graduate Program) (OLD STUDENT)</t>
  </si>
  <si>
    <t xml:space="preserve">                                           INSTITUTE OF FORMATION AND RELIGIOUS STUDIES FOUNDATION INC.,</t>
  </si>
  <si>
    <t xml:space="preserve">                                           122 N.Domingo St.corner St.John St.Kaunlaran Cubao Quezon City</t>
  </si>
  <si>
    <t xml:space="preserve">                                               Tel # : 87219932/87247173;Email : ifrs1963.edu@gmail.com</t>
  </si>
  <si>
    <r>
      <rPr>
        <rFont val="Arial"/>
        <color theme="1"/>
        <sz val="11.0"/>
      </rPr>
      <t xml:space="preserve">                                                              Website: </t>
    </r>
    <r>
      <rPr>
        <rFont val="Arial"/>
        <color rgb="FF1155CC"/>
        <sz val="11.0"/>
        <u/>
      </rPr>
      <t>www.ifrs.com.ph</t>
    </r>
  </si>
  <si>
    <t>Estimation of Tuition and Other Fees</t>
  </si>
  <si>
    <t>DATE:</t>
  </si>
  <si>
    <t>STUDENT NUMBER:</t>
  </si>
  <si>
    <t>NAME:</t>
  </si>
  <si>
    <t>NATIONALITY:</t>
  </si>
  <si>
    <t>CONTACT NUMBER:</t>
  </si>
  <si>
    <t>EMAIL ADDRESS:</t>
  </si>
  <si>
    <t>CONGREGATION(COMPLETE NAME)</t>
  </si>
  <si>
    <t>ACADEMIC YEAR:</t>
  </si>
  <si>
    <t>PROGRAM:</t>
  </si>
  <si>
    <t>*MASTER OF ARTS IN RELIGIOUS STUDIES</t>
  </si>
  <si>
    <t>*BACHELOR OF ARTS IN RELIGIOUS STUDIES</t>
  </si>
  <si>
    <t>*AUDIT</t>
  </si>
  <si>
    <t>COURSE CODE/COURSE NAME/DESCRIPTION/NAME OF PROFESSOR/SCHEDULE</t>
  </si>
  <si>
    <t>PH103</t>
  </si>
  <si>
    <t>HS123</t>
  </si>
  <si>
    <t>TH114</t>
  </si>
  <si>
    <t>STUDENT'S SIGNATURE</t>
  </si>
  <si>
    <t>Miguel B.Lambino</t>
  </si>
  <si>
    <t>DEAN</t>
  </si>
  <si>
    <t>Make CHECK Payable To :</t>
  </si>
  <si>
    <t>INSTITUTE OF FORMATION AND RELIGIOUS STUDIES FOUNDATION INC.,</t>
  </si>
  <si>
    <t>or you may deposit To : IFRS Metrobank Account</t>
  </si>
  <si>
    <r>
      <rPr>
        <rFont val="Arial"/>
        <color theme="1"/>
        <sz val="11.0"/>
      </rPr>
      <t xml:space="preserve">Account Name : </t>
    </r>
    <r>
      <rPr>
        <rFont val="Arial"/>
        <b/>
        <color theme="1"/>
        <sz val="11.0"/>
      </rPr>
      <t>Institute of Formation and Religious Studies Foundation Inc.,</t>
    </r>
  </si>
  <si>
    <r>
      <rPr>
        <rFont val="Arial"/>
        <color theme="1"/>
        <sz val="11.0"/>
      </rPr>
      <t xml:space="preserve">Metrobank Account: </t>
    </r>
    <r>
      <rPr>
        <rFont val="Arial"/>
        <b/>
        <color theme="1"/>
        <sz val="11.0"/>
      </rPr>
      <t>265-3-26502960-5</t>
    </r>
  </si>
  <si>
    <t>Validation</t>
  </si>
  <si>
    <t>Email the validated deposit slip or proof of payment to Business Office                                                                                                                                   @ businessoffice.ifrs@gmail.com</t>
  </si>
  <si>
    <t>Subject : Student Name/Degree Program/Semester/AY (Example : Aly Son/AB/1st                                                                                                       Sem/22-23)</t>
  </si>
  <si>
    <t>*Note: Make sure to follow the required subject format</t>
  </si>
  <si>
    <t>Crediting</t>
  </si>
  <si>
    <t>1-3 working days after submission of the deposit slip</t>
  </si>
  <si>
    <t>*Note that the direct deposit will take at least (3) business days to process and to be credited to your Student Account.</t>
  </si>
  <si>
    <r>
      <rPr>
        <rFont val="Arial"/>
        <b/>
        <color rgb="FF000000"/>
        <sz val="11.0"/>
      </rPr>
      <t>*For pending approval from CHED:</t>
    </r>
    <r>
      <rPr>
        <rFont val="Arial"/>
        <b/>
        <color rgb="FFFF0000"/>
        <sz val="11.0"/>
      </rPr>
      <t xml:space="preserve"> 10% increase, Tuition Fees and Other Fees, Effective A.Y. 2023-2024</t>
    </r>
  </si>
  <si>
    <t>Note:Upon enrollment the student must  downpayment  of P 5,000.The remaining 60% of the tuition  fee will pay before midterm exam and the 40% will pay before final exam.</t>
  </si>
  <si>
    <t>R.O.FORM A-008 (REVISED 2/27/2018-NCL)</t>
  </si>
  <si>
    <t>Tuition Fees Estimate - BARS</t>
  </si>
  <si>
    <t xml:space="preserve">                                INSTITUTE OF FORMATION AND RELIGIOUS STUDIES FOUNDATION, INC.</t>
  </si>
  <si>
    <t xml:space="preserve">                                122 N. DOMINGO ST., CORNER SAINT JOHN ST.,KAUNLARAN CUBAO, QUEZON CITY</t>
  </si>
  <si>
    <r>
      <rPr>
        <rFont val="Arial"/>
        <b/>
        <color theme="1"/>
        <sz val="10.0"/>
      </rPr>
      <t xml:space="preserve">Bachelor of Arts in Religious Studies - </t>
    </r>
    <r>
      <rPr>
        <rFont val="Arial"/>
        <b/>
        <color theme="1"/>
        <sz val="14.0"/>
      </rPr>
      <t>New Students</t>
    </r>
  </si>
  <si>
    <r>
      <rPr>
        <rFont val="Arial"/>
        <b/>
        <color theme="1"/>
        <sz val="10.0"/>
      </rPr>
      <t xml:space="preserve">Bachelor of Arts in Religious Studies - </t>
    </r>
    <r>
      <rPr>
        <rFont val="Arial"/>
        <b/>
        <color theme="1"/>
        <sz val="14.0"/>
      </rPr>
      <t>Old Students</t>
    </r>
  </si>
  <si>
    <t>Foreign</t>
  </si>
  <si>
    <t>Number of Courses</t>
  </si>
  <si>
    <t>Miscellaneous &amp; Other Fees (Filipino)</t>
  </si>
  <si>
    <t>Miscellaneous &amp; Other Fees (Foreign)</t>
  </si>
  <si>
    <r>
      <rPr>
        <rFont val="Arial"/>
        <b/>
        <color rgb="FF000000"/>
        <sz val="11.0"/>
      </rPr>
      <t>*For pending approval from CHED:</t>
    </r>
    <r>
      <rPr>
        <rFont val="Arial"/>
        <b/>
        <color rgb="FFFF0000"/>
        <sz val="11.0"/>
      </rPr>
      <t xml:space="preserve"> 10% increase, Tuition Fees and Other Fees, Effective A.Y. 2023-2024</t>
    </r>
  </si>
  <si>
    <t>(BARS) Filipino - New Student</t>
  </si>
  <si>
    <t>(BARS)Foreign - New Student</t>
  </si>
  <si>
    <t>(BARS)Filipino - Old Student</t>
  </si>
  <si>
    <t>(BARS)Foreign - Old Student</t>
  </si>
  <si>
    <t>Total Course</t>
  </si>
  <si>
    <t>Total Amount</t>
  </si>
  <si>
    <t>Tuition Fees Estimate - MARS</t>
  </si>
  <si>
    <r>
      <rPr>
        <rFont val="Arial"/>
        <b/>
        <color theme="1"/>
        <sz val="10.0"/>
      </rPr>
      <t xml:space="preserve">Master of Arts in Religious Studies - </t>
    </r>
    <r>
      <rPr>
        <rFont val="Arial"/>
        <b/>
        <color theme="1"/>
        <sz val="14.0"/>
      </rPr>
      <t>New Students</t>
    </r>
  </si>
  <si>
    <r>
      <rPr>
        <rFont val="Arial"/>
        <b/>
        <color theme="1"/>
        <sz val="10.0"/>
      </rPr>
      <t xml:space="preserve">Master of Arts in Religious Studies - </t>
    </r>
    <r>
      <rPr>
        <rFont val="Arial"/>
        <b/>
        <color theme="1"/>
        <sz val="14.0"/>
      </rPr>
      <t>Old Students</t>
    </r>
  </si>
  <si>
    <t>AB1 SC102 Introduction to New Testament/8:30-11:30am-Mon-Prof. Nancy Pia D. Sison/54hrs</t>
  </si>
  <si>
    <t>AB3 TH141 Marian Theology/8:30-11:30am-Mon-Miguel Lambino/30hrs</t>
  </si>
  <si>
    <t>AB2 TH117 Ecclesiology/1:30-4:30pm-Mon-Archie Magarao/30hrs</t>
  </si>
  <si>
    <t>AB1SC101 Introduction to Old Testament/1:30-4:30pm/30hrs</t>
  </si>
  <si>
    <t>AB4 SC106/MA1 SC211 Prophetic Literature/1:30-4:30pm/30hrs</t>
  </si>
  <si>
    <t>(MARS) Filipino - New Student</t>
  </si>
  <si>
    <t>(MARS) Foreign - New Student</t>
  </si>
  <si>
    <t>(MARS) Filipino - Old Student</t>
  </si>
  <si>
    <t>(MARS) Foreign - Old Student</t>
  </si>
  <si>
    <t>AB1 HS115 Life and Works of Rizal/8:30-11:30am-Tue-John Ray Ramos/30hrs</t>
  </si>
  <si>
    <t>AB3 Elective Major SC145 Women in Scripture/8:30-11:30am-Tue-Nancy Pia D. Sison/30hrs</t>
  </si>
  <si>
    <t>AB3 TH120 Fundamentals of Moral Theology/8:30-11:30am-Tue-Rolando Tuazon/30hrs</t>
  </si>
  <si>
    <t>AB2 Elective Course EN105 Academic and Technical Writing/1:30-4:30pm-Tue-Fernando Macalinao/30hrs</t>
  </si>
  <si>
    <t>Carmelite Missionaries</t>
  </si>
  <si>
    <t>AB3 GS101 Gender Studies from a Theological Perspective/1:30-4:30pm-Tue-Patricia A. McAuliffe/30hrs</t>
  </si>
  <si>
    <t>Oblate Sisters of the Most Holy Redeemer, OSR</t>
  </si>
  <si>
    <t>AB3 HS125 Asian Church History/1:30-4:30pm-Tue-Marina O. Altarejos/30hrs</t>
  </si>
  <si>
    <t>Augustinian Sisters of our Lady of Consolation</t>
  </si>
  <si>
    <t>Passionist Sisters of St. Paul of the Cross</t>
  </si>
  <si>
    <t>AB2 TH114 Introduction to Theology/8:30-11:30am-Wed-Fernando L. Macalinao, Jr/30hrs</t>
  </si>
  <si>
    <t>Missionary Sisters of St. Anthony Mary Claret</t>
  </si>
  <si>
    <t>AB2 STS101 Science, Technology and Society/8:30-11:30am-Wed-Roella P. Fernandez/30hrs</t>
  </si>
  <si>
    <t>Religious of the Assumption</t>
  </si>
  <si>
    <t>AB1 PY101 Understanding the Self/1:30-4:30pm-Wed-Myrna O. Sanchez/30hrs</t>
  </si>
  <si>
    <t>Carmelite Missionary Sisters  of Saint Therese of the Child Jesus</t>
  </si>
  <si>
    <t>AB4 SC107/MA2 SC212 Psalms and Wisdom Literature/1:30-4:30pm-Wed-Alex Gobrin/30hrs</t>
  </si>
  <si>
    <t>Missionary Sisters of the Immaculate Conception</t>
  </si>
  <si>
    <t>AB1 TH105 Interreligious Studies/1:30-4:30pm-Wed-Edward Luc Mees/30hrs</t>
  </si>
  <si>
    <t>Daughters of Our Lady of the Sacred Heart</t>
  </si>
  <si>
    <t>AB3 SC104 Johannine Studies/1:30-4:30pm-Wed-Niceta M. Vargas/30hrs</t>
  </si>
  <si>
    <t>Religious of the Holy Family</t>
  </si>
  <si>
    <t>MA2 Elective TH225 Orientation and Handling Abused Women and Children Issues/Amelia G.  Suarez/30hrs</t>
  </si>
  <si>
    <t>Hospitaller Sisters of Mercy</t>
  </si>
  <si>
    <t>AB2 SC103 Synoptics and Acts/8:30-11:30am-Thu-Anicia B. Co/30hrs</t>
  </si>
  <si>
    <t>AB2 Elective Course EN103/The Art of Journal Writing-8:30-11:30am-Thu-Elaine Marie R. Factor/30hrs</t>
  </si>
  <si>
    <t>Religious of Notre Dame of the Missions</t>
  </si>
  <si>
    <t>AB3 TH129 Introduction to Women and Children (Rights and Laws)/8:30-11:30am-Merian P. Aldea/30hrs</t>
  </si>
  <si>
    <t>The Little Way Sisters of St. Therese</t>
  </si>
  <si>
    <t>AB3 TH126 Social Teachings of the Church-1:30-4:30pm-Thu-Enrico Martin F. Adoviso/30hrs</t>
  </si>
  <si>
    <t>The Institute of the Sisters of Reparation</t>
  </si>
  <si>
    <t>AB1 MT101 Mathematics in the Modern World-1:30-4:30pm-Thu-Maribel H. Castillo/30hrs</t>
  </si>
  <si>
    <t>Dominican Sisters of Charity of the  Presentation of the Blessed Virgin</t>
  </si>
  <si>
    <t>Sisters of Sacred Heart of Jesus</t>
  </si>
  <si>
    <t>AB1 PH103 Fundamentals of Philosophy-8:30-11:30am-Fri- Archie R. Magarao/54hrs</t>
  </si>
  <si>
    <t>AB34 CA102 Methods of Religious Education-1:30-4:30pm-Fri-Arche L. Ligo/54hrs</t>
  </si>
  <si>
    <t>AB2 TH115 Systematic Theology-1:30-4:30pm-Fri-Fernando L. Macalinao/30hrs</t>
  </si>
  <si>
    <t>MA2 TH240 Canon Law (Focus on Religious Life)-8:30-11:30am-Fri-Eugenius I. Cañete/30hrs</t>
  </si>
  <si>
    <t>MA2 PY230 Pastoral Psychology-1:30-4:30pm-Sat-Leilani Lopez/30hrs</t>
  </si>
  <si>
    <t>Tuition Fee Reference Computation</t>
  </si>
  <si>
    <t>Table of Fees</t>
  </si>
  <si>
    <t>UNDERGRADUATE FEES</t>
  </si>
  <si>
    <t>TUITION (per unit)</t>
  </si>
  <si>
    <r>
      <rPr>
        <rFont val="Arial"/>
        <color theme="1"/>
        <sz val="11.0"/>
      </rPr>
      <t xml:space="preserve">                                                              Website: </t>
    </r>
    <r>
      <rPr>
        <rFont val="Arial"/>
        <color rgb="FF1155CC"/>
        <sz val="11.0"/>
        <u/>
      </rPr>
      <t>www.ifrs.com</t>
    </r>
    <r>
      <rPr>
        <rFont val="Arial"/>
        <color theme="1"/>
        <sz val="11.0"/>
      </rPr>
      <t xml:space="preserve"> .ph</t>
    </r>
  </si>
  <si>
    <t>REGISTRATION FORM</t>
  </si>
  <si>
    <t>2022 - 2023</t>
  </si>
  <si>
    <t>FIRST YEAR</t>
  </si>
  <si>
    <t>SECOND SEMESTER</t>
  </si>
  <si>
    <t>Total Number of Units:</t>
  </si>
  <si>
    <t>Ralph Vincent Botona Dalop</t>
  </si>
  <si>
    <t>Ma.Elena A.Landicho</t>
  </si>
  <si>
    <r>
      <rPr>
        <rFont val="Arial"/>
        <color theme="1"/>
        <sz val="11.0"/>
      </rPr>
      <t xml:space="preserve">Account Name : </t>
    </r>
    <r>
      <rPr>
        <rFont val="Arial"/>
        <b/>
        <color theme="1"/>
        <sz val="11.0"/>
      </rPr>
      <t>Institute of Formation and Religious Studies Foundation Inc.,</t>
    </r>
  </si>
  <si>
    <r>
      <rPr>
        <rFont val="Arial"/>
        <color theme="1"/>
        <sz val="11.0"/>
      </rPr>
      <t xml:space="preserve">Metrobank Account: </t>
    </r>
    <r>
      <rPr>
        <rFont val="Arial"/>
        <b/>
        <color theme="1"/>
        <sz val="11.0"/>
      </rPr>
      <t>265-3-26502960-5</t>
    </r>
  </si>
  <si>
    <t>Twenty Four Thousand Six Hundred Eighty Seven pesos &amp; 55/100.</t>
  </si>
  <si>
    <t>AB2 MT102 Basic Accounting/June 19-24/Prof. Gisella P. Miralo, M.A. Cand./30hrs</t>
  </si>
  <si>
    <t>Subject fee</t>
  </si>
  <si>
    <t>AB3 Elective Major NS103 Integral Ecology and Spirituality /June 26-July 1/Prof. Lambino, Prof. Fernandez, Prof. Nacianceno/30hrs</t>
  </si>
  <si>
    <t>AB2 PE104 Oriental Healing Arts/June 13-17/Prof. Leah R. Tolentino, Ph.D./20hrs</t>
  </si>
  <si>
    <t>AB4 SC106 Prophetic Literature/July 10-15/Prof. Nancy Pia D. Sison, Ph.D.Cand./30hrs</t>
  </si>
  <si>
    <t>AB4 PY126 Being Love in the Heart of the Church/June 5-10, 2023/Prof. Leilani Lopez, M.A./30hrs</t>
  </si>
  <si>
    <t>MA2 SA201 Pastoral Sociology/June 19-24/Prof. Emiliano Ibera, III, Ph.D./30hrs</t>
  </si>
  <si>
    <t xml:space="preserve">MA2 SC202 Re-reading Women in the Scripture/July 3-8/Prof.Arche L. Ligo, M.A./30hrs </t>
  </si>
  <si>
    <t>MA2 TH238_AB4 TH138 Pastoral Approaches/June  5-10, 2023/Fr. Enrico Martin F. Adoviso/30hrs</t>
  </si>
  <si>
    <t>MA2 Elective TH239 Transformative Leadership/June 15-17/Prof. Emiliano Ibera, III, Ph.D./15hrrs</t>
  </si>
  <si>
    <t>AB3 Elective Major Spiritual Discernment/July 17-22/Sr. Shiela Francia Barret/30hrs</t>
  </si>
  <si>
    <t>AB2 Elective Course HM102 Color Your Dreams/July 10-12/Prof. Elaine Marie R. Factor, M.A.Cand/15hrs</t>
  </si>
  <si>
    <t>AB3 Elective Major  TH161 Theology of Religious Life/July 10-15/Fr. Eugenius i. Cañete/30hrs</t>
  </si>
  <si>
    <t>Mission in Pauline Literature /June 29, 30, July 1/Prof. Nicole M.P. Tilman, M.D.Ph.D./15hrs</t>
  </si>
  <si>
    <t>Basic Guitar Lesson/July 17-21/Prof. Maribel H. Castillo, Ph.D.Cand/15hrs</t>
  </si>
  <si>
    <t>***Subject to change****</t>
  </si>
  <si>
    <t>GRADUATE FEES</t>
  </si>
  <si>
    <r>
      <rPr>
        <rFont val="Arial"/>
        <color theme="1"/>
        <sz val="11.0"/>
      </rPr>
      <t xml:space="preserve">                                                              Website: </t>
    </r>
    <r>
      <rPr>
        <rFont val="Arial"/>
        <color rgb="FF1155CC"/>
        <sz val="11.0"/>
        <u/>
      </rPr>
      <t>www.ifrs.com.ph</t>
    </r>
  </si>
  <si>
    <t>Tuition Fee Estimation A.Y.2023-2024only</t>
  </si>
  <si>
    <t>Tuition Fees: 9 units</t>
  </si>
  <si>
    <r>
      <rPr>
        <rFont val="Arial"/>
        <color theme="1"/>
        <sz val="11.0"/>
      </rPr>
      <t xml:space="preserve">Account Name : </t>
    </r>
    <r>
      <rPr>
        <rFont val="Arial"/>
        <b/>
        <color theme="1"/>
        <sz val="11.0"/>
      </rPr>
      <t>Institute of Formation and Religious Studies Foundation Inc.,</t>
    </r>
  </si>
  <si>
    <r>
      <rPr>
        <rFont val="Arial"/>
        <color theme="1"/>
        <sz val="11.0"/>
      </rPr>
      <t xml:space="preserve">Metrobank Account: </t>
    </r>
    <r>
      <rPr>
        <rFont val="Arial"/>
        <b/>
        <color theme="1"/>
        <sz val="11.0"/>
      </rPr>
      <t>265-3-26502960-5</t>
    </r>
  </si>
  <si>
    <t>MISCELLANEOUS Fees</t>
  </si>
  <si>
    <t>Breakdown:</t>
  </si>
  <si>
    <t>Energy</t>
  </si>
  <si>
    <t>Development</t>
  </si>
  <si>
    <t>Audio-Visual</t>
  </si>
  <si>
    <t>Student-Activity</t>
  </si>
  <si>
    <t>Computer-Internet</t>
  </si>
  <si>
    <r>
      <rPr>
        <rFont val="Arial"/>
        <color theme="1"/>
        <sz val="11.0"/>
      </rPr>
      <t xml:space="preserve">                                                              Website: </t>
    </r>
    <r>
      <rPr>
        <rFont val="Arial"/>
        <color rgb="FF1155CC"/>
        <sz val="11.0"/>
        <u/>
      </rPr>
      <t>www.ifrs.com.ph</t>
    </r>
  </si>
  <si>
    <r>
      <rPr>
        <rFont val="Arial"/>
        <color theme="1"/>
        <sz val="11.0"/>
      </rPr>
      <t xml:space="preserve">Account Name : </t>
    </r>
    <r>
      <rPr>
        <rFont val="Arial"/>
        <b/>
        <color theme="1"/>
        <sz val="11.0"/>
      </rPr>
      <t>Institute of Formation and Religious Studies Foundation Inc.,</t>
    </r>
  </si>
  <si>
    <r>
      <rPr>
        <rFont val="Arial"/>
        <color theme="1"/>
        <sz val="11.0"/>
      </rPr>
      <t xml:space="preserve">Metrobank Account: </t>
    </r>
    <r>
      <rPr>
        <rFont val="Arial"/>
        <b/>
        <color theme="1"/>
        <sz val="11.0"/>
      </rPr>
      <t>265-3-26502960-5</t>
    </r>
  </si>
  <si>
    <r>
      <rPr>
        <rFont val="Arial"/>
        <b/>
        <color rgb="FF000000"/>
        <sz val="11.0"/>
      </rPr>
      <t>*For pending approval from CHED:</t>
    </r>
    <r>
      <rPr>
        <rFont val="Arial"/>
        <b/>
        <color rgb="FFFF0000"/>
        <sz val="11.0"/>
      </rPr>
      <t xml:space="preserve"> 10% increase, Tuition Fees and Other Fees, Effective A.Y. 2023-2024</t>
    </r>
  </si>
  <si>
    <r>
      <rPr>
        <rFont val="Arial"/>
        <b/>
        <color rgb="FF000000"/>
        <sz val="11.0"/>
      </rPr>
      <t>*For pending approval from CHED:</t>
    </r>
    <r>
      <rPr>
        <rFont val="Arial"/>
        <b/>
        <color rgb="FFFF0000"/>
        <sz val="11.0"/>
      </rPr>
      <t xml:space="preserve"> 10% increase, Tuition Fees and Other Fees, Effective A.Y. 2023-2024</t>
    </r>
  </si>
  <si>
    <r>
      <rPr>
        <rFont val="Arial"/>
        <color theme="1"/>
        <sz val="11.0"/>
      </rPr>
      <t xml:space="preserve">                                                              Website: </t>
    </r>
    <r>
      <rPr>
        <rFont val="Arial"/>
        <color rgb="FF1155CC"/>
        <sz val="11.0"/>
        <u/>
      </rPr>
      <t>www.ifrs.com.ph</t>
    </r>
  </si>
  <si>
    <t>Introduction to Theology</t>
  </si>
  <si>
    <t>Church History</t>
  </si>
  <si>
    <t>Foundations of Philosophy</t>
  </si>
  <si>
    <r>
      <rPr>
        <rFont val="Arial"/>
        <color theme="1"/>
        <sz val="11.0"/>
      </rPr>
      <t xml:space="preserve">Account Name : </t>
    </r>
    <r>
      <rPr>
        <rFont val="Arial"/>
        <b/>
        <color theme="1"/>
        <sz val="11.0"/>
      </rPr>
      <t>Institute of Formation and Religious Studies Foundation Inc.,</t>
    </r>
  </si>
  <si>
    <r>
      <rPr>
        <rFont val="Arial"/>
        <color theme="1"/>
        <sz val="11.0"/>
      </rPr>
      <t xml:space="preserve">Metrobank Account: </t>
    </r>
    <r>
      <rPr>
        <rFont val="Arial"/>
        <b/>
        <color theme="1"/>
        <sz val="11.0"/>
      </rPr>
      <t>265-3-26502960-5</t>
    </r>
  </si>
  <si>
    <r>
      <rPr>
        <rFont val="Arial"/>
        <b/>
        <color rgb="FF000000"/>
        <sz val="11.0"/>
      </rPr>
      <t>*For pending approval from CHED:</t>
    </r>
    <r>
      <rPr>
        <rFont val="Arial"/>
        <b/>
        <color rgb="FFFF0000"/>
        <sz val="11.0"/>
      </rPr>
      <t xml:space="preserve"> 10% increase, Tuition Fees and Other Fees, Effective A.Y. 2023-2024</t>
    </r>
  </si>
  <si>
    <r>
      <rPr>
        <rFont val="Arial"/>
        <b/>
        <color rgb="FF000000"/>
        <sz val="11.0"/>
      </rPr>
      <t>*For pending approval from CHED:</t>
    </r>
    <r>
      <rPr>
        <rFont val="Arial"/>
        <b/>
        <color rgb="FFFF0000"/>
        <sz val="11.0"/>
      </rPr>
      <t xml:space="preserve"> 10% increase, Tuition Fees and Other Fees, Effective A.Y. 2023-2024</t>
    </r>
  </si>
  <si>
    <t>Enrollment List</t>
  </si>
  <si>
    <t>New Student</t>
  </si>
  <si>
    <t>BARS</t>
  </si>
  <si>
    <t>MARS</t>
  </si>
  <si>
    <t>AB1 SC102</t>
  </si>
  <si>
    <t>Introduction to New Testament</t>
  </si>
  <si>
    <t>AB3 TH141</t>
  </si>
  <si>
    <t>Marian Theology</t>
  </si>
  <si>
    <t>AB2 TH117</t>
  </si>
  <si>
    <t>Ecclesiology</t>
  </si>
  <si>
    <t>Nguyen Xuan Thi</t>
  </si>
  <si>
    <t xml:space="preserve">AB1SC101
 </t>
  </si>
  <si>
    <t>Introduction to Old Testament</t>
  </si>
  <si>
    <t>Pyaie Pyaie Phyo</t>
  </si>
  <si>
    <t>AB4 SC106/MA1 SC211</t>
  </si>
  <si>
    <t>Prophetic Literature</t>
  </si>
  <si>
    <t>Sesilia Bulu</t>
  </si>
  <si>
    <t>Tuesday</t>
  </si>
  <si>
    <t>Nguyen Thi Yen</t>
  </si>
  <si>
    <t>AB1 HS115</t>
  </si>
  <si>
    <t>Life and Works of Rizal</t>
  </si>
  <si>
    <t>Nguyen Thi Hong Hanh</t>
  </si>
  <si>
    <t>AB3 Elective Major SC145</t>
  </si>
  <si>
    <t>Women in Scripture</t>
  </si>
  <si>
    <t>Lai Thi Ut</t>
  </si>
  <si>
    <t xml:space="preserve">AB3 TH120
 </t>
  </si>
  <si>
    <t>Fundamentals of Moral Theology</t>
  </si>
  <si>
    <t>Masungcad, Cleofe Jean S.</t>
  </si>
  <si>
    <t>Dela Cruz, Nemencia Tesing</t>
  </si>
  <si>
    <t xml:space="preserve">AB2 Elective Course EN105
 </t>
  </si>
  <si>
    <t>Academic and Technical Writing</t>
  </si>
  <si>
    <t>Orathai Yongrattanakuson</t>
  </si>
  <si>
    <t>AB3 GS101</t>
  </si>
  <si>
    <t>Gender Studies from a Theological Perspective</t>
  </si>
  <si>
    <t>Authaiwan Moekhoe</t>
  </si>
  <si>
    <t xml:space="preserve">AB3 HS125
 </t>
  </si>
  <si>
    <t>Asian Church History</t>
  </si>
  <si>
    <t>Klaudia Herlina Thaal</t>
  </si>
  <si>
    <t>Wednesday</t>
  </si>
  <si>
    <t>Laura Amaral</t>
  </si>
  <si>
    <t>AB2 TH114</t>
  </si>
  <si>
    <t>Nupur Azim</t>
  </si>
  <si>
    <t xml:space="preserve">AB2 STS101
 </t>
  </si>
  <si>
    <t>Science, Technology and Society</t>
  </si>
  <si>
    <t>Punom Agnes Costa</t>
  </si>
  <si>
    <t>AB1 PY101</t>
  </si>
  <si>
    <t>Understanding the Self</t>
  </si>
  <si>
    <t>Alonzo, Daphne L.</t>
  </si>
  <si>
    <t xml:space="preserve">AB4 SC107/MA2 SC212
 </t>
  </si>
  <si>
    <t>Psalms and Wisdom Literature</t>
  </si>
  <si>
    <t>Palarca, Elizabeth G</t>
  </si>
  <si>
    <t xml:space="preserve">AB1 TH105
 </t>
  </si>
  <si>
    <t>Interreligious Studies</t>
  </si>
  <si>
    <t>Torres. Kristine Joy N.</t>
  </si>
  <si>
    <t>AB3 SC104</t>
  </si>
  <si>
    <t>Johannine Studies</t>
  </si>
  <si>
    <t>Bui Thi Ha</t>
  </si>
  <si>
    <t>Thursday</t>
  </si>
  <si>
    <t>Truing Kim Huyen Tran</t>
  </si>
  <si>
    <t xml:space="preserve">MA2 Elective TH225
 </t>
  </si>
  <si>
    <t>Orientation and Handling Abused Women and Children Issues</t>
  </si>
  <si>
    <t>Ruaya, Annaliezel L.</t>
  </si>
  <si>
    <t xml:space="preserve">AB2 SC103
 </t>
  </si>
  <si>
    <t>Synoptics and Acts</t>
  </si>
  <si>
    <t>Aparece, Anecita T.</t>
  </si>
  <si>
    <t xml:space="preserve">AB2 Elective Course EN103 </t>
  </si>
  <si>
    <t>The Art of Journal Writing</t>
  </si>
  <si>
    <t>Bogbog, Janice B.</t>
  </si>
  <si>
    <t xml:space="preserve">AB3 TH129
 </t>
  </si>
  <si>
    <t>Introduction to Women and Children (Rights and Laws)</t>
  </si>
  <si>
    <t>Wang Chunlan</t>
  </si>
  <si>
    <t xml:space="preserve">AB3 TH126
 </t>
  </si>
  <si>
    <t>Social Teachings of the Church</t>
  </si>
  <si>
    <t>Jeong Eun Ha</t>
  </si>
  <si>
    <t>AB1 MT101</t>
  </si>
  <si>
    <t>Mathematics in the Modern World</t>
  </si>
  <si>
    <t>Ramirez, Marielle Francine T.</t>
  </si>
  <si>
    <t>Friday</t>
  </si>
  <si>
    <t>Nguyen Thi Kim Lien</t>
  </si>
  <si>
    <t>AB1 PH103</t>
  </si>
  <si>
    <t>Fundamentals of Philosophy</t>
  </si>
  <si>
    <t>Tran Thi Thang</t>
  </si>
  <si>
    <t xml:space="preserve">AB34 CA102
 </t>
  </si>
  <si>
    <t>Methods of Religious Education</t>
  </si>
  <si>
    <t>Balungcas, Shenna Marie B.</t>
  </si>
  <si>
    <t>AB2 TH115</t>
  </si>
  <si>
    <t>Systematic Theology</t>
  </si>
  <si>
    <t>Saileen Jack</t>
  </si>
  <si>
    <t>Saturday</t>
  </si>
  <si>
    <t>Miquiabas, Cherry Ann L.</t>
  </si>
  <si>
    <t xml:space="preserve">MA2 TH240
 </t>
  </si>
  <si>
    <t>Canon Law (Focus on Religious Life)</t>
  </si>
  <si>
    <t>Nguyen Thi Dung</t>
  </si>
  <si>
    <t>MA2 PY230</t>
  </si>
  <si>
    <t>Pastoral Psychology</t>
  </si>
  <si>
    <t>Tran Thi Thanh</t>
  </si>
  <si>
    <t>Cing Ngaih Dim</t>
  </si>
  <si>
    <t>Lydia May Oo</t>
  </si>
  <si>
    <t>San Dik</t>
  </si>
  <si>
    <t>Agarin, Susan T.</t>
  </si>
  <si>
    <t>Ramanantenasoa Simonette Nicole</t>
  </si>
  <si>
    <t>Dela Peña, Simplicia B.</t>
  </si>
  <si>
    <t>Tayactac, Bramie T</t>
  </si>
  <si>
    <t>Nguyen Thi Thien Kim</t>
  </si>
  <si>
    <t>Gamus, Basilisa J.</t>
  </si>
  <si>
    <t xml:space="preserve">                          INSTITUTE OF FORMATION AND RELIGIOUS STUDIES</t>
  </si>
  <si>
    <t xml:space="preserve">                          122 N. Domingo corner St. John Street, Cubao 1111, Quezon City</t>
  </si>
  <si>
    <r>
      <rPr>
        <rFont val="Arial"/>
        <b/>
        <color theme="1"/>
        <sz val="12.0"/>
      </rPr>
      <t xml:space="preserve">                           Enrollment List (</t>
    </r>
    <r>
      <rPr>
        <rFont val="Arial"/>
        <b/>
        <color rgb="FFFF0000"/>
        <sz val="12.0"/>
      </rPr>
      <t>As of August 5, 2022</t>
    </r>
    <r>
      <rPr>
        <rFont val="Arial"/>
        <b/>
        <color theme="1"/>
        <sz val="12.0"/>
      </rPr>
      <t>)</t>
    </r>
  </si>
  <si>
    <t>First Semester A.Y. 2022-2023</t>
  </si>
  <si>
    <t>Total</t>
  </si>
  <si>
    <t>Library</t>
  </si>
  <si>
    <t>Id</t>
  </si>
  <si>
    <t>Placement</t>
  </si>
  <si>
    <t>Test Examination/Material</t>
  </si>
  <si>
    <t>Institutional Outreach</t>
  </si>
  <si>
    <t>Foreign Student Fee</t>
  </si>
  <si>
    <t>Handbook</t>
  </si>
  <si>
    <t>Delivery</t>
  </si>
  <si>
    <t>Late Reg.</t>
  </si>
  <si>
    <t>Surcharge</t>
  </si>
  <si>
    <t>Tutorial fee for Prof.Stipend</t>
  </si>
  <si>
    <t>Partial</t>
  </si>
  <si>
    <t>Balance</t>
  </si>
  <si>
    <t>OR#</t>
  </si>
  <si>
    <t>Date of Payment</t>
  </si>
  <si>
    <t>Remarks</t>
  </si>
  <si>
    <t>Audio-V</t>
  </si>
  <si>
    <t>Student Act.</t>
  </si>
  <si>
    <t>Comp.Internet</t>
  </si>
  <si>
    <t>MA</t>
  </si>
  <si>
    <t>AB</t>
  </si>
  <si>
    <t>Old</t>
  </si>
  <si>
    <t>New</t>
  </si>
  <si>
    <t>Test Exam</t>
  </si>
  <si>
    <t>(H.U)</t>
  </si>
  <si>
    <t>fee</t>
  </si>
  <si>
    <t>(A,D,W)</t>
  </si>
  <si>
    <t>(Total TF less Partial Payment)</t>
  </si>
  <si>
    <t>New Students</t>
  </si>
  <si>
    <t>No.</t>
  </si>
  <si>
    <t>Student No.</t>
  </si>
  <si>
    <t>Name</t>
  </si>
  <si>
    <t>Affiliation</t>
  </si>
  <si>
    <t>Nationality</t>
  </si>
  <si>
    <t>Gender</t>
  </si>
  <si>
    <t>Contact Number</t>
  </si>
  <si>
    <t>Email Address</t>
  </si>
  <si>
    <t>Certificate in Religious Studies</t>
  </si>
  <si>
    <t>AB-22-1006</t>
  </si>
  <si>
    <t>Azim, Nupur</t>
  </si>
  <si>
    <t>Bangladeshi</t>
  </si>
  <si>
    <t>Female</t>
  </si>
  <si>
    <t>nupurfabiana@gmail.com</t>
  </si>
  <si>
    <t xml:space="preserve">No Contact number given yet </t>
  </si>
  <si>
    <t>07079/1570, 07082/1574</t>
  </si>
  <si>
    <t>8/3/2022,8/9/2022</t>
  </si>
  <si>
    <t>AB-22-1010</t>
  </si>
  <si>
    <t>Bogbog, Janice Bacallo, SFIC</t>
  </si>
  <si>
    <t>Filipino</t>
  </si>
  <si>
    <t>srjanicebog2@gmail.com</t>
  </si>
  <si>
    <t>Scholar</t>
  </si>
  <si>
    <t>SC -Porticus</t>
  </si>
  <si>
    <t>AB-22-1011</t>
  </si>
  <si>
    <t>Bui Thi Ha, SSPS</t>
  </si>
  <si>
    <t>Vietnamese</t>
  </si>
  <si>
    <t>maryhassps@gmail.com</t>
  </si>
  <si>
    <t>No Contact number given yet</t>
  </si>
  <si>
    <t>Not yet pd.</t>
  </si>
  <si>
    <t>AB-22-1005</t>
  </si>
  <si>
    <t>Costa, Punom Agnes</t>
  </si>
  <si>
    <t>punomcosta94@gmail.com</t>
  </si>
  <si>
    <t>07078/1571, 07083/1575</t>
  </si>
  <si>
    <t>AB-22-1003</t>
  </si>
  <si>
    <t>Moekhoe, Miss Authaiwan</t>
  </si>
  <si>
    <t>Thai</t>
  </si>
  <si>
    <t>moeauthaiwan@gmail.com</t>
  </si>
  <si>
    <t>1598/07106</t>
  </si>
  <si>
    <t>AB-22-1018</t>
  </si>
  <si>
    <t>Palarca, Elizabeth Gumana</t>
  </si>
  <si>
    <t>ifrscmjrt@gmail.com</t>
  </si>
  <si>
    <t>No contact number in the filled out form</t>
  </si>
  <si>
    <t>07097/1589,1631/07139</t>
  </si>
  <si>
    <t>Aug 25, 2022, Oct. 4, 2022</t>
  </si>
  <si>
    <t>AB-22-1002</t>
  </si>
  <si>
    <t>Micronesian</t>
  </si>
  <si>
    <t>saileen.j@gmail.com</t>
  </si>
  <si>
    <t>1606/07113, 1607/07114</t>
  </si>
  <si>
    <t>AB-22-1012</t>
  </si>
  <si>
    <t>Truong Huyen Tran, SSPS</t>
  </si>
  <si>
    <t>masanart@yahoo.com</t>
  </si>
  <si>
    <t>no contact number given yet</t>
  </si>
  <si>
    <t>AB-22-1017</t>
  </si>
  <si>
    <t>Torres, Kristine Joy Noquiao, CM</t>
  </si>
  <si>
    <t>07097/1589, 07138/1630</t>
  </si>
  <si>
    <t>AB-22-1004</t>
  </si>
  <si>
    <t>Yonggrattanakuson, Miss Orathai</t>
  </si>
  <si>
    <t>orathaiyong5@gmail.com</t>
  </si>
  <si>
    <t>1599/07107</t>
  </si>
  <si>
    <t>AB-22-1020</t>
  </si>
  <si>
    <t>Cyrel Peralta</t>
  </si>
  <si>
    <t>07088/1580</t>
  </si>
  <si>
    <t>AU-22-1001</t>
  </si>
  <si>
    <t>CJ</t>
  </si>
  <si>
    <t>Korean</t>
  </si>
  <si>
    <t>sm2016113@gmail.com</t>
  </si>
  <si>
    <t>07086/1578</t>
  </si>
  <si>
    <t>Bachelor of Arts in Religious Studies</t>
  </si>
  <si>
    <t>AB-22-1009</t>
  </si>
  <si>
    <t>Cherupusjpam Sarjini</t>
  </si>
  <si>
    <t>Indian</t>
  </si>
  <si>
    <t>davidsarjini@gmail.com</t>
  </si>
  <si>
    <t>AB-22-1013</t>
  </si>
  <si>
    <t>Bordario, Maria Christine Ynot</t>
  </si>
  <si>
    <t>bordario.mariachristine28@gmail.com</t>
  </si>
  <si>
    <t>1621/07129, 1643, 1657</t>
  </si>
  <si>
    <t>Sep 23, 2022, Oct. 13, 2022, Nov. 09, 2022</t>
  </si>
  <si>
    <t>AB-22-1019</t>
  </si>
  <si>
    <t>Dacop, Ralph Vincent  -withdraw</t>
  </si>
  <si>
    <t>Male</t>
  </si>
  <si>
    <t>AB-22-1007</t>
  </si>
  <si>
    <t>cleofejeansmasungcad@gmail.com</t>
  </si>
  <si>
    <t>SC -PORTICUS</t>
  </si>
  <si>
    <t>AB-22-1015</t>
  </si>
  <si>
    <t>scjkimlien@gmail.com</t>
  </si>
  <si>
    <t>AB-22-1014</t>
  </si>
  <si>
    <t>annaliezelindayonruaya@gmail.com</t>
  </si>
  <si>
    <t>AB-22-1008</t>
  </si>
  <si>
    <t>Shyla Mary S</t>
  </si>
  <si>
    <t xml:space="preserve">shylamaryhsc@gmail.com </t>
  </si>
  <si>
    <t>AB-22-1016</t>
  </si>
  <si>
    <t>Tran Thi Tang</t>
  </si>
  <si>
    <t>thangmr37@gmail.com</t>
  </si>
  <si>
    <t>Master of Arts in Religious Studies</t>
  </si>
  <si>
    <t>MA-22-1001</t>
  </si>
  <si>
    <t>thienkimbt@gmail.com</t>
  </si>
  <si>
    <t>MA-22-1004</t>
  </si>
  <si>
    <t>Rones, Racquel Palco</t>
  </si>
  <si>
    <t>rones23rac@gmail.com</t>
  </si>
  <si>
    <t>1609/07117</t>
  </si>
  <si>
    <t>OLD STUDENTS</t>
  </si>
  <si>
    <t>Second Year</t>
  </si>
  <si>
    <t>AB-21-1007</t>
  </si>
  <si>
    <t>alonzodaphne09@gmail.com</t>
  </si>
  <si>
    <t>Returnee</t>
  </si>
  <si>
    <t>AB-20-1002</t>
  </si>
  <si>
    <t>Amaral Laura (2nd Year Second Sem)</t>
  </si>
  <si>
    <t>Timorese</t>
  </si>
  <si>
    <t>lhuamaral3@gmail.com</t>
  </si>
  <si>
    <t>1600/07108</t>
  </si>
  <si>
    <t>AB-21-1002</t>
  </si>
  <si>
    <t>Indonesian</t>
  </si>
  <si>
    <t>klaudiathaal@gmail.com</t>
  </si>
  <si>
    <t>1622/07130</t>
  </si>
  <si>
    <t>AB-21-1004</t>
  </si>
  <si>
    <t>honghanhra158@gmail.com</t>
  </si>
  <si>
    <t>AB-21-1011</t>
  </si>
  <si>
    <t>Nguyen Thi Quynh Nhu</t>
  </si>
  <si>
    <t>quynhnhu.kesat@gmail.com</t>
  </si>
  <si>
    <t>AB-21-1008</t>
  </si>
  <si>
    <t>Chinese</t>
  </si>
  <si>
    <t>agneswang825@gmail.com</t>
  </si>
  <si>
    <t>1624/07132</t>
  </si>
  <si>
    <t>Third Year</t>
  </si>
  <si>
    <t>AB-20-1004</t>
  </si>
  <si>
    <t>agarinsusan82@gmail.com</t>
  </si>
  <si>
    <t>AB-19-2052</t>
  </si>
  <si>
    <t>Aparece, Anecita T. (Third year Second Sem)</t>
  </si>
  <si>
    <t>aparece12ann@gmail.com</t>
  </si>
  <si>
    <t>pd</t>
  </si>
  <si>
    <t>AB-19-2054</t>
  </si>
  <si>
    <t>Dela Cruz, Nemencia T. (Third Year Second Sem)</t>
  </si>
  <si>
    <t>ntdelacruz24@gmail.com</t>
  </si>
  <si>
    <t>AB-20-1009</t>
  </si>
  <si>
    <t>Kabore Wendpouire Ameline</t>
  </si>
  <si>
    <t>Burkinabe</t>
  </si>
  <si>
    <t>amekabore10@gmail.com</t>
  </si>
  <si>
    <t>1597/07105</t>
  </si>
  <si>
    <t>AB-19-2051</t>
  </si>
  <si>
    <t>Nguyen Thi Dung (Third Year Second Sem)</t>
  </si>
  <si>
    <t>marianguyen2401@gmail.com</t>
  </si>
  <si>
    <t>07142/1634</t>
  </si>
  <si>
    <t>AB-20-1006</t>
  </si>
  <si>
    <t>smmiyen2017@gmail.com</t>
  </si>
  <si>
    <t>Previous SC -Porticus (end)</t>
  </si>
  <si>
    <t>AB-19-1029</t>
  </si>
  <si>
    <t>sesiliabulu00@gmail.com</t>
  </si>
  <si>
    <t>07122/1614</t>
  </si>
  <si>
    <t>Fourth Year</t>
  </si>
  <si>
    <t>AB18-1016</t>
  </si>
  <si>
    <t>mariebartolome9@gmail.com</t>
  </si>
  <si>
    <t>Graduating Students</t>
  </si>
  <si>
    <t>AB-17-2052</t>
  </si>
  <si>
    <t>Nillo, Daniel Joseph (5th year)</t>
  </si>
  <si>
    <t xml:space="preserve">danieljosephnillo3@gmail.com </t>
  </si>
  <si>
    <t>Graduating/Returnee</t>
  </si>
  <si>
    <t>AB-20-1015</t>
  </si>
  <si>
    <t>Nguyen Thi Ngoc Chau</t>
  </si>
  <si>
    <t>ngocchauna92@gmail.com</t>
  </si>
  <si>
    <t>Graduating</t>
  </si>
  <si>
    <t>07118/1610</t>
  </si>
  <si>
    <t>AB-20-1016</t>
  </si>
  <si>
    <t>Nguyen Thi Ngoc Yen</t>
  </si>
  <si>
    <t>agnesngocyen@gmail.com</t>
  </si>
  <si>
    <t>07119/1611</t>
  </si>
  <si>
    <t>AB-18-1012</t>
  </si>
  <si>
    <t xml:space="preserve">Nguyen Thi Phuong Linh </t>
  </si>
  <si>
    <t>atphuonglinh@gmail.com</t>
  </si>
  <si>
    <t>07110/1602</t>
  </si>
  <si>
    <t>AB-20-1017</t>
  </si>
  <si>
    <t>Nguyen Thi Uyen</t>
  </si>
  <si>
    <t>thi.uyen.nguyen110@gmail.com</t>
  </si>
  <si>
    <t>07120/1612</t>
  </si>
  <si>
    <t>AB-19-1014</t>
  </si>
  <si>
    <t>Pequero, Angeline Arol</t>
  </si>
  <si>
    <t>pequeroangeline@gmail.com</t>
  </si>
  <si>
    <t>07157/1649</t>
  </si>
  <si>
    <t>AB-19-1013</t>
  </si>
  <si>
    <t>Ventura, Nova Unarce</t>
  </si>
  <si>
    <t>09503980915/6356244</t>
  </si>
  <si>
    <t xml:space="preserve">novaunarce05@gmail.com </t>
  </si>
  <si>
    <t>07158/1650</t>
  </si>
  <si>
    <t>Bridge in Bachelor of Arts in Religious Studies</t>
  </si>
  <si>
    <t>AB-21-1003</t>
  </si>
  <si>
    <t>srfaustina2021@gmail.com</t>
  </si>
  <si>
    <t>07109/1601</t>
  </si>
  <si>
    <t>AB-21-1006</t>
  </si>
  <si>
    <t>Miquibas, Cherry Ann  L.</t>
  </si>
  <si>
    <t xml:space="preserve">che2x020487@gmail.com </t>
  </si>
  <si>
    <t>First Year</t>
  </si>
  <si>
    <t>AB-21-2001</t>
  </si>
  <si>
    <t>Ramirez, Marielle T.</t>
  </si>
  <si>
    <t>mar.ramblue06@gmail.com</t>
  </si>
  <si>
    <t>07123/1615</t>
  </si>
  <si>
    <t>AB-21-3001</t>
  </si>
  <si>
    <t>annatranthanhosa@gmail.com</t>
  </si>
  <si>
    <t>07127/1619</t>
  </si>
  <si>
    <t>Credit Only -2nd Year</t>
  </si>
  <si>
    <t>AB-21-1005</t>
  </si>
  <si>
    <t>Ventura, Myra D.</t>
  </si>
  <si>
    <t>venturamyra307@gmail.com</t>
  </si>
  <si>
    <t>07131//1623</t>
  </si>
  <si>
    <t>Student Number</t>
  </si>
  <si>
    <t>MA-21-2001</t>
  </si>
  <si>
    <t>Gamus, Basilisa J. (WR)</t>
  </si>
  <si>
    <t xml:space="preserve">lisa.oblata@yahoo.com </t>
  </si>
  <si>
    <t>Ma-22-1002</t>
  </si>
  <si>
    <t>Tayactac, Bramie T.</t>
  </si>
  <si>
    <t>GSP</t>
  </si>
  <si>
    <t>SC -Monday Bible Group co Ms.Marjorie Balatbat</t>
  </si>
  <si>
    <t>MA-22-1003</t>
  </si>
  <si>
    <t>Simplicia Bayato Dela Pena</t>
  </si>
  <si>
    <t>SMA</t>
  </si>
  <si>
    <t>MA-21-1006</t>
  </si>
  <si>
    <t>Cing Ngaih Dim (TH)</t>
  </si>
  <si>
    <t>LWST</t>
  </si>
  <si>
    <t>Myanmar</t>
  </si>
  <si>
    <t xml:space="preserve">csrmonicadimpi@gmail.com </t>
  </si>
  <si>
    <t>Scholar: CHED and BI records: First Year</t>
  </si>
  <si>
    <t>SC - Columban</t>
  </si>
  <si>
    <t>MA-21-1005</t>
  </si>
  <si>
    <t>Lydia May oo (TH)</t>
  </si>
  <si>
    <t>mayoolydia@gmail.com</t>
  </si>
  <si>
    <t>MA-21-1001</t>
  </si>
  <si>
    <t>Rose C. Ginibun (TH)</t>
  </si>
  <si>
    <t>Malaysian</t>
  </si>
  <si>
    <t>female</t>
  </si>
  <si>
    <t>rosecginibun@gmail.com</t>
  </si>
  <si>
    <t>MA-22-1007</t>
  </si>
  <si>
    <t>San Dik (TH)</t>
  </si>
  <si>
    <t xml:space="preserve">patricksandik@gmail.com </t>
  </si>
  <si>
    <t>MA-16-1038</t>
  </si>
  <si>
    <t>Carnice, Rubie A. (WR)</t>
  </si>
  <si>
    <t>biecarnice25@gmail.com</t>
  </si>
  <si>
    <t>Now in Taiwan</t>
  </si>
  <si>
    <t>MA-20-1001</t>
  </si>
  <si>
    <t>Ramanantenasoa Simonette Nicole (SC)</t>
  </si>
  <si>
    <t>Malagasy</t>
  </si>
  <si>
    <t>simnicole12@gmail.com</t>
  </si>
  <si>
    <t>07143/1635</t>
  </si>
  <si>
    <t>Fifth Year</t>
  </si>
  <si>
    <t>MA-18-1002</t>
  </si>
  <si>
    <t>Laura Anggie (SC)</t>
  </si>
  <si>
    <t>lulanggie@gmail.com</t>
  </si>
  <si>
    <t xml:space="preserve">unsure because she is now in Malaysia </t>
  </si>
  <si>
    <t>MA-18-2012</t>
  </si>
  <si>
    <t>Pham Thi Huong (SC)</t>
  </si>
  <si>
    <t>na4huong@gmail.com</t>
  </si>
  <si>
    <t>Scholar: For Clarification of her Scholarship Status</t>
  </si>
  <si>
    <t>MA-20-2001</t>
  </si>
  <si>
    <t>Alejandro, Janette C. (WR)</t>
  </si>
  <si>
    <t>ettenajdesign.ph@gmail.com</t>
  </si>
  <si>
    <t>07084/1576</t>
  </si>
  <si>
    <t>MA-21-1003</t>
  </si>
  <si>
    <t>Fernandez, Roella P. (TH)</t>
  </si>
  <si>
    <t xml:space="preserve">wellapfer102@gmail.com </t>
  </si>
  <si>
    <t>Scholar/Graduating</t>
  </si>
  <si>
    <t>Previous -SC -Porticus (End)</t>
  </si>
  <si>
    <t>MA-17-1001</t>
  </si>
  <si>
    <t>Miralo, Gisella P. (SC)</t>
  </si>
  <si>
    <t>LAY</t>
  </si>
  <si>
    <t>gpmiralo@yahoo.com</t>
  </si>
  <si>
    <t>SUMMARY OF ENROLLEES</t>
  </si>
  <si>
    <t>Number</t>
  </si>
  <si>
    <t>Certificate</t>
  </si>
  <si>
    <t>Credit</t>
  </si>
  <si>
    <t>OLD Students</t>
  </si>
  <si>
    <t>*</t>
  </si>
  <si>
    <t>1st Sem 2022-2023</t>
  </si>
  <si>
    <t>- She had a 5,000.00 downpayment of tuition fee - OR07088/OR1580</t>
  </si>
  <si>
    <t>With Balance</t>
  </si>
  <si>
    <t>Basilisa Gamus</t>
  </si>
  <si>
    <t>- Already been paid(see OR07124/1616)</t>
  </si>
  <si>
    <t>Miralo</t>
  </si>
  <si>
    <t>Huong</t>
  </si>
  <si>
    <t>Ms. Shenna Marie Balungcas said she paid Sept. 14, 2022</t>
  </si>
  <si>
    <t>Carnice</t>
  </si>
  <si>
    <t>Nguyen Thi Hong Hanh said she paid Sept 16, 2022</t>
  </si>
  <si>
    <t>Gamus</t>
  </si>
  <si>
    <t>Rubie A Carnice - Dec. 01, 2022</t>
  </si>
  <si>
    <t>Nillo</t>
  </si>
  <si>
    <t>Balungcas</t>
  </si>
  <si>
    <t>Nguyen Thi Quyn Nhu</t>
  </si>
  <si>
    <t>Shyla</t>
  </si>
  <si>
    <t>Sarjini</t>
  </si>
  <si>
    <t>cyrelperaltaba0109@gmail.com</t>
  </si>
  <si>
    <t>Cyrel</t>
  </si>
  <si>
    <t>Tran</t>
  </si>
  <si>
    <t>Ha</t>
  </si>
  <si>
    <t>Carnice, Rubie</t>
  </si>
  <si>
    <t>Chu Thi Thien</t>
  </si>
  <si>
    <t>Mang Hlanwnl Par</t>
  </si>
  <si>
    <t>Nguyen Van Ly</t>
  </si>
  <si>
    <t>Ratuyada Karalo</t>
  </si>
  <si>
    <t>Rose C Ginibun</t>
  </si>
  <si>
    <t>Mendonca Filomeno</t>
  </si>
  <si>
    <t>Laura Anggie</t>
  </si>
  <si>
    <t>Brites Julio</t>
  </si>
  <si>
    <t>Xavier Clementino</t>
  </si>
  <si>
    <t>Baptista Ferreira Salvador</t>
  </si>
  <si>
    <t>Juvencio Hanjam</t>
  </si>
  <si>
    <t>Tran Van Thanh</t>
  </si>
  <si>
    <t>Madeira Martins Dionisio</t>
  </si>
  <si>
    <t>Melchor Nowelle P. Solinap, Jr.</t>
  </si>
  <si>
    <t>Popoy, Angiena M.</t>
  </si>
  <si>
    <t>Topu Mondol</t>
  </si>
  <si>
    <t>Pañares, Judalyn L.</t>
  </si>
  <si>
    <t>Truong Kim Huyen Tran</t>
  </si>
  <si>
    <t>Ventura, Myra</t>
  </si>
  <si>
    <t>Copy of Enrollment form submitted to Business office</t>
  </si>
  <si>
    <t>AY 2022-2023</t>
  </si>
  <si>
    <t>First Semester</t>
  </si>
  <si>
    <t>New Students - Certificate Program</t>
  </si>
  <si>
    <t>No</t>
  </si>
  <si>
    <t>List of courses Enrolled</t>
  </si>
  <si>
    <t>No. of Students per class</t>
  </si>
  <si>
    <t>Boggbog, Janice B.</t>
  </si>
  <si>
    <t>SC101</t>
  </si>
  <si>
    <t>SA131</t>
  </si>
  <si>
    <t>TH138</t>
  </si>
  <si>
    <t>No adjustment of subject fee</t>
  </si>
  <si>
    <t>SP145</t>
  </si>
  <si>
    <t>15 units</t>
  </si>
  <si>
    <t>CA101</t>
  </si>
  <si>
    <t>24 units</t>
  </si>
  <si>
    <t>Moekhoe Authaiwan</t>
  </si>
  <si>
    <t>Th138</t>
  </si>
  <si>
    <t>Azim Nupur</t>
  </si>
  <si>
    <t>Palarca, Elizabeth G.</t>
  </si>
  <si>
    <t xml:space="preserve">Ramirez, Francine T. </t>
  </si>
  <si>
    <t>OLD STUDENT</t>
  </si>
  <si>
    <t>TH105</t>
  </si>
  <si>
    <t>With subject fee adjustment</t>
  </si>
  <si>
    <t>ED101</t>
  </si>
  <si>
    <t>Th105</t>
  </si>
  <si>
    <t xml:space="preserve">Torres, Kristine Joy </t>
  </si>
  <si>
    <t>Yongrattanakuson, Ms. Orathai</t>
  </si>
  <si>
    <t>New Students - AB Program</t>
  </si>
  <si>
    <t xml:space="preserve">List of courses Enrolled </t>
  </si>
  <si>
    <t>Cherupushpam, Sarjini</t>
  </si>
  <si>
    <t>PH102</t>
  </si>
  <si>
    <t>EN101</t>
  </si>
  <si>
    <t>PE102</t>
  </si>
  <si>
    <t>PE101</t>
  </si>
  <si>
    <t>HS114</t>
  </si>
  <si>
    <t>Bordario,  Maria Christine Y.</t>
  </si>
  <si>
    <t>En101</t>
  </si>
  <si>
    <t>Shyla Mary Simon</t>
  </si>
  <si>
    <t xml:space="preserve">Nillo, Daniel Joseph D. </t>
  </si>
  <si>
    <t>NS101(Sub for NS102)</t>
  </si>
  <si>
    <t>NS101 that was held last Inter-semester but this will be enrolled for the first semester because he enrolled late</t>
  </si>
  <si>
    <t>SC106 (Sub for SC104)</t>
  </si>
  <si>
    <t>TH216 (Sub for Th140)</t>
  </si>
  <si>
    <t>TH204 (Sub for HS116)</t>
  </si>
  <si>
    <t>PE103</t>
  </si>
  <si>
    <t>SC105</t>
  </si>
  <si>
    <t>SP144</t>
  </si>
  <si>
    <t>TH216</t>
  </si>
  <si>
    <t>Nguyen Thi Phuong Linh</t>
  </si>
  <si>
    <t>Th119</t>
  </si>
  <si>
    <t>TH204 (Sub for PE104)</t>
  </si>
  <si>
    <t>RS101</t>
  </si>
  <si>
    <t>PH201</t>
  </si>
  <si>
    <t>Pequero, Angeline A.</t>
  </si>
  <si>
    <t>EN101 (Sub for HM101)</t>
  </si>
  <si>
    <t>SC106</t>
  </si>
  <si>
    <t>Ventura, Nova U.</t>
  </si>
  <si>
    <t>TH119</t>
  </si>
  <si>
    <t>Alonzo, Daphne</t>
  </si>
  <si>
    <t>HM101</t>
  </si>
  <si>
    <t>Amaral Laura</t>
  </si>
  <si>
    <t>TH118</t>
  </si>
  <si>
    <t>SC109</t>
  </si>
  <si>
    <t>TH121</t>
  </si>
  <si>
    <t>TH120</t>
  </si>
  <si>
    <t>Dela Cruz, Nemencia T.</t>
  </si>
  <si>
    <t>Nguyen Thi Dhung</t>
  </si>
  <si>
    <t>New Students - AB Bridge Program</t>
  </si>
  <si>
    <t>Alejandro, Janette C.</t>
  </si>
  <si>
    <t xml:space="preserve">CE </t>
  </si>
  <si>
    <t>TH204</t>
  </si>
  <si>
    <t>Carnice, Rubie A.</t>
  </si>
  <si>
    <t>TH215</t>
  </si>
  <si>
    <t>SC222</t>
  </si>
  <si>
    <t>SC210</t>
  </si>
  <si>
    <t>TH212</t>
  </si>
  <si>
    <t>TH222</t>
  </si>
  <si>
    <t>TH22</t>
  </si>
  <si>
    <t>SC211</t>
  </si>
  <si>
    <t>CE</t>
  </si>
  <si>
    <t>Pham Thi Huong</t>
  </si>
  <si>
    <t>TH299B</t>
  </si>
  <si>
    <t>Anggie Laura</t>
  </si>
  <si>
    <t>Fernandez, Roella P.</t>
  </si>
  <si>
    <t>Miralo, Gisella P.</t>
  </si>
  <si>
    <t>Inter-Sem 2022 - 2023</t>
  </si>
  <si>
    <t>Pastoral Approaches</t>
  </si>
  <si>
    <t>Being Love in the Heart of the Church</t>
  </si>
  <si>
    <t>Liberating the Dance of Life</t>
  </si>
  <si>
    <t>Transformative Leadership</t>
  </si>
  <si>
    <t>Basic Accounting</t>
  </si>
  <si>
    <t>Pastoral Sociology</t>
  </si>
  <si>
    <t>Mission in Pauline Literature</t>
  </si>
  <si>
    <t>Re-Reading Women in the Scripture</t>
  </si>
  <si>
    <t>Color your Dreams</t>
  </si>
  <si>
    <t>Spiritual Discernment</t>
  </si>
  <si>
    <t>Basic Guitar Lesson</t>
  </si>
  <si>
    <t>June 5 - 10, 2023</t>
  </si>
  <si>
    <t>June 13 - 16, 2023</t>
  </si>
  <si>
    <t>June 15 - 17, 2023</t>
  </si>
  <si>
    <t>June 19 - 24, 2023</t>
  </si>
  <si>
    <t>June 29, 30, &amp; July 01, 2023</t>
  </si>
  <si>
    <t>July 10 - 12, 2023</t>
  </si>
  <si>
    <t>July 17 - 22, 2023</t>
  </si>
  <si>
    <t>July 17 - 21, 2023</t>
  </si>
  <si>
    <t>1. Labelle Buhian Bucol</t>
  </si>
  <si>
    <t>1. Thanh Tran Van</t>
  </si>
  <si>
    <t>1 Sr. Labelle Buhian Bucol</t>
  </si>
  <si>
    <t>2. Armi Arbuis Sedilla</t>
  </si>
  <si>
    <t>2. Baptista Ferreira Salvador</t>
  </si>
  <si>
    <t>2 Sr. Labelle Buhian Bucol</t>
  </si>
  <si>
    <t>3. Klaudia Herlina Thaal</t>
  </si>
  <si>
    <t>3. Nguyen Van Ly</t>
  </si>
  <si>
    <t>3 Sr. Labelle Buhian Bucol</t>
  </si>
  <si>
    <t>4. Cing Ngaih Dim</t>
  </si>
  <si>
    <t>4. Tapan Mondol</t>
  </si>
  <si>
    <t>4 Sr. Labelle Buhian Bucol</t>
  </si>
  <si>
    <t>5. Lydia May Oo</t>
  </si>
  <si>
    <t>5. Madeira Martins Dionisio</t>
  </si>
  <si>
    <t>5 Sr. Labelle Buhian Bucol</t>
  </si>
  <si>
    <t>6. San Dik</t>
  </si>
  <si>
    <t>6. Karalo Ratuyada</t>
  </si>
  <si>
    <t>6 Sr. Labelle Buhian Bucol</t>
  </si>
  <si>
    <t>7. Wang Chunlan</t>
  </si>
  <si>
    <t>7. Xavier Clementino</t>
  </si>
  <si>
    <t>7 Sr. Labelle Buhian Bucol</t>
  </si>
  <si>
    <t>8. Simplicia Dela Peña</t>
  </si>
  <si>
    <t>8. Nia Juvencio Hanjam</t>
  </si>
  <si>
    <t>8 Sr. Labelle Buhian Bucol</t>
  </si>
  <si>
    <t>9. Bramie Tayactac</t>
  </si>
  <si>
    <t>9. Mendonca Filomeno</t>
  </si>
  <si>
    <t>9 Sr. Labelle Buhian Bucol</t>
  </si>
  <si>
    <t>10. Mang Hlawnl Par</t>
  </si>
  <si>
    <t>10. Brites Julio</t>
  </si>
  <si>
    <t>10 Sr. Labelle Buhian Bucol</t>
  </si>
  <si>
    <t>11. Cleofe Jean Masungcad</t>
  </si>
  <si>
    <t>11. Melchor Nowelle Pangantihon Solinap Jr.</t>
  </si>
  <si>
    <t>11 Sr. Labelle Buhian Bucol</t>
  </si>
  <si>
    <t>12. Wang Chunlan</t>
  </si>
  <si>
    <t>12 Sr. Labelle Buhian Bucol</t>
  </si>
  <si>
    <t>13 Sr. Labelle Buhian Bucol</t>
  </si>
  <si>
    <t>14 Sr. Labelle Buhian Bucol</t>
  </si>
  <si>
    <t>15 Sr. Labelle Buhian Bucol</t>
  </si>
  <si>
    <t>16 Sr. Labelle Buhian Bucol</t>
  </si>
  <si>
    <r>
      <rPr>
        <rFont val="Arial"/>
        <color theme="1"/>
        <sz val="11.0"/>
      </rPr>
      <t xml:space="preserve">                                                              Website: </t>
    </r>
    <r>
      <rPr>
        <rFont val="Arial"/>
        <color rgb="FF1155CC"/>
        <sz val="11.0"/>
        <u/>
      </rPr>
      <t>www.ifrs.com</t>
    </r>
    <r>
      <rPr>
        <rFont val="Arial"/>
        <color theme="1"/>
        <sz val="11.0"/>
      </rPr>
      <t xml:space="preserve"> .ph</t>
    </r>
  </si>
  <si>
    <t>PRE -REGISTRATION FORM</t>
  </si>
  <si>
    <t>Annaliezel L. Ruaya</t>
  </si>
  <si>
    <t>INTER-SEMESTER</t>
  </si>
  <si>
    <t>Scholar(3 Years)</t>
  </si>
  <si>
    <t>Mark Angelo V. Delgado</t>
  </si>
  <si>
    <t>Finance</t>
  </si>
  <si>
    <r>
      <rPr>
        <rFont val="Arial"/>
        <color theme="1"/>
        <sz val="11.0"/>
      </rPr>
      <t xml:space="preserve">Account Name : </t>
    </r>
    <r>
      <rPr>
        <rFont val="Arial"/>
        <b/>
        <color theme="1"/>
        <sz val="11.0"/>
      </rPr>
      <t>Institute of Formation and Religious Studies Foundation Inc.,</t>
    </r>
  </si>
  <si>
    <r>
      <rPr>
        <rFont val="Arial"/>
        <color theme="1"/>
        <sz val="11.0"/>
      </rPr>
      <t xml:space="preserve">Metrobank Account: </t>
    </r>
    <r>
      <rPr>
        <rFont val="Arial"/>
        <b/>
        <color theme="1"/>
        <sz val="11.0"/>
      </rPr>
      <t>265-3-26502960-5</t>
    </r>
  </si>
  <si>
    <t>Email the validated deposit slip or proof of payment to Business Office                                                                                                                                   @ bookkeeper.ifrs1963@gmail.com</t>
  </si>
  <si>
    <t>Twenty Eight Thousand Three Hundred Three pesos &amp; 86/100.</t>
  </si>
  <si>
    <r>
      <rPr>
        <rFont val="Arial"/>
        <color theme="1"/>
        <sz val="11.0"/>
      </rPr>
      <t xml:space="preserve">                                                              Website: </t>
    </r>
    <r>
      <rPr>
        <rFont val="Arial"/>
        <color rgb="FF1155CC"/>
        <sz val="11.0"/>
        <u/>
      </rPr>
      <t>www.ifrs.com</t>
    </r>
    <r>
      <rPr>
        <rFont val="Arial"/>
        <color theme="1"/>
        <sz val="11.0"/>
      </rPr>
      <t xml:space="preserve"> .ph</t>
    </r>
  </si>
  <si>
    <t>Aye Aye Aang</t>
  </si>
  <si>
    <t>Certificate Program in Religious Studies</t>
  </si>
  <si>
    <t>MA2 TH238_AB4 TH138 Pastoral Approaches/Fri.-AM/Fr. Enrico Martin F. Adoviso/30hrs</t>
  </si>
  <si>
    <t xml:space="preserve">AB2 SA131 The Contemporary World/T.-AM/Prof.Merian Aldea, M.A./54hrs </t>
  </si>
  <si>
    <t>AB4 CA101 Catechetics I/T.-PM/Prof. Archie Ligo/54hrs</t>
  </si>
  <si>
    <t>AB1 SC101 Introduction to Old Testament/M.-AM/Nancy Pia D. Sison/54hrs</t>
  </si>
  <si>
    <t>HS123 Oriental Healing Arts/W.-AM/Prof. Fernando Macalinao/30hrs</t>
  </si>
  <si>
    <r>
      <rPr>
        <rFont val="Arial"/>
        <color theme="1"/>
        <sz val="11.0"/>
      </rPr>
      <t xml:space="preserve">Account Name : </t>
    </r>
    <r>
      <rPr>
        <rFont val="Arial"/>
        <b/>
        <color theme="1"/>
        <sz val="11.0"/>
      </rPr>
      <t>Institute of Formation and Religious Studies Foundation Inc.,</t>
    </r>
  </si>
  <si>
    <r>
      <rPr>
        <rFont val="Arial"/>
        <color theme="1"/>
        <sz val="11.0"/>
      </rPr>
      <t xml:space="preserve">Metrobank Account: </t>
    </r>
    <r>
      <rPr>
        <rFont val="Arial"/>
        <b/>
        <color theme="1"/>
        <sz val="11.0"/>
      </rPr>
      <t>265-3-26502960-5</t>
    </r>
  </si>
  <si>
    <t>Twenty-Four Thousand Six Hundred Eighty-Seven pesos &amp; 55/100.</t>
  </si>
  <si>
    <r>
      <rPr>
        <rFont val="Arial"/>
        <color theme="1"/>
        <sz val="11.0"/>
      </rPr>
      <t xml:space="preserve">                                                              Website: </t>
    </r>
    <r>
      <rPr>
        <rFont val="Arial"/>
        <color rgb="FF1155CC"/>
        <sz val="11.0"/>
        <u/>
      </rPr>
      <t>www.ifrs.com</t>
    </r>
    <r>
      <rPr>
        <rFont val="Arial"/>
        <color theme="1"/>
        <sz val="11.0"/>
      </rPr>
      <t xml:space="preserve"> .ph</t>
    </r>
  </si>
  <si>
    <t>Authaiwan Pitakpakhao Moekhoe</t>
  </si>
  <si>
    <t>Credit Student</t>
  </si>
  <si>
    <t>SC105 Introduction to Pauline Studies/Mon.-AM/Prof. Nicole M.P. Tilman/30hrs</t>
  </si>
  <si>
    <t xml:space="preserve">SC107 Psalms and Wisdom Literature/T.-AM/Nancy Pia D. Sison/54hrs </t>
  </si>
  <si>
    <t>HS123 Church History/W.-AM/Fernando Macalinao/54hrs</t>
  </si>
  <si>
    <t>TH118/TH215: Christology/M.-PM/Miguel B. Lambino/30hrs</t>
  </si>
  <si>
    <t>Th140: Theology of Mission/W.-PM/Mees Edward Luc/30hrs</t>
  </si>
  <si>
    <r>
      <rPr>
        <rFont val="Arial"/>
        <color theme="1"/>
        <sz val="11.0"/>
      </rPr>
      <t xml:space="preserve">Account Name : </t>
    </r>
    <r>
      <rPr>
        <rFont val="Arial"/>
        <b/>
        <color theme="1"/>
        <sz val="11.0"/>
      </rPr>
      <t>Institute of Formation and Religious Studies Foundation Inc.,</t>
    </r>
  </si>
  <si>
    <r>
      <rPr>
        <rFont val="Arial"/>
        <color theme="1"/>
        <sz val="11.0"/>
      </rPr>
      <t xml:space="preserve">Metrobank Account: </t>
    </r>
    <r>
      <rPr>
        <rFont val="Arial"/>
        <b/>
        <color theme="1"/>
        <sz val="11.0"/>
      </rPr>
      <t>265-3-26502960-5</t>
    </r>
  </si>
  <si>
    <t>Twenty-One Thousand Five Hundred Eighty-One pesos &amp; 39/100.</t>
  </si>
  <si>
    <r>
      <rPr>
        <rFont val="Arial"/>
        <color theme="1"/>
        <sz val="11.0"/>
      </rPr>
      <t xml:space="preserve">                                                              Website: </t>
    </r>
    <r>
      <rPr>
        <rFont val="Arial"/>
        <color rgb="FF1155CC"/>
        <sz val="11.0"/>
        <u/>
      </rPr>
      <t>www.ifrs.com</t>
    </r>
    <r>
      <rPr>
        <rFont val="Arial"/>
        <color theme="1"/>
        <sz val="11.0"/>
      </rPr>
      <t xml:space="preserve"> .ph</t>
    </r>
  </si>
  <si>
    <t>Miss Orathai Yongrattanakuson</t>
  </si>
  <si>
    <r>
      <rPr>
        <rFont val="Arial"/>
        <color theme="1"/>
        <sz val="11.0"/>
      </rPr>
      <t xml:space="preserve">Account Name : </t>
    </r>
    <r>
      <rPr>
        <rFont val="Arial"/>
        <b/>
        <color theme="1"/>
        <sz val="11.0"/>
      </rPr>
      <t>Institute of Formation and Religious Studies Foundation Inc.,</t>
    </r>
  </si>
  <si>
    <r>
      <rPr>
        <rFont val="Arial"/>
        <color theme="1"/>
        <sz val="11.0"/>
      </rPr>
      <t xml:space="preserve">Metrobank Account: </t>
    </r>
    <r>
      <rPr>
        <rFont val="Arial"/>
        <b/>
        <color theme="1"/>
        <sz val="11.0"/>
      </rPr>
      <t>265-3-26502960-5</t>
    </r>
  </si>
  <si>
    <r>
      <rPr>
        <rFont val="Arial"/>
        <color theme="1"/>
        <sz val="11.0"/>
      </rPr>
      <t xml:space="preserve">                                                              Website: </t>
    </r>
    <r>
      <rPr>
        <rFont val="Arial"/>
        <color rgb="FF1155CC"/>
        <sz val="11.0"/>
        <u/>
      </rPr>
      <t>www.ifrs.com</t>
    </r>
    <r>
      <rPr>
        <rFont val="Arial"/>
        <color theme="1"/>
        <sz val="11.0"/>
      </rPr>
      <t xml:space="preserve"> .ph</t>
    </r>
  </si>
  <si>
    <t>Sheena Marie Balungcas</t>
  </si>
  <si>
    <t>TH140</t>
  </si>
  <si>
    <t>TH113</t>
  </si>
  <si>
    <t>HS130</t>
  </si>
  <si>
    <t>PY125</t>
  </si>
  <si>
    <r>
      <rPr>
        <rFont val="Arial"/>
        <color theme="1"/>
        <sz val="11.0"/>
      </rPr>
      <t xml:space="preserve">Account Name : </t>
    </r>
    <r>
      <rPr>
        <rFont val="Arial"/>
        <b/>
        <color theme="1"/>
        <sz val="11.0"/>
      </rPr>
      <t>Institute of Formation and Religious Studies Foundation Inc.,</t>
    </r>
  </si>
  <si>
    <r>
      <rPr>
        <rFont val="Arial"/>
        <color theme="1"/>
        <sz val="11.0"/>
      </rPr>
      <t xml:space="preserve">Metrobank Account: </t>
    </r>
    <r>
      <rPr>
        <rFont val="Arial"/>
        <b/>
        <color theme="1"/>
        <sz val="11.0"/>
      </rPr>
      <t>265-3-26502960-5</t>
    </r>
  </si>
  <si>
    <t>Twenty-One Thousand Two Hundred Twelve pesos &amp; 29/100.</t>
  </si>
  <si>
    <r>
      <rPr>
        <rFont val="Arial"/>
        <color theme="1"/>
        <sz val="11.0"/>
      </rPr>
      <t xml:space="preserve">                                                              Website: </t>
    </r>
    <r>
      <rPr>
        <rFont val="Arial"/>
        <color rgb="FF1155CC"/>
        <sz val="11.0"/>
        <u/>
      </rPr>
      <t>www.ifrs.com</t>
    </r>
    <r>
      <rPr>
        <rFont val="Arial"/>
        <color theme="1"/>
        <sz val="11.0"/>
      </rPr>
      <t xml:space="preserve"> .ph</t>
    </r>
  </si>
  <si>
    <t>Naw Christine Angela</t>
  </si>
  <si>
    <r>
      <rPr>
        <rFont val="Arial"/>
        <color theme="1"/>
        <sz val="11.0"/>
      </rPr>
      <t xml:space="preserve">Account Name : </t>
    </r>
    <r>
      <rPr>
        <rFont val="Arial"/>
        <b/>
        <color theme="1"/>
        <sz val="11.0"/>
      </rPr>
      <t>Institute of Formation and Religious Studies Foundation Inc.,</t>
    </r>
  </si>
  <si>
    <r>
      <rPr>
        <rFont val="Arial"/>
        <color theme="1"/>
        <sz val="11.0"/>
      </rPr>
      <t xml:space="preserve">Metrobank Account: </t>
    </r>
    <r>
      <rPr>
        <rFont val="Arial"/>
        <b/>
        <color theme="1"/>
        <sz val="11.0"/>
      </rPr>
      <t>265-3-26502960-5</t>
    </r>
  </si>
  <si>
    <t>Unofficial Number of Students per class (July 18, 2022)</t>
  </si>
  <si>
    <t>AY 2022-2023- First Semester</t>
  </si>
  <si>
    <t>Course Code</t>
  </si>
  <si>
    <t>Schedule</t>
  </si>
  <si>
    <t>Professor</t>
  </si>
  <si>
    <t>No. of Hours</t>
  </si>
  <si>
    <t>MONDAY</t>
  </si>
  <si>
    <t>Morning</t>
  </si>
  <si>
    <t>AB1 PH102 Ethics</t>
  </si>
  <si>
    <t>8:30am-11:30am</t>
  </si>
  <si>
    <t>Prof. Nicole M.P. Tilman and Prof. Patricia A. McAuliffe</t>
  </si>
  <si>
    <t>HM101 Art Appreciation</t>
  </si>
  <si>
    <t>Prof. Cynthia P. Calubaquib</t>
  </si>
  <si>
    <t>AB4 SC106 Prophetic Literature/MA1 SC211 Prophets</t>
  </si>
  <si>
    <t>Prof. Nancy Pia D. Sison</t>
  </si>
  <si>
    <t>Afternoon</t>
  </si>
  <si>
    <t>AB2 TH114 Introduction to Theology</t>
  </si>
  <si>
    <t>1:30pm-4:30pm</t>
  </si>
  <si>
    <t>Prof. Fernando L. Macalinao, Jr.</t>
  </si>
  <si>
    <t>TH121 Sacraments and Liturgy</t>
  </si>
  <si>
    <t>Prof. Ma. Rosario K. Garcia</t>
  </si>
  <si>
    <t>TUESDAY</t>
  </si>
  <si>
    <t>AB1 EN101 Purposive Communication</t>
  </si>
  <si>
    <t>Prof. Josepha D. Monsalud</t>
  </si>
  <si>
    <t>AB3 HS123 Church History</t>
  </si>
  <si>
    <t>AB4 SP144 Introduction to Spirituality and Culture</t>
  </si>
  <si>
    <t>Prof. Marina O. Altarejos</t>
  </si>
  <si>
    <t>AB4 CA101 Catechetics I</t>
  </si>
  <si>
    <t>Prof. Arche L. Ligo</t>
  </si>
  <si>
    <t>AB1 PH103 Fundaments of Philosophy/ MA1 PH201 Foundations of Philosophy</t>
  </si>
  <si>
    <t>Prof. Patricia A. McAuliffe</t>
  </si>
  <si>
    <t>AB2 PE103 Asian Sports and Games</t>
  </si>
  <si>
    <t>Prof. Minifred P. Gavino</t>
  </si>
  <si>
    <t>WEDNESDAY</t>
  </si>
  <si>
    <t>AB2 SP145 Foundations of Spiritual Accompaniment (Elective Major)</t>
  </si>
  <si>
    <t>Prof. Carmen Lourdes B. Valdes</t>
  </si>
  <si>
    <t>AB1 HS114 Readings in Philippine History</t>
  </si>
  <si>
    <t>Prof. John Ray B. Ramos</t>
  </si>
  <si>
    <t>AB1 TH105 Interreligious Studies / MA1 Th237 Theology of Religiouns</t>
  </si>
  <si>
    <t>Fr. Edward Luc Mees</t>
  </si>
  <si>
    <t>AB3 TH118 Christology</t>
  </si>
  <si>
    <t>Prof. Miguel B. Lambino</t>
  </si>
  <si>
    <t>THURSDAY</t>
  </si>
  <si>
    <t>AB4 RS101 Craft of Research and Writing</t>
  </si>
  <si>
    <t>AB1 SC101 Introduction to Old Testament</t>
  </si>
  <si>
    <t>AB3 TH120 Fundamentals of Moral Theology/MA1 TH222 Contemporary Moral Issues</t>
  </si>
  <si>
    <t>AB4 SC105 / Introduction to Pauline Studies / MA1 SC222 Pauline Letters</t>
  </si>
  <si>
    <t>Prof. Nicole M.P. Tilman</t>
  </si>
  <si>
    <t>AB4 TH138 / MAI TH238 Pastoral Approaches</t>
  </si>
  <si>
    <t>Fr. Enrico Martin F. Adoviso</t>
  </si>
  <si>
    <t>FRIDAY</t>
  </si>
  <si>
    <t>AB3 SC109 Pentateuch / MA1 SC210 Torah</t>
  </si>
  <si>
    <t>Sr. Anicia B. Co, RVM</t>
  </si>
  <si>
    <t>AB1 PE101 Bibliodrama/Liturgical Dance</t>
  </si>
  <si>
    <t>Pro. Teresita Azurin</t>
  </si>
  <si>
    <t>AB2 SA131 The Contemporary World</t>
  </si>
  <si>
    <t>Prof. Ma. Judy See-San Juan</t>
  </si>
  <si>
    <t>AB3 TH119 Christian Understanding of God / MA1 TH212 Trinity Christian Understanding of God</t>
  </si>
  <si>
    <t>1:30-4:30pm</t>
  </si>
  <si>
    <t>Sr. Christine E. Burke, IBVM</t>
  </si>
  <si>
    <t>AB2 ED101 Fundamentals of Teaching (Elective Course)</t>
  </si>
  <si>
    <t>Prof. Maribel H. Castillo</t>
  </si>
  <si>
    <t>SATURDAY</t>
  </si>
  <si>
    <t>AB1 PE102 Asian Folk and Contemporary Dances</t>
  </si>
  <si>
    <t>MA1 TH216 Christology from a Feminist Perspective</t>
  </si>
  <si>
    <t>Prof. Liza B. Lamis</t>
  </si>
  <si>
    <t>MA1 TH204 Methods of Feminist Research</t>
  </si>
  <si>
    <t>MA Required Courses</t>
  </si>
  <si>
    <t>CE Comprehensive Exam</t>
  </si>
  <si>
    <t>TH299B Thesis Writing B</t>
  </si>
  <si>
    <t>N/A</t>
  </si>
  <si>
    <r>
      <rPr>
        <rFont val="Arial"/>
        <color theme="1"/>
        <sz val="11.0"/>
      </rPr>
      <t xml:space="preserve">                                                              Website: </t>
    </r>
    <r>
      <rPr>
        <rFont val="Arial"/>
        <color rgb="FF1155CC"/>
        <sz val="11.0"/>
        <u/>
      </rPr>
      <t>www.ifrs.com</t>
    </r>
    <r>
      <rPr>
        <rFont val="Arial"/>
        <color theme="1"/>
        <sz val="11.0"/>
      </rPr>
      <t xml:space="preserve"> .ph</t>
    </r>
  </si>
  <si>
    <t>MA-22-1002</t>
  </si>
  <si>
    <t>Bramie T. Tayactac</t>
  </si>
  <si>
    <t>tayactac.bramie@gmail.com</t>
  </si>
  <si>
    <t>Good Shepherd Parish</t>
  </si>
  <si>
    <t>MAJOR IN SCRIPTURES</t>
  </si>
  <si>
    <t>NON-THESIS</t>
  </si>
  <si>
    <t>BUSINESS</t>
  </si>
  <si>
    <r>
      <rPr>
        <rFont val="Arial"/>
        <color theme="1"/>
        <sz val="11.0"/>
      </rPr>
      <t xml:space="preserve">Account Name : </t>
    </r>
    <r>
      <rPr>
        <rFont val="Arial"/>
        <b/>
        <color theme="1"/>
        <sz val="11.0"/>
      </rPr>
      <t>Institute of Formation and Religious Studies Foundation Inc.,</t>
    </r>
  </si>
  <si>
    <r>
      <rPr>
        <rFont val="Arial"/>
        <color theme="1"/>
        <sz val="11.0"/>
      </rPr>
      <t xml:space="preserve">Metrobank Account: </t>
    </r>
    <r>
      <rPr>
        <rFont val="Arial"/>
        <b/>
        <color theme="1"/>
        <sz val="11.0"/>
      </rPr>
      <t>265-3-26502960-5</t>
    </r>
  </si>
  <si>
    <t>Twenty Seven Thousand Six Hundred Sixty Three pesos &amp; 45/100.</t>
  </si>
  <si>
    <r>
      <rPr>
        <rFont val="Arial"/>
        <color theme="1"/>
        <sz val="11.0"/>
      </rPr>
      <t xml:space="preserve">                                                              Website: </t>
    </r>
    <r>
      <rPr>
        <rFont val="Arial"/>
        <color rgb="FF1155CC"/>
        <sz val="11.0"/>
        <u/>
      </rPr>
      <t>www.ifrs.com</t>
    </r>
    <r>
      <rPr>
        <rFont val="Arial"/>
        <color theme="1"/>
        <sz val="11.0"/>
      </rPr>
      <t xml:space="preserve"> .ph</t>
    </r>
  </si>
  <si>
    <t>MA-22-1006</t>
  </si>
  <si>
    <t>MAJOR IN THEOLOGY</t>
  </si>
  <si>
    <t>Bridge Program</t>
  </si>
  <si>
    <t>Business</t>
  </si>
  <si>
    <r>
      <rPr>
        <rFont val="Arial"/>
        <color theme="1"/>
        <sz val="11.0"/>
      </rPr>
      <t xml:space="preserve">Account Name : </t>
    </r>
    <r>
      <rPr>
        <rFont val="Arial"/>
        <b/>
        <color theme="1"/>
        <sz val="11.0"/>
      </rPr>
      <t>Institute of Formation and Religious Studies Foundation Inc.,</t>
    </r>
  </si>
  <si>
    <r>
      <rPr>
        <rFont val="Arial"/>
        <color theme="1"/>
        <sz val="11.0"/>
      </rPr>
      <t xml:space="preserve">Metrobank Account: </t>
    </r>
    <r>
      <rPr>
        <rFont val="Arial"/>
        <b/>
        <color theme="1"/>
        <sz val="11.0"/>
      </rPr>
      <t>265-3-26502960-5</t>
    </r>
  </si>
  <si>
    <t>Thirty Thousand Seven Hundred pesos &amp; 71/100.</t>
  </si>
  <si>
    <r>
      <rPr>
        <rFont val="Arial"/>
        <color theme="1"/>
        <sz val="11.0"/>
      </rPr>
      <t xml:space="preserve">                                                              Website: </t>
    </r>
    <r>
      <rPr>
        <rFont val="Arial"/>
        <color rgb="FF1155CC"/>
        <sz val="11.0"/>
        <u/>
      </rPr>
      <t>www.ifrs.com</t>
    </r>
    <r>
      <rPr>
        <rFont val="Arial"/>
        <color theme="1"/>
        <sz val="11.0"/>
      </rPr>
      <t xml:space="preserve"> .ph</t>
    </r>
  </si>
  <si>
    <t>Cleofe Jean Masungcad</t>
  </si>
  <si>
    <t>cleofejeanmasungcad@gmail.com</t>
  </si>
  <si>
    <r>
      <rPr>
        <rFont val="Arial"/>
        <color theme="1"/>
        <sz val="11.0"/>
      </rPr>
      <t xml:space="preserve">Account Name : </t>
    </r>
    <r>
      <rPr>
        <rFont val="Arial"/>
        <b/>
        <color theme="1"/>
        <sz val="11.0"/>
      </rPr>
      <t>Institute of Formation and Religious Studies Foundation Inc.,</t>
    </r>
  </si>
  <si>
    <r>
      <rPr>
        <rFont val="Arial"/>
        <color theme="1"/>
        <sz val="11.0"/>
      </rPr>
      <t xml:space="preserve">Metrobank Account: </t>
    </r>
    <r>
      <rPr>
        <rFont val="Arial"/>
        <b/>
        <color theme="1"/>
        <sz val="11.0"/>
      </rPr>
      <t>265-3-26502960-5</t>
    </r>
  </si>
  <si>
    <t>Thirty One Thousand Two Hundred Nine pesos &amp; 26/100.</t>
  </si>
  <si>
    <r>
      <rPr>
        <rFont val="Arial"/>
        <color theme="1"/>
        <sz val="11.0"/>
      </rPr>
      <t xml:space="preserve">                                                              Website: </t>
    </r>
    <r>
      <rPr>
        <rFont val="Arial"/>
        <color rgb="FF1155CC"/>
        <sz val="11.0"/>
        <u/>
      </rPr>
      <t>www.ifrs.com</t>
    </r>
    <r>
      <rPr>
        <rFont val="Arial"/>
        <color theme="1"/>
        <sz val="11.0"/>
      </rPr>
      <t xml:space="preserve"> .ph</t>
    </r>
  </si>
  <si>
    <t>Florensia Nurdiana</t>
  </si>
  <si>
    <t>florencia.id123@gmail.com</t>
  </si>
  <si>
    <t>Religious of Mary Immaculate</t>
  </si>
  <si>
    <t>RMI</t>
  </si>
  <si>
    <t>*Note</t>
  </si>
  <si>
    <t>Subject fee adjustment is applied to subjects that don't meet the minimum number of students in a regular class.</t>
  </si>
  <si>
    <r>
      <rPr>
        <rFont val="Arial"/>
        <color theme="1"/>
        <sz val="11.0"/>
      </rPr>
      <t xml:space="preserve">Account Name : </t>
    </r>
    <r>
      <rPr>
        <rFont val="Arial"/>
        <b/>
        <color theme="1"/>
        <sz val="11.0"/>
      </rPr>
      <t>Institute of Formation and Religious Studies Foundation Inc.,</t>
    </r>
  </si>
  <si>
    <r>
      <rPr>
        <rFont val="Arial"/>
        <color theme="1"/>
        <sz val="11.0"/>
      </rPr>
      <t xml:space="preserve">Metrobank Account: </t>
    </r>
    <r>
      <rPr>
        <rFont val="Arial"/>
        <b/>
        <color theme="1"/>
        <sz val="11.0"/>
      </rPr>
      <t>265-3-26502960-5</t>
    </r>
  </si>
  <si>
    <t>1868, 1892</t>
  </si>
  <si>
    <t xml:space="preserve"> </t>
  </si>
  <si>
    <t>Twenty-One Thousand One Hundred Fifty pesos &amp; 57/100.</t>
  </si>
  <si>
    <r>
      <rPr>
        <rFont val="Arial"/>
        <color theme="1"/>
        <sz val="11.0"/>
      </rPr>
      <t xml:space="preserve">                                                              Website: </t>
    </r>
    <r>
      <rPr>
        <rFont val="Arial"/>
        <color rgb="FF1155CC"/>
        <sz val="11.0"/>
        <u/>
      </rPr>
      <t>www.ifrs.com</t>
    </r>
    <r>
      <rPr>
        <rFont val="Arial"/>
        <color theme="1"/>
        <sz val="11.0"/>
      </rPr>
      <t xml:space="preserve"> .ph</t>
    </r>
  </si>
  <si>
    <t>SECOND YEAR</t>
  </si>
  <si>
    <r>
      <rPr>
        <rFont val="Arial"/>
        <color theme="1"/>
        <sz val="11.0"/>
      </rPr>
      <t xml:space="preserve">Account Name : </t>
    </r>
    <r>
      <rPr>
        <rFont val="Arial"/>
        <b/>
        <color theme="1"/>
        <sz val="11.0"/>
      </rPr>
      <t>Institute of Formation and Religious Studies Foundation Inc.,</t>
    </r>
  </si>
  <si>
    <r>
      <rPr>
        <rFont val="Arial"/>
        <color theme="1"/>
        <sz val="11.0"/>
      </rPr>
      <t xml:space="preserve">Metrobank Account: </t>
    </r>
    <r>
      <rPr>
        <rFont val="Arial"/>
        <b/>
        <color theme="1"/>
        <sz val="11.0"/>
      </rPr>
      <t>265-3-26502960-5</t>
    </r>
  </si>
  <si>
    <t>OR1817, 1885</t>
  </si>
  <si>
    <r>
      <rPr>
        <rFont val="Arial"/>
        <color theme="1"/>
        <sz val="11.0"/>
      </rPr>
      <t xml:space="preserve">                                                              Website: </t>
    </r>
    <r>
      <rPr>
        <rFont val="Arial"/>
        <color rgb="FF1155CC"/>
        <sz val="11.0"/>
        <u/>
      </rPr>
      <t>www.ifrs.com</t>
    </r>
    <r>
      <rPr>
        <rFont val="Arial"/>
        <color theme="1"/>
        <sz val="11.0"/>
      </rPr>
      <t xml:space="preserve"> .ph</t>
    </r>
  </si>
  <si>
    <t>MA-22-1005</t>
  </si>
  <si>
    <r>
      <rPr>
        <rFont val="Arial"/>
        <color theme="1"/>
        <sz val="11.0"/>
      </rPr>
      <t xml:space="preserve">Account Name : </t>
    </r>
    <r>
      <rPr>
        <rFont val="Arial"/>
        <b/>
        <color theme="1"/>
        <sz val="11.0"/>
      </rPr>
      <t>Institute of Formation and Religious Studies Foundation Inc.,</t>
    </r>
  </si>
  <si>
    <r>
      <rPr>
        <rFont val="Arial"/>
        <color theme="1"/>
        <sz val="11.0"/>
      </rPr>
      <t xml:space="preserve">Metrobank Account: </t>
    </r>
    <r>
      <rPr>
        <rFont val="Arial"/>
        <b/>
        <color theme="1"/>
        <sz val="11.0"/>
      </rPr>
      <t>265-3-26502960-5</t>
    </r>
  </si>
  <si>
    <t>Thirty Thousand Seven Hundred pesos &amp; 81/100.</t>
  </si>
  <si>
    <r>
      <rPr>
        <rFont val="Arial"/>
        <color theme="1"/>
        <sz val="11.0"/>
      </rPr>
      <t xml:space="preserve">                                                              Website: </t>
    </r>
    <r>
      <rPr>
        <rFont val="Arial"/>
        <color rgb="FF1155CC"/>
        <sz val="11.0"/>
        <u/>
      </rPr>
      <t>www.ifrs.com</t>
    </r>
    <r>
      <rPr>
        <rFont val="Arial"/>
        <color theme="1"/>
        <sz val="11.0"/>
      </rPr>
      <t xml:space="preserve"> .ph</t>
    </r>
  </si>
  <si>
    <t>MA-22-2001</t>
  </si>
  <si>
    <t>Mang Hlawnl Par</t>
  </si>
  <si>
    <t>aparte.2011@gmail.com</t>
  </si>
  <si>
    <r>
      <rPr>
        <rFont val="Arial"/>
        <color theme="1"/>
        <sz val="11.0"/>
      </rPr>
      <t xml:space="preserve">Account Name : </t>
    </r>
    <r>
      <rPr>
        <rFont val="Arial"/>
        <b/>
        <color theme="1"/>
        <sz val="11.0"/>
      </rPr>
      <t>Institute of Formation and Religious Studies Foundation Inc.,</t>
    </r>
  </si>
  <si>
    <r>
      <rPr>
        <rFont val="Arial"/>
        <color theme="1"/>
        <sz val="11.0"/>
      </rPr>
      <t xml:space="preserve">Metrobank Account: </t>
    </r>
    <r>
      <rPr>
        <rFont val="Arial"/>
        <b/>
        <color theme="1"/>
        <sz val="11.0"/>
      </rPr>
      <t>265-3-26502960-5</t>
    </r>
  </si>
  <si>
    <t>Twenty Five Thousand One Hundred Seventy Eight pesos &amp; 30/100.</t>
  </si>
  <si>
    <r>
      <rPr>
        <rFont val="Arial"/>
        <color theme="1"/>
        <sz val="11.0"/>
      </rPr>
      <t xml:space="preserve">                                                              Website: </t>
    </r>
    <r>
      <rPr>
        <rFont val="Arial"/>
        <color rgb="FF1155CC"/>
        <sz val="11.0"/>
        <u/>
      </rPr>
      <t>www.ifrs.com</t>
    </r>
    <r>
      <rPr>
        <rFont val="Arial"/>
        <color theme="1"/>
        <sz val="11.0"/>
      </rPr>
      <t xml:space="preserve"> .ph</t>
    </r>
  </si>
  <si>
    <t>AB4 Elective Major PY126 Being Love in the Heart of the Church/Lei Lopez/June 5-10</t>
  </si>
  <si>
    <t>AB3 Elective Major Spiritual Discernment/July 17-22/Sr. Shiela Francia Barret</t>
  </si>
  <si>
    <t>AB3 Elective Major NS103 Integral Ecology and Spirituality/June 26-July 1/Prof. Lambino/Prof Fernandez/Prof. Nacianceno</t>
  </si>
  <si>
    <t>AB4 SC106 Prophetic Literature/ July 10-15/Prof. Nancy Pia D. Sison, Ph.D.Cand.</t>
  </si>
  <si>
    <r>
      <rPr>
        <rFont val="Arial"/>
        <color theme="1"/>
        <sz val="11.0"/>
      </rPr>
      <t xml:space="preserve">Account Name : </t>
    </r>
    <r>
      <rPr>
        <rFont val="Arial"/>
        <b/>
        <color theme="1"/>
        <sz val="11.0"/>
      </rPr>
      <t>Institute of Formation and Religious Studies Foundation Inc.,</t>
    </r>
  </si>
  <si>
    <r>
      <rPr>
        <rFont val="Arial"/>
        <color theme="1"/>
        <sz val="11.0"/>
      </rPr>
      <t xml:space="preserve">Metrobank Account: </t>
    </r>
    <r>
      <rPr>
        <rFont val="Arial"/>
        <b/>
        <color theme="1"/>
        <sz val="11.0"/>
      </rPr>
      <t>265-3-26502960-5</t>
    </r>
  </si>
  <si>
    <t>Twenty Five Thousand Four Hundred Fifty One pesos &amp; 78/100.</t>
  </si>
  <si>
    <r>
      <rPr>
        <rFont val="Arial"/>
        <color theme="1"/>
        <sz val="11.0"/>
      </rPr>
      <t xml:space="preserve">                                                              Website: </t>
    </r>
    <r>
      <rPr>
        <rFont val="Arial"/>
        <color rgb="FF1155CC"/>
        <sz val="11.0"/>
        <u/>
      </rPr>
      <t>www.ifrs.com</t>
    </r>
    <r>
      <rPr>
        <rFont val="Arial"/>
        <color theme="1"/>
        <sz val="11.0"/>
      </rPr>
      <t xml:space="preserve"> .ph</t>
    </r>
  </si>
  <si>
    <r>
      <rPr>
        <rFont val="Arial"/>
        <color theme="1"/>
        <sz val="11.0"/>
      </rPr>
      <t xml:space="preserve">Account Name : </t>
    </r>
    <r>
      <rPr>
        <rFont val="Arial"/>
        <b/>
        <color theme="1"/>
        <sz val="11.0"/>
      </rPr>
      <t>Institute of Formation and Religious Studies Foundation Inc.,</t>
    </r>
  </si>
  <si>
    <r>
      <rPr>
        <rFont val="Arial"/>
        <color theme="1"/>
        <sz val="11.0"/>
      </rPr>
      <t xml:space="preserve">Metrobank Account: </t>
    </r>
    <r>
      <rPr>
        <rFont val="Arial"/>
        <b/>
        <color theme="1"/>
        <sz val="11.0"/>
      </rPr>
      <t>265-3-26502960-5</t>
    </r>
  </si>
  <si>
    <r>
      <rPr>
        <rFont val="Arial"/>
        <color theme="1"/>
        <sz val="11.0"/>
      </rPr>
      <t xml:space="preserve">                                                              Website: </t>
    </r>
    <r>
      <rPr>
        <rFont val="Arial"/>
        <color rgb="FF1155CC"/>
        <sz val="11.0"/>
        <u/>
      </rPr>
      <t>www.ifrs.com</t>
    </r>
    <r>
      <rPr>
        <rFont val="Arial"/>
        <color theme="1"/>
        <sz val="11.0"/>
      </rPr>
      <t xml:space="preserve"> .ph</t>
    </r>
  </si>
  <si>
    <t>Nguyen Thi Xuan</t>
  </si>
  <si>
    <t>nguyenthixuan040495@gmail.com</t>
  </si>
  <si>
    <t>CMSWR</t>
  </si>
  <si>
    <t>MA2 SA201 Pastoral Sociology/AB2 SA131 The Contemporary World/June 19-24/Prof. Emiliano Ibera, III, Ph.D./30hrs</t>
  </si>
  <si>
    <r>
      <rPr>
        <rFont val="Arial"/>
        <color theme="1"/>
        <sz val="11.0"/>
      </rPr>
      <t xml:space="preserve">Account Name : </t>
    </r>
    <r>
      <rPr>
        <rFont val="Arial"/>
        <b/>
        <color theme="1"/>
        <sz val="11.0"/>
      </rPr>
      <t>Institute of Formation and Religious Studies Foundation Inc.,</t>
    </r>
  </si>
  <si>
    <r>
      <rPr>
        <rFont val="Arial"/>
        <color theme="1"/>
        <sz val="11.0"/>
      </rPr>
      <t xml:space="preserve">Metrobank Account: </t>
    </r>
    <r>
      <rPr>
        <rFont val="Arial"/>
        <b/>
        <color theme="1"/>
        <sz val="11.0"/>
      </rPr>
      <t>265-3-26502960-5</t>
    </r>
  </si>
  <si>
    <t>CV17674</t>
  </si>
  <si>
    <t>Twenty One Thousand Ninety Eight pesos &amp; 74/100.</t>
  </si>
  <si>
    <r>
      <rPr>
        <rFont val="Arial"/>
        <color theme="1"/>
        <sz val="11.0"/>
      </rPr>
      <t xml:space="preserve">                                                              Website: </t>
    </r>
    <r>
      <rPr>
        <rFont val="Arial"/>
        <color rgb="FF1155CC"/>
        <sz val="11.0"/>
        <u/>
      </rPr>
      <t>www.ifrs.com</t>
    </r>
    <r>
      <rPr>
        <rFont val="Arial"/>
        <color theme="1"/>
        <sz val="11.0"/>
      </rPr>
      <t xml:space="preserve"> .ph</t>
    </r>
  </si>
  <si>
    <t>Rose C. Ginibun</t>
  </si>
  <si>
    <t>THESIS</t>
  </si>
  <si>
    <t>AB1 TH299 Thesis Writing B</t>
  </si>
  <si>
    <r>
      <rPr>
        <rFont val="Arial"/>
        <color theme="1"/>
        <sz val="11.0"/>
      </rPr>
      <t xml:space="preserve">Account Name : </t>
    </r>
    <r>
      <rPr>
        <rFont val="Arial"/>
        <b/>
        <color theme="1"/>
        <sz val="11.0"/>
      </rPr>
      <t>Institute of Formation and Religious Studies Foundation Inc.,</t>
    </r>
  </si>
  <si>
    <r>
      <rPr>
        <rFont val="Arial"/>
        <color theme="1"/>
        <sz val="11.0"/>
      </rPr>
      <t xml:space="preserve">Metrobank Account: </t>
    </r>
    <r>
      <rPr>
        <rFont val="Arial"/>
        <b/>
        <color theme="1"/>
        <sz val="11.0"/>
      </rPr>
      <t>265-3-26502960-5</t>
    </r>
  </si>
  <si>
    <t>Eleven Thousand Two Hundred Twenty Seven pesos &amp; 29/100.</t>
  </si>
  <si>
    <r>
      <rPr>
        <rFont val="Arial"/>
        <color theme="1"/>
        <sz val="11.0"/>
      </rPr>
      <t xml:space="preserve">                                                              Website: </t>
    </r>
    <r>
      <rPr>
        <rFont val="Arial"/>
        <color rgb="FF1155CC"/>
        <sz val="11.0"/>
        <u/>
      </rPr>
      <t>www.ifrs.com</t>
    </r>
    <r>
      <rPr>
        <rFont val="Arial"/>
        <color theme="1"/>
        <sz val="11.0"/>
      </rPr>
      <t xml:space="preserve"> .ph</t>
    </r>
  </si>
  <si>
    <t>Estimate</t>
  </si>
  <si>
    <t>Rubie A. Carnice</t>
  </si>
  <si>
    <t>biecarnice@gmail.com</t>
  </si>
  <si>
    <t>THIRD YEAR</t>
  </si>
  <si>
    <t>MAJOR IN WOMEN AND RELIGION</t>
  </si>
  <si>
    <t>SC201 Special Course(Only student)</t>
  </si>
  <si>
    <r>
      <rPr>
        <rFont val="Arial"/>
        <color theme="1"/>
        <sz val="11.0"/>
      </rPr>
      <t xml:space="preserve">Account Name : </t>
    </r>
    <r>
      <rPr>
        <rFont val="Arial"/>
        <b/>
        <color theme="1"/>
        <sz val="11.0"/>
      </rPr>
      <t>Institute of Formation and Religious Studies Foundation Inc.,</t>
    </r>
  </si>
  <si>
    <r>
      <rPr>
        <rFont val="Arial"/>
        <color theme="1"/>
        <sz val="11.0"/>
      </rPr>
      <t xml:space="preserve">Metrobank Account: </t>
    </r>
    <r>
      <rPr>
        <rFont val="Arial"/>
        <b/>
        <color theme="1"/>
        <sz val="11.0"/>
      </rPr>
      <t>265-3-26502960-5</t>
    </r>
  </si>
  <si>
    <t>Twenty Four Thousand Seven Hundred Seventy-Four pesos &amp; 36/100.</t>
  </si>
  <si>
    <r>
      <rPr>
        <rFont val="Arial"/>
        <color theme="1"/>
        <sz val="11.0"/>
      </rPr>
      <t xml:space="preserve">                                                              Website: </t>
    </r>
    <r>
      <rPr>
        <rFont val="Arial"/>
        <color rgb="FF1155CC"/>
        <sz val="11.0"/>
        <u/>
      </rPr>
      <t>www.ifrs.com</t>
    </r>
    <r>
      <rPr>
        <rFont val="Arial"/>
        <color theme="1"/>
        <sz val="11.0"/>
      </rPr>
      <t xml:space="preserve"> .ph</t>
    </r>
  </si>
  <si>
    <t>MA-20-1029</t>
  </si>
  <si>
    <t>Simonette Nicole Ramanantenasoa</t>
  </si>
  <si>
    <r>
      <rPr>
        <rFont val="Arial"/>
        <color theme="1"/>
        <sz val="11.0"/>
      </rPr>
      <t xml:space="preserve">Account Name : </t>
    </r>
    <r>
      <rPr>
        <rFont val="Arial"/>
        <b/>
        <color theme="1"/>
        <sz val="11.0"/>
      </rPr>
      <t>Institute of Formation and Religious Studies Foundation Inc.,</t>
    </r>
  </si>
  <si>
    <r>
      <rPr>
        <rFont val="Arial"/>
        <color theme="1"/>
        <sz val="11.0"/>
      </rPr>
      <t xml:space="preserve">Metrobank Account: </t>
    </r>
    <r>
      <rPr>
        <rFont val="Arial"/>
        <b/>
        <color theme="1"/>
        <sz val="11.0"/>
      </rPr>
      <t>265-3-26502960-5</t>
    </r>
  </si>
  <si>
    <t>1698, 1760</t>
  </si>
  <si>
    <t>Six Thousand Two Hundred Twenty Seven pesos &amp; 29/100.</t>
  </si>
  <si>
    <r>
      <rPr>
        <rFont val="Arial"/>
        <color theme="1"/>
        <sz val="11.0"/>
      </rPr>
      <t xml:space="preserve">                                                              Website: </t>
    </r>
    <r>
      <rPr>
        <rFont val="Arial"/>
        <color rgb="FF1155CC"/>
        <sz val="11.0"/>
        <u/>
      </rPr>
      <t>www.ifrs.com</t>
    </r>
    <r>
      <rPr>
        <rFont val="Arial"/>
        <color theme="1"/>
        <sz val="11.0"/>
      </rPr>
      <t xml:space="preserve"> .ph</t>
    </r>
  </si>
  <si>
    <r>
      <rPr>
        <rFont val="Arial"/>
        <color theme="1"/>
        <sz val="11.0"/>
      </rPr>
      <t xml:space="preserve">Account Name : </t>
    </r>
    <r>
      <rPr>
        <rFont val="Arial"/>
        <b/>
        <color theme="1"/>
        <sz val="11.0"/>
      </rPr>
      <t>Institute of Formation and Religious Studies Foundation Inc.,</t>
    </r>
  </si>
  <si>
    <r>
      <rPr>
        <rFont val="Arial"/>
        <color theme="1"/>
        <sz val="11.0"/>
      </rPr>
      <t xml:space="preserve">Metrobank Account: </t>
    </r>
    <r>
      <rPr>
        <rFont val="Arial"/>
        <b/>
        <color theme="1"/>
        <sz val="11.0"/>
      </rPr>
      <t>265-3-26502960-5</t>
    </r>
  </si>
  <si>
    <r>
      <rPr>
        <rFont val="Arial"/>
        <color theme="1"/>
        <sz val="11.0"/>
      </rPr>
      <t xml:space="preserve">                                                              Website: </t>
    </r>
    <r>
      <rPr>
        <rFont val="Arial"/>
        <color rgb="FF1155CC"/>
        <sz val="11.0"/>
        <u/>
      </rPr>
      <t>www.ifrs.com</t>
    </r>
    <r>
      <rPr>
        <rFont val="Arial"/>
        <color theme="1"/>
        <sz val="11.0"/>
      </rPr>
      <t xml:space="preserve"> .ph</t>
    </r>
  </si>
  <si>
    <r>
      <rPr>
        <rFont val="Arial"/>
        <color theme="1"/>
        <sz val="11.0"/>
      </rPr>
      <t xml:space="preserve">Account Name : </t>
    </r>
    <r>
      <rPr>
        <rFont val="Arial"/>
        <b/>
        <color theme="1"/>
        <sz val="11.0"/>
      </rPr>
      <t>Institute of Formation and Religious Studies Foundation Inc.,</t>
    </r>
  </si>
  <si>
    <r>
      <rPr>
        <rFont val="Arial"/>
        <color theme="1"/>
        <sz val="11.0"/>
      </rPr>
      <t xml:space="preserve">Metrobank Account: </t>
    </r>
    <r>
      <rPr>
        <rFont val="Arial"/>
        <b/>
        <color theme="1"/>
        <sz val="11.0"/>
      </rPr>
      <t>265-3-26502960-5</t>
    </r>
  </si>
  <si>
    <t>Thirteen Thousand Three Hundred Five pesos &amp; 99/100.</t>
  </si>
  <si>
    <r>
      <rPr>
        <rFont val="Arial"/>
        <color theme="1"/>
        <sz val="11.0"/>
      </rPr>
      <t xml:space="preserve">                                                              Website: </t>
    </r>
    <r>
      <rPr>
        <rFont val="Arial"/>
        <color rgb="FF1155CC"/>
        <sz val="11.0"/>
        <u/>
      </rPr>
      <t>www.ifrs.com</t>
    </r>
    <r>
      <rPr>
        <rFont val="Arial"/>
        <color theme="1"/>
        <sz val="11.0"/>
      </rPr>
      <t xml:space="preserve"> .ph</t>
    </r>
  </si>
  <si>
    <t>Simplicia B. Dela Pena</t>
  </si>
  <si>
    <t>simplemlc0729@gmail.com</t>
  </si>
  <si>
    <t>Society of African Mission</t>
  </si>
  <si>
    <t>Simplicia B. Dela Peña</t>
  </si>
  <si>
    <r>
      <rPr>
        <rFont val="Arial"/>
        <color theme="1"/>
        <sz val="11.0"/>
      </rPr>
      <t xml:space="preserve">Account Name : </t>
    </r>
    <r>
      <rPr>
        <rFont val="Arial"/>
        <b/>
        <color theme="1"/>
        <sz val="11.0"/>
      </rPr>
      <t>Institute of Formation and Religious Studies Foundation Inc.,</t>
    </r>
  </si>
  <si>
    <r>
      <rPr>
        <rFont val="Arial"/>
        <color theme="1"/>
        <sz val="11.0"/>
      </rPr>
      <t xml:space="preserve">Metrobank Account: </t>
    </r>
    <r>
      <rPr>
        <rFont val="Arial"/>
        <b/>
        <color theme="1"/>
        <sz val="11.0"/>
      </rPr>
      <t>265-3-26502960-5</t>
    </r>
  </si>
  <si>
    <r>
      <rPr>
        <rFont val="Arial"/>
        <color theme="1"/>
        <sz val="11.0"/>
      </rPr>
      <t xml:space="preserve">                                                              Website: </t>
    </r>
    <r>
      <rPr>
        <rFont val="Arial"/>
        <color rgb="FF1155CC"/>
        <sz val="11.0"/>
        <u/>
      </rPr>
      <t>www.ifrs.com</t>
    </r>
    <r>
      <rPr>
        <rFont val="Arial"/>
        <color theme="1"/>
        <sz val="11.0"/>
      </rPr>
      <t xml:space="preserve"> .ph</t>
    </r>
  </si>
  <si>
    <t>Sisters of our Lady of Calvary</t>
  </si>
  <si>
    <r>
      <rPr>
        <rFont val="Arial"/>
        <color theme="1"/>
        <sz val="11.0"/>
      </rPr>
      <t xml:space="preserve">Account Name : </t>
    </r>
    <r>
      <rPr>
        <rFont val="Arial"/>
        <b/>
        <color theme="1"/>
        <sz val="11.0"/>
      </rPr>
      <t>Institute of Formation and Religious Studies Foundation Inc.,</t>
    </r>
  </si>
  <si>
    <r>
      <rPr>
        <rFont val="Arial"/>
        <color theme="1"/>
        <sz val="11.0"/>
      </rPr>
      <t xml:space="preserve">Metrobank Account: </t>
    </r>
    <r>
      <rPr>
        <rFont val="Arial"/>
        <b/>
        <color theme="1"/>
        <sz val="11.0"/>
      </rPr>
      <t>265-3-26502960-5</t>
    </r>
  </si>
  <si>
    <t>Twenty Seven Thousand Nine Hundred Forty pesos &amp; 68/100.</t>
  </si>
  <si>
    <r>
      <rPr>
        <rFont val="Arial"/>
        <color theme="1"/>
        <sz val="11.0"/>
      </rPr>
      <t xml:space="preserve">                                                              Website: </t>
    </r>
    <r>
      <rPr>
        <rFont val="Arial"/>
        <color rgb="FF1155CC"/>
        <sz val="11.0"/>
        <u/>
      </rPr>
      <t>www.ifrs.com</t>
    </r>
    <r>
      <rPr>
        <rFont val="Arial"/>
        <color theme="1"/>
        <sz val="11.0"/>
      </rPr>
      <t xml:space="preserve"> .ph</t>
    </r>
  </si>
  <si>
    <r>
      <rPr>
        <rFont val="Arial"/>
        <color theme="1"/>
        <sz val="11.0"/>
      </rPr>
      <t xml:space="preserve">Account Name : </t>
    </r>
    <r>
      <rPr>
        <rFont val="Arial"/>
        <b/>
        <color theme="1"/>
        <sz val="11.0"/>
      </rPr>
      <t>Institute of Formation and Religious Studies Foundation Inc.,</t>
    </r>
  </si>
  <si>
    <r>
      <rPr>
        <rFont val="Arial"/>
        <color theme="1"/>
        <sz val="11.0"/>
      </rPr>
      <t xml:space="preserve">Metrobank Account: </t>
    </r>
    <r>
      <rPr>
        <rFont val="Arial"/>
        <b/>
        <color theme="1"/>
        <sz val="11.0"/>
      </rPr>
      <t>265-3-26502960-5</t>
    </r>
  </si>
  <si>
    <t>AB1 PH102 Ethics/</t>
  </si>
  <si>
    <t>8:30am-11:30am -Mon-</t>
  </si>
  <si>
    <t>Prof. Nicole M.P. Tilman and Prof. Patricia A. McAuliffe/</t>
  </si>
  <si>
    <t>30hrs</t>
  </si>
  <si>
    <t>HM101 Art Appreciation/</t>
  </si>
  <si>
    <t>Prof. Cynthia P. Calubaquib/</t>
  </si>
  <si>
    <t>AB4 SC106 Prophetic Literature/</t>
  </si>
  <si>
    <t>Prof. Nancy Pia D. Sison/</t>
  </si>
  <si>
    <t>AB2 TH114 Introduction to Theology/</t>
  </si>
  <si>
    <t>1:30pm-4:30pm-Mon-</t>
  </si>
  <si>
    <t>Prof. Fernando L. Macalinao, Jr./</t>
  </si>
  <si>
    <t>TH121 Sacraments and Liturgy/</t>
  </si>
  <si>
    <t>Prof. Ma. Rosario K. Garcia/</t>
  </si>
  <si>
    <t>AB1 EN101 Purposive Communication/</t>
  </si>
  <si>
    <t>8:30am-11:30am-Tues-</t>
  </si>
  <si>
    <t>Prof. Josepha D. Monsalud/</t>
  </si>
  <si>
    <t>AB3 HS123 Church History/</t>
  </si>
  <si>
    <t>AB4 SP144 Introduction to Spirituality and Culture/</t>
  </si>
  <si>
    <t>Prof. Marina O. Altarejos/</t>
  </si>
  <si>
    <t>AB4 CA101 Catechetics I/</t>
  </si>
  <si>
    <t>1:30pm-4:30pm-Tues-</t>
  </si>
  <si>
    <t>Prof. Arche L. Ligo/</t>
  </si>
  <si>
    <t>AB1 PH103 Fundaments of Philosophy/ MA1 PH201 Foundations of Philosophy/</t>
  </si>
  <si>
    <t>Prof. Patricia A. McAuliffe/</t>
  </si>
  <si>
    <t>AB2 PE103 Asian Sports and Games/</t>
  </si>
  <si>
    <t>Prof. Minifred P. Gavino/</t>
  </si>
  <si>
    <t>20hrs</t>
  </si>
  <si>
    <t>AB2 SP145 Foundations of Spiritual Accompaniment (Elective Major)/</t>
  </si>
  <si>
    <t>8:30am-11:30am-Wed-</t>
  </si>
  <si>
    <t>Prof. Carmen Lourdes B. Valdes/</t>
  </si>
  <si>
    <t>54hrs</t>
  </si>
  <si>
    <t>Current Encoding</t>
  </si>
  <si>
    <t>AB1 HS114 Readings in Philippine History/</t>
  </si>
  <si>
    <t>Prof. John Ray B. Ramos/</t>
  </si>
  <si>
    <t>AB1 TH105 Interreligious Studies / MA1 Th237 Theology of Religiouns/</t>
  </si>
  <si>
    <t>1:30pm-4:30pm-Wed-</t>
  </si>
  <si>
    <t>Fr. Edward Luc Mees/</t>
  </si>
  <si>
    <t>AB3 TH118 Christology/</t>
  </si>
  <si>
    <t>Prof. Miguel B. Lambino/</t>
  </si>
  <si>
    <t>AB4 RS101 Craft of Research and Writing/</t>
  </si>
  <si>
    <t>8:30am-11:30am-Thurs-</t>
  </si>
  <si>
    <t>AB1 SC101 Introduction to Old Testament/</t>
  </si>
  <si>
    <t>AB3 TH120 Fundamentals of Moral Theology/MA1 TH222 Contemporary Moral Issues/</t>
  </si>
  <si>
    <t>AB4 SC105 / Introduction to Pauline Studies / MA1 SC222 Pauline Letters/</t>
  </si>
  <si>
    <t>1:30pm-4:30pm-Thurs-</t>
  </si>
  <si>
    <t>Prof. Nicole M.P. Tilman/</t>
  </si>
  <si>
    <t>AB4 TH138 / MAI TH238 Pastoral Approaches/</t>
  </si>
  <si>
    <t>Fr. Enrico Martin F. Adoviso/</t>
  </si>
  <si>
    <t>AB3 SC109 Pentateuch / MA1 SC210 Torah/</t>
  </si>
  <si>
    <t>8:30am-11:30am-Fri-</t>
  </si>
  <si>
    <t>Sr. Anicia B. Co, RVM/</t>
  </si>
  <si>
    <t>AB1 PE101 Bibliodrama/Liturgical Dance/</t>
  </si>
  <si>
    <t>Pro. Teresita Azurin/</t>
  </si>
  <si>
    <t>AB2 SA131 The Contemporary World/</t>
  </si>
  <si>
    <t>Prof. Ma. Judy See-San Juan/</t>
  </si>
  <si>
    <t>AB3 TH119 Christian Understanding of God / MA1 TH212 Trinity Christian Understanding of God/</t>
  </si>
  <si>
    <t>1:30-4:30pm-Fri-</t>
  </si>
  <si>
    <t>Sr. Christine E. Burke, IBVM/</t>
  </si>
  <si>
    <t>AB2 ED101 Fundamentals of Teaching (Elective Course)/</t>
  </si>
  <si>
    <t>Prof. Maribel H. Castillo/</t>
  </si>
  <si>
    <t>AB1 PE102 Asian Folk and Contemporary Dances/</t>
  </si>
  <si>
    <t>8:30am-11:30am-Sat-</t>
  </si>
  <si>
    <t>MA1 TH216 Christology from a Feminist Perspective/</t>
  </si>
  <si>
    <t>Prof. Liza B. Lamis/</t>
  </si>
  <si>
    <t>MA1 TH204 Methods of Feminist Research/</t>
  </si>
  <si>
    <t>1:30pm-4:30pm-Sat-</t>
  </si>
  <si>
    <t>CE Comprehensive Exam/</t>
  </si>
  <si>
    <t xml:space="preserve">Locker 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</si>
</sst>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7">
    <numFmt numFmtId="164" formatCode="mmmm\ d\,yyyy"/>
    <numFmt numFmtId="165" formatCode="[$₱]#,##0.00"/>
    <numFmt numFmtId="166" formatCode="mmm\ dd\,\ yyyy"/>
    <numFmt numFmtId="167" formatCode="mmm\ d\,\ yyyy"/>
    <numFmt numFmtId="168" formatCode="mm/dd/yyyy"/>
    <numFmt numFmtId="169" formatCode="m/d/yyyy"/>
    <numFmt numFmtId="170" formatCode="mmm\.\ d\,\ yyyy"/>
  </numFmts>
  <fonts count="55">
    <font>
      <sz val="10.0"/>
      <color rgb="FF000000"/>
      <name val="Arial"/>
      <scheme val="minor"/>
    </font>
    <font>
      <sz val="11.0"/>
      <color theme="1"/>
      <name val="Arial"/>
    </font>
    <font>
      <b/>
      <sz val="11.0"/>
      <color theme="1"/>
      <name val="Arial"/>
    </font>
    <font>
      <sz val="12.0"/>
      <color theme="1"/>
      <name val="Arial"/>
    </font>
    <font>
      <b/>
      <i/>
      <sz val="11.0"/>
      <color theme="1"/>
      <name val="Arial"/>
    </font>
    <font>
      <sz val="10.0"/>
      <color theme="1"/>
      <name val="Arial"/>
    </font>
    <font>
      <sz val="11.0"/>
      <color rgb="FF000000"/>
      <name val="Arial"/>
    </font>
    <font>
      <sz val="11.0"/>
      <color theme="1"/>
      <name val="Calibri"/>
    </font>
    <font>
      <sz val="11.0"/>
      <color rgb="FF1155CC"/>
      <name val="Arial"/>
    </font>
    <font>
      <sz val="12.0"/>
      <color rgb="FF000000"/>
      <name val="Arial"/>
    </font>
    <font>
      <sz val="11.0"/>
      <color rgb="FFFF0000"/>
      <name val="Arial"/>
    </font>
    <font>
      <b/>
      <sz val="10.0"/>
      <color theme="1"/>
      <name val="Arial"/>
    </font>
    <font>
      <b/>
      <sz val="11.0"/>
      <color rgb="FF000000"/>
      <name val="Arial"/>
    </font>
    <font>
      <i/>
      <sz val="11.0"/>
      <color theme="1"/>
      <name val="Arial"/>
    </font>
    <font>
      <sz val="11.0"/>
      <color rgb="FF000000"/>
      <name val="Calibri"/>
    </font>
    <font>
      <b/>
      <sz val="11.0"/>
      <color rgb="FFFF0000"/>
      <name val="Arial"/>
    </font>
    <font>
      <b/>
      <u/>
      <sz val="11.0"/>
      <color theme="1"/>
      <name val="Arial"/>
    </font>
    <font>
      <b/>
      <u/>
      <sz val="11.0"/>
      <color theme="1"/>
      <name val="Arial"/>
    </font>
    <font>
      <b/>
      <u/>
      <sz val="11.0"/>
      <color theme="1"/>
      <name val="Arial"/>
    </font>
    <font>
      <b/>
      <i/>
      <sz val="11.0"/>
      <color rgb="FF4D5156"/>
      <name val="Arial"/>
    </font>
    <font/>
    <font>
      <b/>
      <sz val="10.0"/>
      <color rgb="FF277E3E"/>
      <name val="Arial"/>
    </font>
    <font>
      <b/>
      <sz val="10.0"/>
      <color rgb="FFC22114"/>
      <name val="Arial"/>
    </font>
    <font>
      <u/>
      <sz val="11.0"/>
      <color theme="1"/>
      <name val="Arial"/>
    </font>
    <font>
      <b/>
      <sz val="12.0"/>
      <color theme="1"/>
      <name val="Arial"/>
    </font>
    <font>
      <sz val="24.0"/>
      <color theme="1"/>
      <name val="Arial"/>
    </font>
    <font>
      <b/>
      <sz val="10.0"/>
      <color rgb="FFFF0000"/>
      <name val="Arial"/>
    </font>
    <font>
      <sz val="11.0"/>
      <color rgb="FF4D5156"/>
      <name val="Arial"/>
    </font>
    <font>
      <b/>
      <i/>
      <sz val="10.0"/>
      <color theme="1"/>
      <name val="Arial"/>
    </font>
    <font>
      <sz val="10.0"/>
      <color theme="1"/>
      <name val="Times New Roman"/>
    </font>
    <font>
      <b/>
      <i/>
      <sz val="12.0"/>
      <color theme="1"/>
      <name val="Arial"/>
    </font>
    <font>
      <b/>
      <sz val="12.0"/>
      <color rgb="FFFF0000"/>
      <name val="Arial"/>
    </font>
    <font>
      <sz val="12.0"/>
      <color rgb="FF050505"/>
      <name val="Arial"/>
    </font>
    <font>
      <u/>
      <sz val="12.0"/>
      <color rgb="FF1155CC"/>
      <name val="Arial"/>
    </font>
    <font>
      <sz val="12.0"/>
      <color rgb="FF444950"/>
      <name val="Arial"/>
    </font>
    <font>
      <u/>
      <sz val="12.0"/>
      <color rgb="FF0563C1"/>
      <name val="Arial"/>
    </font>
    <font>
      <sz val="12.0"/>
      <color rgb="FF222222"/>
      <name val="Arial"/>
    </font>
    <font>
      <u/>
      <sz val="12.0"/>
      <color rgb="FF0000FF"/>
      <name val="Arial"/>
    </font>
    <font>
      <u/>
      <sz val="12.0"/>
      <color rgb="FF0563C1"/>
      <name val="Arial"/>
    </font>
    <font>
      <sz val="12.0"/>
      <color rgb="FF555555"/>
      <name val="Arial"/>
    </font>
    <font>
      <sz val="12.0"/>
      <color rgb="FFFF0000"/>
      <name val="Arial"/>
    </font>
    <font>
      <sz val="10.0"/>
      <color rgb="FF000000"/>
      <name val="Arial"/>
    </font>
    <font>
      <b/>
      <sz val="10.0"/>
      <color rgb="FF000000"/>
      <name val="Arial"/>
    </font>
    <font>
      <b/>
      <sz val="12.0"/>
      <color rgb="FFEA4335"/>
      <name val="Arial"/>
    </font>
    <font>
      <b/>
      <u/>
      <sz val="11.0"/>
      <color theme="1"/>
      <name val="Arial"/>
    </font>
    <font>
      <b/>
      <sz val="14.0"/>
      <color theme="1"/>
      <name val="Arial"/>
    </font>
    <font>
      <b/>
      <sz val="14.0"/>
      <color rgb="FFFF0000"/>
      <name val="Arial"/>
    </font>
    <font>
      <b/>
      <sz val="14.0"/>
      <color theme="1"/>
      <name val="Calibri"/>
    </font>
    <font>
      <sz val="12.0"/>
      <color rgb="FFFFFFFF"/>
      <name val="Arial"/>
    </font>
    <font>
      <sz val="12.0"/>
      <color theme="1"/>
      <name val="Cambria"/>
    </font>
    <font>
      <sz val="12.0"/>
      <color rgb="FFEA4335"/>
      <name val="Arial"/>
    </font>
    <font>
      <b/>
      <sz val="10.0"/>
      <color theme="1"/>
      <name val="Cambria"/>
    </font>
    <font>
      <b/>
      <sz val="14.0"/>
      <color theme="1"/>
      <name val="Cambria"/>
    </font>
    <font>
      <b/>
      <sz val="12.0"/>
      <color theme="1"/>
      <name val="Cambria"/>
    </font>
    <font>
      <i/>
      <sz val="10.0"/>
      <color theme="1"/>
      <name val="Cambria"/>
    </font>
  </fonts>
  <fills count="41">
    <fill>
      <patternFill patternType="none"/>
    </fill>
    <fill>
      <patternFill patternType="lightGray"/>
    </fill>
    <fill>
      <patternFill patternType="solid">
        <fgColor rgb="FFB4A7D6"/>
        <bgColor rgb="FFB4A7D6"/>
      </patternFill>
    </fill>
    <fill>
      <patternFill patternType="solid">
        <fgColor rgb="FFFFFFFF"/>
        <bgColor rgb="FFFFFFFF"/>
      </patternFill>
    </fill>
    <fill>
      <patternFill patternType="solid">
        <fgColor rgb="FFFDE49A"/>
        <bgColor rgb="FFFDE49A"/>
      </patternFill>
    </fill>
    <fill>
      <patternFill patternType="solid">
        <fgColor rgb="FFD2F1DA"/>
        <bgColor rgb="FFD2F1DA"/>
      </patternFill>
    </fill>
    <fill>
      <patternFill patternType="solid">
        <fgColor rgb="FFFFFF00"/>
        <bgColor rgb="FFFFFF00"/>
      </patternFill>
    </fill>
    <fill>
      <patternFill patternType="solid">
        <fgColor rgb="FFFFF2CC"/>
        <bgColor rgb="FFFFF2CC"/>
      </patternFill>
    </fill>
    <fill>
      <patternFill patternType="solid">
        <fgColor theme="0"/>
        <bgColor theme="0"/>
      </patternFill>
    </fill>
    <fill>
      <patternFill patternType="solid">
        <fgColor rgb="FFC9DAF8"/>
        <bgColor rgb="FFC9DAF8"/>
      </patternFill>
    </fill>
    <fill>
      <patternFill patternType="solid">
        <fgColor rgb="FFD9E6FC"/>
        <bgColor rgb="FFD9E6FC"/>
      </patternFill>
    </fill>
    <fill>
      <patternFill patternType="solid">
        <fgColor rgb="FF7AD592"/>
        <bgColor rgb="FF7AD592"/>
      </patternFill>
    </fill>
    <fill>
      <patternFill patternType="solid">
        <fgColor rgb="FFFAD9D6"/>
        <bgColor rgb="FFFAD9D6"/>
      </patternFill>
    </fill>
    <fill>
      <patternFill patternType="solid">
        <fgColor rgb="FFFEE1CC"/>
        <bgColor rgb="FFFEE1CC"/>
      </patternFill>
    </fill>
    <fill>
      <patternFill patternType="solid">
        <fgColor rgb="FFF6B3AE"/>
        <bgColor rgb="FFF6B3AE"/>
      </patternFill>
    </fill>
    <fill>
      <patternFill patternType="solid">
        <fgColor rgb="FF00FF00"/>
        <bgColor rgb="FF00FF00"/>
      </patternFill>
    </fill>
    <fill>
      <patternFill patternType="solid">
        <fgColor rgb="FF9900FF"/>
        <bgColor rgb="FF9900FF"/>
      </patternFill>
    </fill>
    <fill>
      <patternFill patternType="solid">
        <fgColor rgb="FFD0E0E3"/>
        <bgColor rgb="FFD0E0E3"/>
      </patternFill>
    </fill>
    <fill>
      <patternFill patternType="solid">
        <fgColor rgb="FFD5A6BD"/>
        <bgColor rgb="FFD5A6BD"/>
      </patternFill>
    </fill>
    <fill>
      <patternFill patternType="solid">
        <fgColor rgb="FFB5E3E8"/>
        <bgColor rgb="FFB5E3E8"/>
      </patternFill>
    </fill>
    <fill>
      <patternFill patternType="solid">
        <fgColor theme="6"/>
        <bgColor theme="6"/>
      </patternFill>
    </fill>
    <fill>
      <patternFill patternType="solid">
        <fgColor rgb="FFE4E6EB"/>
        <bgColor rgb="FFE4E6EB"/>
      </patternFill>
    </fill>
    <fill>
      <patternFill patternType="solid">
        <fgColor rgb="FFFF0000"/>
        <bgColor rgb="FFFF0000"/>
      </patternFill>
    </fill>
    <fill>
      <patternFill patternType="solid">
        <fgColor theme="8"/>
        <bgColor theme="8"/>
      </patternFill>
    </fill>
    <fill>
      <patternFill patternType="solid">
        <fgColor rgb="FFFF9900"/>
        <bgColor rgb="FFFF9900"/>
      </patternFill>
    </fill>
    <fill>
      <patternFill patternType="solid">
        <fgColor rgb="FF92D050"/>
        <bgColor rgb="FF92D050"/>
      </patternFill>
    </fill>
    <fill>
      <patternFill patternType="solid">
        <fgColor rgb="FF980000"/>
        <bgColor rgb="FF980000"/>
      </patternFill>
    </fill>
    <fill>
      <patternFill patternType="solid">
        <fgColor rgb="FF00FFFF"/>
        <bgColor rgb="FF00FFFF"/>
      </patternFill>
    </fill>
    <fill>
      <patternFill patternType="solid">
        <fgColor rgb="FFAA72D4"/>
        <bgColor rgb="FFAA72D4"/>
      </patternFill>
    </fill>
    <fill>
      <patternFill patternType="solid">
        <fgColor rgb="FF00B0F0"/>
        <bgColor rgb="FF00B0F0"/>
      </patternFill>
    </fill>
    <fill>
      <patternFill patternType="solid">
        <fgColor rgb="FFF1F0F0"/>
        <bgColor rgb="FFF1F0F0"/>
      </patternFill>
    </fill>
    <fill>
      <patternFill patternType="solid">
        <fgColor rgb="FFFFC000"/>
        <bgColor rgb="FFFFC000"/>
      </patternFill>
    </fill>
    <fill>
      <patternFill patternType="solid">
        <fgColor rgb="FFF28E86"/>
        <bgColor rgb="FFF28E86"/>
      </patternFill>
    </fill>
    <fill>
      <patternFill patternType="solid">
        <fgColor rgb="FF9966FF"/>
        <bgColor rgb="FF9966FF"/>
      </patternFill>
    </fill>
    <fill>
      <patternFill patternType="solid">
        <fgColor rgb="FFA9D08E"/>
        <bgColor rgb="FFA9D08E"/>
      </patternFill>
    </fill>
    <fill>
      <patternFill patternType="solid">
        <fgColor rgb="FFB4C6E7"/>
        <bgColor rgb="FFB4C6E7"/>
      </patternFill>
    </fill>
    <fill>
      <patternFill patternType="solid">
        <fgColor rgb="FF00FF99"/>
        <bgColor rgb="FF00FF99"/>
      </patternFill>
    </fill>
    <fill>
      <patternFill patternType="solid">
        <fgColor rgb="FFF8CBAD"/>
        <bgColor rgb="FFF8CBAD"/>
      </patternFill>
    </fill>
    <fill>
      <patternFill patternType="solid">
        <fgColor rgb="FFFF33CC"/>
        <bgColor rgb="FFFF33CC"/>
      </patternFill>
    </fill>
    <fill>
      <patternFill patternType="solid">
        <fgColor rgb="FFCCFF33"/>
        <bgColor rgb="FFCCFF33"/>
      </patternFill>
    </fill>
    <fill>
      <patternFill patternType="solid">
        <fgColor theme="5"/>
        <bgColor theme="5"/>
      </patternFill>
    </fill>
  </fills>
  <borders count="119">
    <border/>
    <border>
      <left style="medium">
        <color rgb="FF000000"/>
      </left>
      <top style="medium">
        <color rgb="FF000000"/>
      </top>
    </border>
    <border>
      <top style="medium">
        <color rgb="FF000000"/>
      </top>
    </border>
    <border>
      <left/>
      <right style="medium">
        <color rgb="FF000000"/>
      </right>
      <top style="medium">
        <color rgb="FF000000"/>
      </top>
      <bottom/>
    </border>
    <border>
      <left/>
      <right/>
      <top/>
      <bottom/>
    </border>
    <border>
      <left style="medium">
        <color rgb="FF000000"/>
      </left>
    </border>
    <border>
      <left/>
      <right style="medium">
        <color rgb="FF000000"/>
      </right>
      <top/>
      <bottom/>
    </border>
    <border>
      <left/>
      <right style="medium">
        <color rgb="FF000000"/>
      </right>
      <top style="double">
        <color rgb="FF000000"/>
      </top>
      <bottom/>
    </border>
    <border>
      <right style="medium">
        <color rgb="FF000000"/>
      </right>
    </border>
    <border>
      <left style="medium">
        <color rgb="FF000000"/>
      </left>
      <bottom style="hair">
        <color rgb="FF000000"/>
      </bottom>
    </border>
    <border>
      <bottom style="hair">
        <color rgb="FF000000"/>
      </bottom>
    </border>
    <border>
      <right style="medium">
        <color rgb="FF000000"/>
      </right>
      <bottom style="double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</border>
    <border>
      <bottom style="medium">
        <color rgb="FF000000"/>
      </bottom>
    </border>
    <border>
      <left style="medium">
        <color rgb="FF000000"/>
      </left>
      <right style="medium">
        <color rgb="FF000000"/>
      </right>
    </border>
    <border>
      <left style="medium">
        <color rgb="FF000000"/>
      </left>
      <right style="medium">
        <color rgb="FF000000"/>
      </right>
      <bottom style="medium">
        <color rgb="FF000000"/>
      </bottom>
    </border>
    <border>
      <top style="medium">
        <color rgb="FF000000"/>
      </top>
      <bottom style="thin">
        <color rgb="FF000000"/>
      </bottom>
    </border>
    <border>
      <right style="medium">
        <color rgb="FF000000"/>
      </right>
      <top style="medium">
        <color rgb="FF000000"/>
      </top>
      <bottom style="thin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top style="thin">
        <color rgb="FF000000"/>
      </top>
      <bottom style="thin">
        <color rgb="FF000000"/>
      </bottom>
    </border>
    <border>
      <right style="medium">
        <color rgb="FF000000"/>
      </right>
      <top style="thin">
        <color rgb="FF000000"/>
      </top>
      <bottom style="thin">
        <color rgb="FF000000"/>
      </bottom>
    </border>
    <border>
      <right style="medium">
        <color rgb="FF000000"/>
      </right>
      <top style="medium">
        <color rgb="FF000000"/>
      </top>
    </border>
    <border>
      <right style="thin">
        <color rgb="FF000000"/>
      </right>
      <top style="thin">
        <color rgb="FF000000"/>
      </top>
      <bottom style="medium">
        <color rgb="FF000000"/>
      </bottom>
    </border>
    <border>
      <right style="thin">
        <color rgb="FF000000"/>
      </right>
      <top style="medium">
        <color rgb="FF000000"/>
      </top>
      <bottom style="medium">
        <color rgb="FF000000"/>
      </bottom>
    </border>
    <border>
      <right style="thin">
        <color rgb="FF000000"/>
      </right>
      <top style="medium">
        <color rgb="FF000000"/>
      </top>
      <bottom style="thin">
        <color rgb="FF000000"/>
      </bottom>
    </border>
    <border>
      <bottom style="thin">
        <color rgb="FF000000"/>
      </bottom>
    </border>
    <border>
      <right style="medium">
        <color rgb="FF000000"/>
      </right>
      <bottom style="thin">
        <color rgb="FF000000"/>
      </bottom>
    </border>
    <border>
      <right style="medium">
        <color rgb="FF000000"/>
      </right>
      <bottom style="medium">
        <color rgb="FF000000"/>
      </bottom>
    </border>
    <border>
      <top style="thin">
        <color rgb="FF000000"/>
      </top>
    </border>
    <border>
      <right style="medium">
        <color rgb="FF000000"/>
      </right>
      <top style="thin">
        <color rgb="FF000000"/>
      </top>
    </border>
    <border>
      <left style="medium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medium">
        <color rgb="FF000000"/>
      </right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</border>
    <border>
      <right style="thin">
        <color rgb="FF000000"/>
      </right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</border>
    <border>
      <left/>
      <right style="medium">
        <color rgb="FF000000"/>
      </right>
      <top/>
      <bottom style="double">
        <color rgb="FF000000"/>
      </bottom>
    </border>
    <border>
      <top style="hair">
        <color rgb="FF000000"/>
      </top>
    </border>
    <border>
      <right style="hair">
        <color rgb="FF000000"/>
      </right>
      <top style="hair">
        <color rgb="FF000000"/>
      </top>
    </border>
    <border>
      <right style="hair">
        <color rgb="FF000000"/>
      </right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</border>
    <border>
      <left style="medium">
        <color rgb="FF000000"/>
      </left>
      <top style="double">
        <color rgb="FF000000"/>
      </top>
      <bottom style="double">
        <color rgb="FF000000"/>
      </bottom>
    </border>
    <border>
      <left/>
      <right style="medium">
        <color rgb="FF000000"/>
      </right>
      <top style="double">
        <color rgb="FF000000"/>
      </top>
      <bottom style="double">
        <color rgb="FF000000"/>
      </bottom>
    </border>
    <border>
      <right style="hair">
        <color rgb="FF000000"/>
      </right>
      <bottom style="hair">
        <color rgb="FF000000"/>
      </bottom>
    </border>
    <border>
      <left style="medium">
        <color rgb="FF000000"/>
      </left>
      <bottom style="medium">
        <color rgb="FF000000"/>
      </bottom>
    </border>
    <border>
      <left/>
      <right/>
      <top/>
      <bottom style="medium">
        <color rgb="FF000000"/>
      </bottom>
    </border>
    <border>
      <left style="double">
        <color rgb="FF000000"/>
      </left>
      <top style="double">
        <color rgb="FF000000"/>
      </top>
    </border>
    <border>
      <top style="double">
        <color rgb="FF000000"/>
      </top>
    </border>
    <border>
      <right style="double">
        <color rgb="FF000000"/>
      </right>
      <top style="double">
        <color rgb="FF000000"/>
      </top>
    </border>
    <border>
      <left style="double">
        <color rgb="FF000000"/>
      </left>
    </border>
    <border>
      <right style="double">
        <color rgb="FF000000"/>
      </right>
    </border>
    <border>
      <left style="double">
        <color rgb="FF000000"/>
      </left>
      <top style="double">
        <color rgb="FF000000"/>
      </top>
      <bottom style="double">
        <color rgb="FF000000"/>
      </bottom>
    </border>
    <border>
      <top style="double">
        <color rgb="FF000000"/>
      </top>
      <bottom style="double">
        <color rgb="FF000000"/>
      </bottom>
    </border>
    <border>
      <right style="double">
        <color rgb="FF000000"/>
      </right>
      <top style="double">
        <color rgb="FF000000"/>
      </top>
      <bottom style="double">
        <color rgb="FF000000"/>
      </bottom>
    </border>
    <border>
      <left style="double">
        <color rgb="FF000000"/>
      </left>
      <bottom style="thin">
        <color rgb="FF000000"/>
      </bottom>
    </border>
    <border>
      <left style="double">
        <color rgb="FF000000"/>
      </left>
      <bottom style="double">
        <color rgb="FF000000"/>
      </bottom>
    </border>
    <border>
      <left style="medium">
        <color rgb="FF000000"/>
      </lef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bottom style="double">
        <color rgb="FF000000"/>
      </bottom>
    </border>
    <border>
      <left style="medium">
        <color rgb="FF000000"/>
      </left>
      <top style="thin">
        <color rgb="FF000000"/>
      </top>
      <bottom style="thin">
        <color rgb="FF000000"/>
      </bottom>
    </border>
    <border>
      <left style="double">
        <color rgb="FF000000"/>
      </left>
      <right/>
      <top style="double">
        <color rgb="FF000000"/>
      </top>
      <bottom style="double">
        <color rgb="FF000000"/>
      </bottom>
    </border>
    <border>
      <left/>
      <right/>
      <top style="double">
        <color rgb="FF000000"/>
      </top>
      <bottom style="double">
        <color rgb="FF000000"/>
      </bottom>
    </border>
    <border>
      <left/>
      <right style="double">
        <color rgb="FF000000"/>
      </right>
      <top style="double">
        <color rgb="FF000000"/>
      </top>
      <bottom style="double">
        <color rgb="FF000000"/>
      </bottom>
    </border>
    <border>
      <right style="double">
        <color rgb="FF000000"/>
      </right>
      <bottom style="double">
        <color rgb="FF000000"/>
      </bottom>
    </border>
    <border>
      <left style="thin">
        <color rgb="FF000000"/>
      </left>
      <right/>
      <top style="thin">
        <color rgb="FF000000"/>
      </top>
      <bottom style="double">
        <color rgb="FF000000"/>
      </bottom>
    </border>
    <border>
      <left/>
      <right/>
      <top style="thin">
        <color rgb="FF000000"/>
      </top>
      <bottom style="double">
        <color rgb="FF000000"/>
      </bottom>
    </border>
    <border>
      <left/>
      <right style="medium">
        <color rgb="FF000000"/>
      </right>
      <top style="double">
        <color rgb="FF000000"/>
      </top>
    </border>
    <border>
      <left/>
      <right style="medium">
        <color rgb="FF000000"/>
      </right>
    </border>
    <border>
      <left/>
      <right style="medium">
        <color rgb="FF000000"/>
      </right>
      <bottom style="double">
        <color rgb="FF000000"/>
      </bottom>
    </border>
    <border>
      <left/>
      <right style="medium">
        <color rgb="FF000000"/>
      </right>
      <top/>
    </border>
    <border>
      <left style="medium">
        <color rgb="FF000000"/>
      </left>
      <top style="medium">
        <color rgb="FF000000"/>
      </top>
      <bottom style="thin">
        <color rgb="FF000000"/>
      </bottom>
    </border>
    <border>
      <left style="medium">
        <color rgb="FF000000"/>
      </left>
      <top style="thin">
        <color rgb="FF000000"/>
      </top>
    </border>
    <border>
      <left style="medium">
        <color rgb="FF000000"/>
      </left>
      <top/>
      <bottom style="medium">
        <color rgb="FF000000"/>
      </bottom>
    </border>
    <border>
      <top/>
      <bottom style="medium">
        <color rgb="FF000000"/>
      </bottom>
    </border>
    <border>
      <right style="medium">
        <color rgb="FF000000"/>
      </right>
      <top/>
      <bottom style="medium">
        <color rgb="FF000000"/>
      </bottom>
    </border>
    <border>
      <left style="hair">
        <color rgb="FF000000"/>
      </left>
      <top style="hair">
        <color rgb="FF000000"/>
      </top>
    </border>
    <border>
      <left style="hair">
        <color rgb="FF000000"/>
      </left>
    </border>
    <border>
      <left style="hair">
        <color rgb="FF000000"/>
      </left>
      <bottom style="hair">
        <color rgb="FF000000"/>
      </bottom>
    </border>
    <border>
      <left/>
      <top/>
      <bottom style="medium">
        <color rgb="FF000000"/>
      </bottom>
    </border>
    <border>
      <left/>
      <top/>
      <bottom/>
    </border>
    <border>
      <top/>
      <bottom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 style="medium">
        <color rgb="FF000000"/>
      </right>
      <top style="thin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thick">
        <color rgb="FF000000"/>
      </left>
      <top style="thick">
        <color rgb="FF000000"/>
      </top>
    </border>
    <border>
      <top style="thick">
        <color rgb="FF000000"/>
      </top>
    </border>
    <border>
      <right style="thick">
        <color rgb="FF000000"/>
      </right>
      <top style="thick">
        <color rgb="FF000000"/>
      </top>
    </border>
    <border>
      <left style="thick">
        <color rgb="FF000000"/>
      </left>
      <bottom style="thin">
        <color rgb="FF000000"/>
      </bottom>
    </border>
    <border>
      <right style="thick">
        <color rgb="FF000000"/>
      </right>
      <bottom style="thin">
        <color rgb="FF000000"/>
      </bottom>
    </border>
    <border>
      <left style="thick">
        <color rgb="FF000000"/>
      </left>
      <top style="thin">
        <color rgb="FF000000"/>
      </top>
      <bottom style="thin">
        <color rgb="FF000000"/>
      </bottom>
    </border>
    <border>
      <right style="thick">
        <color rgb="FF000000"/>
      </right>
      <top style="thin">
        <color rgb="FF000000"/>
      </top>
      <bottom style="thin">
        <color rgb="FF000000"/>
      </bottom>
    </border>
    <border>
      <left style="thick">
        <color rgb="FF000000"/>
      </left>
      <top style="thin">
        <color rgb="FF000000"/>
      </top>
    </border>
    <border>
      <right style="thick">
        <color rgb="FF000000"/>
      </right>
      <top style="thin">
        <color rgb="FF000000"/>
      </top>
    </border>
    <border>
      <left style="thick">
        <color rgb="FF000000"/>
      </left>
    </border>
    <border>
      <right style="thick">
        <color rgb="FF000000"/>
      </right>
    </border>
    <border>
      <left style="thick">
        <color rgb="FF000000"/>
      </left>
      <top/>
      <bottom style="thick">
        <color rgb="FF000000"/>
      </bottom>
    </border>
    <border>
      <top/>
      <bottom style="thick">
        <color rgb="FF000000"/>
      </bottom>
    </border>
    <border>
      <right style="thick">
        <color rgb="FF000000"/>
      </right>
      <top/>
      <bottom style="thick">
        <color rgb="FF000000"/>
      </bottom>
    </border>
    <border>
      <bottom style="thick">
        <color rgb="FF000000"/>
      </bottom>
    </border>
    <border>
      <left/>
      <right style="medium">
        <color rgb="FF000000"/>
      </right>
      <top/>
      <bottom style="medium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/>
      <right/>
      <top style="thin">
        <color rgb="FF000000"/>
      </top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right style="thin">
        <color rgb="FF000000"/>
      </right>
    </border>
  </borders>
  <cellStyleXfs count="1">
    <xf borderId="0" fillId="0" fontId="0" numFmtId="0" applyAlignment="1" applyFont="1"/>
  </cellStyleXfs>
  <cellXfs count="513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0" fillId="0" fontId="2" numFmtId="0" xfId="0" applyFont="1"/>
    <xf borderId="0" fillId="0" fontId="3" numFmtId="0" xfId="0" applyFont="1"/>
    <xf borderId="0" fillId="0" fontId="1" numFmtId="4" xfId="0" applyFont="1" applyNumberFormat="1"/>
    <xf borderId="1" fillId="0" fontId="1" numFmtId="0" xfId="0" applyBorder="1" applyFont="1"/>
    <xf borderId="2" fillId="0" fontId="1" numFmtId="0" xfId="0" applyBorder="1" applyFont="1"/>
    <xf borderId="3" fillId="2" fontId="2" numFmtId="0" xfId="0" applyAlignment="1" applyBorder="1" applyFill="1" applyFont="1">
      <alignment horizontal="center" shrinkToFit="0" wrapText="1"/>
    </xf>
    <xf borderId="4" fillId="3" fontId="3" numFmtId="0" xfId="0" applyBorder="1" applyFill="1" applyFont="1"/>
    <xf borderId="5" fillId="0" fontId="1" numFmtId="0" xfId="0" applyBorder="1" applyFont="1"/>
    <xf borderId="6" fillId="2" fontId="2" numFmtId="0" xfId="0" applyAlignment="1" applyBorder="1" applyFont="1">
      <alignment horizontal="center" shrinkToFit="0" wrapText="1"/>
    </xf>
    <xf borderId="7" fillId="2" fontId="4" numFmtId="0" xfId="0" applyAlignment="1" applyBorder="1" applyFont="1">
      <alignment horizontal="center" shrinkToFit="0" wrapText="1"/>
    </xf>
    <xf borderId="8" fillId="0" fontId="5" numFmtId="0" xfId="0" applyBorder="1" applyFont="1"/>
    <xf borderId="9" fillId="0" fontId="1" numFmtId="0" xfId="0" applyBorder="1" applyFont="1"/>
    <xf borderId="10" fillId="0" fontId="1" numFmtId="0" xfId="0" applyBorder="1" applyFont="1"/>
    <xf borderId="11" fillId="0" fontId="5" numFmtId="0" xfId="0" applyBorder="1" applyFont="1"/>
    <xf borderId="0" fillId="0" fontId="6" numFmtId="0" xfId="0" applyFont="1"/>
    <xf borderId="6" fillId="2" fontId="4" numFmtId="0" xfId="0" applyBorder="1" applyFont="1"/>
    <xf borderId="0" fillId="0" fontId="2" numFmtId="0" xfId="0" applyAlignment="1" applyFont="1">
      <alignment horizontal="center"/>
    </xf>
    <xf borderId="5" fillId="0" fontId="2" numFmtId="0" xfId="0" applyAlignment="1" applyBorder="1" applyFont="1">
      <alignment horizontal="center"/>
    </xf>
    <xf borderId="12" fillId="0" fontId="2" numFmtId="0" xfId="0" applyBorder="1" applyFont="1"/>
    <xf borderId="6" fillId="2" fontId="4" numFmtId="0" xfId="0" applyAlignment="1" applyBorder="1" applyFont="1">
      <alignment horizontal="center" vertical="center"/>
    </xf>
    <xf borderId="5" fillId="0" fontId="2" numFmtId="0" xfId="0" applyBorder="1" applyFont="1"/>
    <xf borderId="13" fillId="0" fontId="1" numFmtId="164" xfId="0" applyAlignment="1" applyBorder="1" applyFont="1" applyNumberFormat="1">
      <alignment horizontal="left"/>
    </xf>
    <xf borderId="13" fillId="0" fontId="5" numFmtId="0" xfId="0" applyBorder="1" applyFont="1"/>
    <xf borderId="14" fillId="0" fontId="7" numFmtId="0" xfId="0" applyAlignment="1" applyBorder="1" applyFont="1">
      <alignment shrinkToFit="0" wrapText="1"/>
    </xf>
    <xf borderId="4" fillId="3" fontId="3" numFmtId="0" xfId="0" applyAlignment="1" applyBorder="1" applyFont="1">
      <alignment horizontal="right"/>
    </xf>
    <xf borderId="13" fillId="0" fontId="1" numFmtId="0" xfId="0" applyAlignment="1" applyBorder="1" applyFont="1">
      <alignment horizontal="left"/>
    </xf>
    <xf borderId="14" fillId="0" fontId="7" numFmtId="0" xfId="0" applyBorder="1" applyFont="1"/>
    <xf borderId="6" fillId="2" fontId="4" numFmtId="0" xfId="0" applyAlignment="1" applyBorder="1" applyFont="1">
      <alignment horizontal="center"/>
    </xf>
    <xf borderId="13" fillId="0" fontId="1" numFmtId="0" xfId="0" applyBorder="1" applyFont="1"/>
    <xf borderId="0" fillId="0" fontId="1" numFmtId="0" xfId="0" applyAlignment="1" applyFont="1">
      <alignment horizontal="right"/>
    </xf>
    <xf borderId="15" fillId="0" fontId="7" numFmtId="0" xfId="0" applyAlignment="1" applyBorder="1" applyFont="1">
      <alignment shrinkToFit="0" wrapText="1"/>
    </xf>
    <xf borderId="13" fillId="0" fontId="8" numFmtId="0" xfId="0" applyBorder="1" applyFont="1"/>
    <xf borderId="0" fillId="0" fontId="1" numFmtId="0" xfId="0" applyAlignment="1" applyFont="1">
      <alignment shrinkToFit="0" wrapText="1"/>
    </xf>
    <xf borderId="0" fillId="0" fontId="7" numFmtId="0" xfId="0" applyAlignment="1" applyFont="1">
      <alignment shrinkToFit="0" wrapText="1"/>
    </xf>
    <xf borderId="6" fillId="2" fontId="4" numFmtId="0" xfId="0" applyAlignment="1" applyBorder="1" applyFont="1">
      <alignment horizontal="center" shrinkToFit="0" wrapText="1"/>
    </xf>
    <xf borderId="4" fillId="3" fontId="9" numFmtId="0" xfId="0" applyBorder="1" applyFont="1"/>
    <xf borderId="0" fillId="0" fontId="3" numFmtId="0" xfId="0" applyAlignment="1" applyFont="1">
      <alignment horizontal="right"/>
    </xf>
    <xf borderId="0" fillId="0" fontId="2" numFmtId="0" xfId="0" applyAlignment="1" applyFont="1">
      <alignment horizontal="right" shrinkToFit="0" wrapText="1"/>
    </xf>
    <xf borderId="13" fillId="0" fontId="10" numFmtId="0" xfId="0" applyBorder="1" applyFont="1"/>
    <xf borderId="16" fillId="0" fontId="5" numFmtId="0" xfId="0" applyBorder="1" applyFont="1"/>
    <xf borderId="17" fillId="0" fontId="5" numFmtId="0" xfId="0" applyBorder="1" applyFont="1"/>
    <xf borderId="17" fillId="0" fontId="2" numFmtId="0" xfId="0" applyBorder="1" applyFont="1"/>
    <xf borderId="18" fillId="0" fontId="2" numFmtId="0" xfId="0" applyAlignment="1" applyBorder="1" applyFont="1">
      <alignment horizontal="center"/>
    </xf>
    <xf borderId="0" fillId="0" fontId="2" numFmtId="4" xfId="0" applyFont="1" applyNumberFormat="1"/>
    <xf borderId="19" fillId="0" fontId="5" numFmtId="0" xfId="0" applyBorder="1" applyFont="1"/>
    <xf borderId="20" fillId="0" fontId="5" numFmtId="0" xfId="0" applyBorder="1" applyFont="1"/>
    <xf borderId="20" fillId="0" fontId="1" numFmtId="0" xfId="0" applyAlignment="1" applyBorder="1" applyFont="1">
      <alignment horizontal="center"/>
    </xf>
    <xf borderId="18" fillId="0" fontId="1" numFmtId="4" xfId="0" applyAlignment="1" applyBorder="1" applyFont="1" applyNumberFormat="1">
      <alignment horizontal="center"/>
    </xf>
    <xf borderId="21" fillId="0" fontId="1" numFmtId="4" xfId="0" applyAlignment="1" applyBorder="1" applyFont="1" applyNumberFormat="1">
      <alignment horizontal="center"/>
    </xf>
    <xf borderId="0" fillId="0" fontId="9" numFmtId="0" xfId="0" applyAlignment="1" applyFont="1">
      <alignment horizontal="left"/>
    </xf>
    <xf borderId="22" fillId="0" fontId="1" numFmtId="4" xfId="0" applyAlignment="1" applyBorder="1" applyFont="1" applyNumberFormat="1">
      <alignment horizontal="center"/>
    </xf>
    <xf borderId="23" fillId="0" fontId="1" numFmtId="4" xfId="0" applyAlignment="1" applyBorder="1" applyFont="1" applyNumberFormat="1">
      <alignment horizontal="center"/>
    </xf>
    <xf borderId="24" fillId="0" fontId="1" numFmtId="4" xfId="0" applyAlignment="1" applyBorder="1" applyFont="1" applyNumberFormat="1">
      <alignment horizontal="center"/>
    </xf>
    <xf borderId="0" fillId="0" fontId="1" numFmtId="0" xfId="0" applyAlignment="1" applyFont="1">
      <alignment horizontal="center"/>
    </xf>
    <xf borderId="0" fillId="0" fontId="1" numFmtId="4" xfId="0" applyAlignment="1" applyFont="1" applyNumberFormat="1">
      <alignment horizontal="center"/>
    </xf>
    <xf borderId="25" fillId="0" fontId="5" numFmtId="0" xfId="0" applyBorder="1" applyFont="1"/>
    <xf borderId="26" fillId="0" fontId="5" numFmtId="0" xfId="0" applyBorder="1" applyFont="1"/>
    <xf borderId="26" fillId="0" fontId="1" numFmtId="0" xfId="0" applyAlignment="1" applyBorder="1" applyFont="1">
      <alignment horizontal="center"/>
    </xf>
    <xf borderId="27" fillId="0" fontId="1" numFmtId="4" xfId="0" applyAlignment="1" applyBorder="1" applyFont="1" applyNumberFormat="1">
      <alignment horizontal="center"/>
    </xf>
    <xf borderId="28" fillId="0" fontId="5" numFmtId="0" xfId="0" applyBorder="1" applyFont="1"/>
    <xf borderId="29" fillId="0" fontId="5" numFmtId="0" xfId="0" applyBorder="1" applyFont="1"/>
    <xf borderId="29" fillId="0" fontId="1" numFmtId="0" xfId="0" applyAlignment="1" applyBorder="1" applyFont="1">
      <alignment horizontal="center"/>
    </xf>
    <xf borderId="0" fillId="0" fontId="11" numFmtId="0" xfId="0" applyFont="1"/>
    <xf borderId="8" fillId="0" fontId="11" numFmtId="0" xfId="0" applyBorder="1" applyFont="1"/>
    <xf borderId="0" fillId="0" fontId="2" numFmtId="4" xfId="0" applyAlignment="1" applyFont="1" applyNumberFormat="1">
      <alignment horizontal="center"/>
    </xf>
    <xf borderId="27" fillId="0" fontId="5" numFmtId="0" xfId="0" applyBorder="1" applyFont="1"/>
    <xf borderId="4" fillId="3" fontId="2" numFmtId="4" xfId="0" applyAlignment="1" applyBorder="1" applyFont="1" applyNumberFormat="1">
      <alignment horizontal="center"/>
    </xf>
    <xf borderId="30" fillId="0" fontId="12" numFmtId="0" xfId="0" applyBorder="1" applyFont="1"/>
    <xf borderId="31" fillId="0" fontId="6" numFmtId="0" xfId="0" applyAlignment="1" applyBorder="1" applyFont="1">
      <alignment horizontal="center"/>
    </xf>
    <xf borderId="32" fillId="0" fontId="12" numFmtId="0" xfId="0" applyBorder="1" applyFont="1"/>
    <xf borderId="29" fillId="0" fontId="6" numFmtId="0" xfId="0" applyAlignment="1" applyBorder="1" applyFont="1">
      <alignment horizontal="center"/>
    </xf>
    <xf borderId="0" fillId="0" fontId="5" numFmtId="0" xfId="0" applyFont="1"/>
    <xf borderId="33" fillId="0" fontId="1" numFmtId="0" xfId="0" applyBorder="1" applyFont="1"/>
    <xf borderId="25" fillId="0" fontId="1" numFmtId="0" xfId="0" applyBorder="1" applyFont="1"/>
    <xf borderId="0" fillId="0" fontId="13" numFmtId="0" xfId="0" applyAlignment="1" applyFont="1">
      <alignment horizontal="right"/>
    </xf>
    <xf borderId="26" fillId="0" fontId="6" numFmtId="0" xfId="0" applyAlignment="1" applyBorder="1" applyFont="1">
      <alignment horizontal="center"/>
    </xf>
    <xf borderId="34" fillId="0" fontId="1" numFmtId="0" xfId="0" applyBorder="1" applyFont="1"/>
    <xf borderId="19" fillId="0" fontId="1" numFmtId="0" xfId="0" applyBorder="1" applyFont="1"/>
    <xf borderId="2" fillId="0" fontId="1" numFmtId="0" xfId="0" applyAlignment="1" applyBorder="1" applyFont="1">
      <alignment horizontal="center"/>
    </xf>
    <xf borderId="2" fillId="0" fontId="5" numFmtId="0" xfId="0" applyBorder="1" applyFont="1"/>
    <xf borderId="35" fillId="0" fontId="12" numFmtId="0" xfId="0" applyBorder="1" applyFont="1"/>
    <xf borderId="8" fillId="0" fontId="6" numFmtId="0" xfId="0" applyAlignment="1" applyBorder="1" applyFont="1">
      <alignment horizontal="center"/>
    </xf>
    <xf borderId="36" fillId="2" fontId="4" numFmtId="0" xfId="0" applyAlignment="1" applyBorder="1" applyFont="1">
      <alignment horizontal="center"/>
    </xf>
    <xf borderId="0" fillId="0" fontId="13" numFmtId="0" xfId="0" applyFont="1"/>
    <xf borderId="37" fillId="0" fontId="5" numFmtId="0" xfId="0" applyBorder="1" applyFont="1"/>
    <xf borderId="38" fillId="0" fontId="5" numFmtId="0" xfId="0" applyBorder="1" applyFont="1"/>
    <xf borderId="32" fillId="0" fontId="12" numFmtId="0" xfId="0" applyAlignment="1" applyBorder="1" applyFont="1">
      <alignment shrinkToFit="0" wrapText="1"/>
    </xf>
    <xf borderId="39" fillId="0" fontId="5" numFmtId="0" xfId="0" applyBorder="1" applyFont="1"/>
    <xf borderId="30" fillId="0" fontId="12" numFmtId="0" xfId="0" applyAlignment="1" applyBorder="1" applyFont="1">
      <alignment shrinkToFit="0" wrapText="1"/>
    </xf>
    <xf borderId="0" fillId="0" fontId="1" numFmtId="165" xfId="0" applyFont="1" applyNumberFormat="1"/>
    <xf borderId="26" fillId="0" fontId="14" numFmtId="0" xfId="0" applyAlignment="1" applyBorder="1" applyFont="1">
      <alignment horizontal="center"/>
    </xf>
    <xf borderId="6" fillId="2" fontId="2" numFmtId="0" xfId="0" applyAlignment="1" applyBorder="1" applyFont="1">
      <alignment horizontal="center"/>
    </xf>
    <xf borderId="40" fillId="0" fontId="12" numFmtId="0" xfId="0" applyAlignment="1" applyBorder="1" applyFont="1">
      <alignment horizontal="left" shrinkToFit="0" wrapText="1"/>
    </xf>
    <xf borderId="20" fillId="0" fontId="6" numFmtId="0" xfId="0" applyAlignment="1" applyBorder="1" applyFont="1">
      <alignment horizontal="center"/>
    </xf>
    <xf borderId="32" fillId="0" fontId="12" numFmtId="0" xfId="0" applyAlignment="1" applyBorder="1" applyFont="1">
      <alignment horizontal="left" shrinkToFit="0" wrapText="1"/>
    </xf>
    <xf borderId="0" fillId="0" fontId="5" numFmtId="0" xfId="0" applyAlignment="1" applyFont="1">
      <alignment vertical="top"/>
    </xf>
    <xf borderId="41" fillId="0" fontId="1" numFmtId="0" xfId="0" applyBorder="1" applyFont="1"/>
    <xf borderId="28" fillId="0" fontId="1" numFmtId="0" xfId="0" applyBorder="1" applyFont="1"/>
    <xf borderId="35" fillId="0" fontId="12" numFmtId="0" xfId="0" applyAlignment="1" applyBorder="1" applyFont="1">
      <alignment horizontal="center" vertical="center"/>
    </xf>
    <xf borderId="8" fillId="0" fontId="6" numFmtId="4" xfId="0" applyAlignment="1" applyBorder="1" applyFont="1" applyNumberFormat="1">
      <alignment horizontal="center" vertical="top"/>
    </xf>
    <xf borderId="0" fillId="0" fontId="5" numFmtId="4" xfId="0" applyAlignment="1" applyFont="1" applyNumberFormat="1">
      <alignment vertical="top"/>
    </xf>
    <xf borderId="0" fillId="0" fontId="1" numFmtId="0" xfId="0" applyAlignment="1" applyFont="1">
      <alignment vertical="top"/>
    </xf>
    <xf borderId="39" fillId="0" fontId="1" numFmtId="0" xfId="0" applyAlignment="1" applyBorder="1" applyFont="1">
      <alignment vertical="top"/>
    </xf>
    <xf borderId="35" fillId="0" fontId="12" numFmtId="0" xfId="0" applyAlignment="1" applyBorder="1" applyFont="1">
      <alignment horizontal="center" vertical="top"/>
    </xf>
    <xf borderId="8" fillId="0" fontId="6" numFmtId="0" xfId="0" applyAlignment="1" applyBorder="1" applyFont="1">
      <alignment horizontal="center" vertical="top"/>
    </xf>
    <xf borderId="6" fillId="2" fontId="2" numFmtId="0" xfId="0" applyBorder="1" applyFont="1"/>
    <xf borderId="35" fillId="0" fontId="2" numFmtId="0" xfId="0" applyBorder="1" applyFont="1"/>
    <xf borderId="8" fillId="0" fontId="1" numFmtId="0" xfId="0" applyAlignment="1" applyBorder="1" applyFont="1">
      <alignment horizontal="right"/>
    </xf>
    <xf borderId="42" fillId="0" fontId="15" numFmtId="0" xfId="0" applyBorder="1" applyFont="1"/>
    <xf borderId="43" fillId="4" fontId="16" numFmtId="165" xfId="0" applyAlignment="1" applyBorder="1" applyFill="1" applyFont="1" applyNumberFormat="1">
      <alignment vertical="center"/>
    </xf>
    <xf borderId="5" fillId="0" fontId="4" numFmtId="0" xfId="0" applyBorder="1" applyFont="1"/>
    <xf borderId="6" fillId="5" fontId="17" numFmtId="165" xfId="0" applyAlignment="1" applyBorder="1" applyFill="1" applyFont="1" applyNumberFormat="1">
      <alignment horizontal="left"/>
    </xf>
    <xf borderId="8" fillId="0" fontId="2" numFmtId="0" xfId="0" applyBorder="1" applyFont="1"/>
    <xf borderId="5" fillId="0" fontId="15" numFmtId="0" xfId="0" applyBorder="1" applyFont="1"/>
    <xf borderId="6" fillId="6" fontId="18" numFmtId="165" xfId="0" applyBorder="1" applyFill="1" applyFont="1" applyNumberFormat="1"/>
    <xf borderId="8" fillId="0" fontId="4" numFmtId="0" xfId="0" applyAlignment="1" applyBorder="1" applyFont="1">
      <alignment horizontal="center"/>
    </xf>
    <xf borderId="10" fillId="0" fontId="5" numFmtId="0" xfId="0" applyBorder="1" applyFont="1"/>
    <xf borderId="44" fillId="0" fontId="5" numFmtId="0" xfId="0" applyBorder="1" applyFont="1"/>
    <xf borderId="4" fillId="7" fontId="12" numFmtId="0" xfId="0" applyBorder="1" applyFill="1" applyFont="1"/>
    <xf borderId="45" fillId="0" fontId="1" numFmtId="0" xfId="0" applyBorder="1" applyFont="1"/>
    <xf borderId="27" fillId="0" fontId="1" numFmtId="0" xfId="0" applyBorder="1" applyFont="1"/>
    <xf borderId="46" fillId="7" fontId="19" numFmtId="0" xfId="0" applyAlignment="1" applyBorder="1" applyFont="1">
      <alignment horizontal="left"/>
    </xf>
    <xf borderId="47" fillId="0" fontId="1" numFmtId="0" xfId="0" applyBorder="1" applyFont="1"/>
    <xf borderId="48" fillId="0" fontId="1" numFmtId="0" xfId="0" applyBorder="1" applyFont="1"/>
    <xf borderId="48" fillId="0" fontId="5" numFmtId="0" xfId="0" applyBorder="1" applyFont="1"/>
    <xf borderId="49" fillId="0" fontId="1" numFmtId="0" xfId="0" applyBorder="1" applyFont="1"/>
    <xf borderId="4" fillId="8" fontId="12" numFmtId="0" xfId="0" applyAlignment="1" applyBorder="1" applyFill="1" applyFont="1">
      <alignment horizontal="center"/>
    </xf>
    <xf borderId="50" fillId="0" fontId="15" numFmtId="0" xfId="0" applyAlignment="1" applyBorder="1" applyFont="1">
      <alignment horizontal="left"/>
    </xf>
    <xf borderId="51" fillId="0" fontId="1" numFmtId="0" xfId="0" applyBorder="1" applyFont="1"/>
    <xf borderId="50" fillId="0" fontId="1" numFmtId="0" xfId="0" applyBorder="1" applyFont="1"/>
    <xf borderId="27" fillId="0" fontId="2" numFmtId="0" xfId="0" applyBorder="1" applyFont="1"/>
    <xf borderId="52" fillId="0" fontId="10" numFmtId="0" xfId="0" applyAlignment="1" applyBorder="1" applyFont="1">
      <alignment horizontal="center"/>
    </xf>
    <xf borderId="53" fillId="0" fontId="20" numFmtId="0" xfId="0" applyBorder="1" applyFont="1"/>
    <xf borderId="54" fillId="0" fontId="20" numFmtId="0" xfId="0" applyBorder="1" applyFont="1"/>
    <xf borderId="50" fillId="0" fontId="1" numFmtId="4" xfId="0" applyBorder="1" applyFont="1" applyNumberFormat="1"/>
    <xf borderId="50" fillId="0" fontId="2" numFmtId="4" xfId="0" applyBorder="1" applyFont="1" applyNumberFormat="1"/>
    <xf borderId="51" fillId="0" fontId="1" numFmtId="4" xfId="0" applyBorder="1" applyFont="1" applyNumberFormat="1"/>
    <xf borderId="51" fillId="0" fontId="2" numFmtId="4" xfId="0" applyBorder="1" applyFont="1" applyNumberFormat="1"/>
    <xf borderId="0" fillId="0" fontId="2" numFmtId="4" xfId="0" applyAlignment="1" applyFont="1" applyNumberFormat="1">
      <alignment horizontal="left"/>
    </xf>
    <xf borderId="55" fillId="0" fontId="1" numFmtId="4" xfId="0" applyBorder="1" applyFont="1" applyNumberFormat="1"/>
    <xf borderId="56" fillId="0" fontId="2" numFmtId="4" xfId="0" applyBorder="1" applyFont="1" applyNumberFormat="1"/>
    <xf borderId="1" fillId="0" fontId="5" numFmtId="0" xfId="0" applyBorder="1" applyFont="1"/>
    <xf borderId="21" fillId="0" fontId="5" numFmtId="0" xfId="0" applyBorder="1" applyFont="1"/>
    <xf borderId="5" fillId="0" fontId="5" numFmtId="0" xfId="0" applyBorder="1" applyFont="1"/>
    <xf borderId="5" fillId="0" fontId="1" numFmtId="0" xfId="0" applyAlignment="1" applyBorder="1" applyFont="1">
      <alignment horizontal="left"/>
    </xf>
    <xf borderId="0" fillId="0" fontId="1" numFmtId="0" xfId="0" applyAlignment="1" applyFont="1">
      <alignment horizontal="left"/>
    </xf>
    <xf borderId="8" fillId="0" fontId="1" numFmtId="0" xfId="0" applyAlignment="1" applyBorder="1" applyFont="1">
      <alignment horizontal="left"/>
    </xf>
    <xf borderId="50" fillId="0" fontId="1" numFmtId="4" xfId="0" applyAlignment="1" applyBorder="1" applyFont="1" applyNumberFormat="1">
      <alignment shrinkToFit="0" wrapText="1"/>
    </xf>
    <xf borderId="5" fillId="0" fontId="11" numFmtId="0" xfId="0" applyBorder="1" applyFont="1"/>
    <xf borderId="8" fillId="0" fontId="1" numFmtId="0" xfId="0" applyBorder="1" applyFont="1"/>
    <xf borderId="25" fillId="0" fontId="1" numFmtId="4" xfId="0" applyBorder="1" applyFont="1" applyNumberFormat="1"/>
    <xf borderId="57" fillId="0" fontId="11" numFmtId="0" xfId="0" applyBorder="1" applyFont="1"/>
    <xf borderId="40" fillId="0" fontId="2" numFmtId="0" xfId="0" applyAlignment="1" applyBorder="1" applyFont="1">
      <alignment horizontal="center"/>
    </xf>
    <xf borderId="58" fillId="0" fontId="2" numFmtId="0" xfId="0" applyAlignment="1" applyBorder="1" applyFont="1">
      <alignment horizontal="center"/>
    </xf>
    <xf borderId="59" fillId="0" fontId="2" numFmtId="0" xfId="0" applyAlignment="1" applyBorder="1" applyFont="1">
      <alignment horizontal="center"/>
    </xf>
    <xf borderId="50" fillId="0" fontId="2" numFmtId="4" xfId="0" applyAlignment="1" applyBorder="1" applyFont="1" applyNumberFormat="1">
      <alignment horizontal="center"/>
    </xf>
    <xf borderId="60" fillId="0" fontId="1" numFmtId="4" xfId="0" applyBorder="1" applyFont="1" applyNumberFormat="1"/>
    <xf borderId="50" fillId="0" fontId="5" numFmtId="0" xfId="0" applyBorder="1" applyFont="1"/>
    <xf borderId="40" fillId="0" fontId="2" numFmtId="0" xfId="0" applyBorder="1" applyFont="1"/>
    <xf borderId="58" fillId="0" fontId="11" numFmtId="0" xfId="0" applyAlignment="1" applyBorder="1" applyFont="1">
      <alignment horizontal="center"/>
    </xf>
    <xf borderId="59" fillId="0" fontId="2" numFmtId="165" xfId="0" applyAlignment="1" applyBorder="1" applyFont="1" applyNumberFormat="1">
      <alignment horizontal="center"/>
    </xf>
    <xf borderId="61" fillId="0" fontId="2" numFmtId="0" xfId="0" applyAlignment="1" applyBorder="1" applyFont="1">
      <alignment horizontal="center"/>
    </xf>
    <xf borderId="62" fillId="9" fontId="5" numFmtId="0" xfId="0" applyBorder="1" applyFill="1" applyFont="1"/>
    <xf borderId="63" fillId="9" fontId="5" numFmtId="0" xfId="0" applyBorder="1" applyFont="1"/>
    <xf borderId="64" fillId="9" fontId="1" numFmtId="4" xfId="0" applyBorder="1" applyFont="1" applyNumberFormat="1"/>
    <xf borderId="0" fillId="0" fontId="11" numFmtId="0" xfId="0" applyAlignment="1" applyFont="1">
      <alignment horizontal="center"/>
    </xf>
    <xf borderId="8" fillId="0" fontId="2" numFmtId="4" xfId="0" applyAlignment="1" applyBorder="1" applyFont="1" applyNumberFormat="1">
      <alignment horizontal="center"/>
    </xf>
    <xf borderId="45" fillId="0" fontId="2" numFmtId="4" xfId="0" applyBorder="1" applyFont="1" applyNumberFormat="1"/>
    <xf borderId="13" fillId="0" fontId="11" numFmtId="0" xfId="0" applyAlignment="1" applyBorder="1" applyFont="1">
      <alignment horizontal="center"/>
    </xf>
    <xf borderId="27" fillId="0" fontId="2" numFmtId="4" xfId="0" applyAlignment="1" applyBorder="1" applyFont="1" applyNumberFormat="1">
      <alignment horizontal="center"/>
    </xf>
    <xf borderId="56" fillId="0" fontId="5" numFmtId="0" xfId="0" applyBorder="1" applyFont="1"/>
    <xf borderId="60" fillId="0" fontId="1" numFmtId="0" xfId="0" applyBorder="1" applyFont="1"/>
    <xf borderId="65" fillId="0" fontId="1" numFmtId="0" xfId="0" applyBorder="1" applyFont="1"/>
    <xf borderId="5" fillId="0" fontId="21" numFmtId="0" xfId="0" applyBorder="1" applyFont="1"/>
    <xf borderId="58" fillId="10" fontId="2" numFmtId="0" xfId="0" applyAlignment="1" applyBorder="1" applyFill="1" applyFont="1">
      <alignment horizontal="center"/>
    </xf>
    <xf borderId="59" fillId="10" fontId="2" numFmtId="0" xfId="0" applyAlignment="1" applyBorder="1" applyFont="1">
      <alignment horizontal="center"/>
    </xf>
    <xf borderId="58" fillId="11" fontId="2" numFmtId="0" xfId="0" applyAlignment="1" applyBorder="1" applyFill="1" applyFont="1">
      <alignment horizontal="center"/>
    </xf>
    <xf borderId="59" fillId="11" fontId="2" numFmtId="0" xfId="0" applyAlignment="1" applyBorder="1" applyFont="1">
      <alignment horizontal="center"/>
    </xf>
    <xf borderId="66" fillId="10" fontId="12" numFmtId="165" xfId="0" applyBorder="1" applyFont="1" applyNumberFormat="1"/>
    <xf borderId="67" fillId="10" fontId="12" numFmtId="165" xfId="0" applyBorder="1" applyFont="1" applyNumberFormat="1"/>
    <xf borderId="66" fillId="11" fontId="12" numFmtId="165" xfId="0" applyBorder="1" applyFont="1" applyNumberFormat="1"/>
    <xf borderId="67" fillId="11" fontId="12" numFmtId="165" xfId="0" applyBorder="1" applyFont="1" applyNumberFormat="1"/>
    <xf borderId="5" fillId="0" fontId="22" numFmtId="0" xfId="0" applyBorder="1" applyFont="1"/>
    <xf borderId="58" fillId="12" fontId="2" numFmtId="0" xfId="0" applyAlignment="1" applyBorder="1" applyFill="1" applyFont="1">
      <alignment horizontal="center"/>
    </xf>
    <xf borderId="59" fillId="12" fontId="2" numFmtId="0" xfId="0" applyAlignment="1" applyBorder="1" applyFont="1">
      <alignment horizontal="center"/>
    </xf>
    <xf borderId="58" fillId="13" fontId="2" numFmtId="0" xfId="0" applyAlignment="1" applyBorder="1" applyFill="1" applyFont="1">
      <alignment horizontal="center"/>
    </xf>
    <xf borderId="59" fillId="13" fontId="2" numFmtId="0" xfId="0" applyAlignment="1" applyBorder="1" applyFont="1">
      <alignment horizontal="center"/>
    </xf>
    <xf borderId="66" fillId="14" fontId="12" numFmtId="165" xfId="0" applyBorder="1" applyFill="1" applyFont="1" applyNumberFormat="1"/>
    <xf borderId="67" fillId="14" fontId="12" numFmtId="165" xfId="0" applyBorder="1" applyFont="1" applyNumberFormat="1"/>
    <xf borderId="66" fillId="13" fontId="12" numFmtId="165" xfId="0" applyBorder="1" applyFont="1" applyNumberFormat="1"/>
    <xf borderId="67" fillId="13" fontId="12" numFmtId="165" xfId="0" applyBorder="1" applyFont="1" applyNumberFormat="1"/>
    <xf borderId="68" fillId="2" fontId="4" numFmtId="0" xfId="0" applyAlignment="1" applyBorder="1" applyFont="1">
      <alignment horizontal="center" shrinkToFit="0" wrapText="1"/>
    </xf>
    <xf borderId="69" fillId="0" fontId="20" numFmtId="0" xfId="0" applyBorder="1" applyFont="1"/>
    <xf borderId="10" fillId="0" fontId="23" numFmtId="0" xfId="0" applyBorder="1" applyFont="1"/>
    <xf borderId="70" fillId="0" fontId="20" numFmtId="0" xfId="0" applyBorder="1" applyFont="1"/>
    <xf borderId="71" fillId="2" fontId="4" numFmtId="0" xfId="0" applyAlignment="1" applyBorder="1" applyFont="1">
      <alignment horizontal="center" vertical="center"/>
    </xf>
    <xf borderId="13" fillId="0" fontId="20" numFmtId="0" xfId="0" applyBorder="1" applyFont="1"/>
    <xf borderId="72" fillId="0" fontId="2" numFmtId="0" xfId="0" applyAlignment="1" applyBorder="1" applyFont="1">
      <alignment horizontal="left"/>
    </xf>
    <xf borderId="16" fillId="0" fontId="20" numFmtId="0" xfId="0" applyBorder="1" applyFont="1"/>
    <xf borderId="17" fillId="0" fontId="20" numFmtId="0" xfId="0" applyBorder="1" applyFont="1"/>
    <xf borderId="61" fillId="0" fontId="1" numFmtId="0" xfId="0" applyAlignment="1" applyBorder="1" applyFont="1">
      <alignment horizontal="left"/>
    </xf>
    <xf borderId="19" fillId="0" fontId="20" numFmtId="0" xfId="0" applyBorder="1" applyFont="1"/>
    <xf borderId="20" fillId="0" fontId="20" numFmtId="0" xfId="0" applyBorder="1" applyFont="1"/>
    <xf borderId="61" fillId="0" fontId="1" numFmtId="0" xfId="0" applyAlignment="1" applyBorder="1" applyFont="1">
      <alignment horizontal="left" vertical="top"/>
    </xf>
    <xf borderId="5" fillId="0" fontId="2" numFmtId="0" xfId="0" applyAlignment="1" applyBorder="1" applyFont="1">
      <alignment horizontal="left"/>
    </xf>
    <xf borderId="8" fillId="0" fontId="20" numFmtId="0" xfId="0" applyBorder="1" applyFont="1"/>
    <xf borderId="8" fillId="0" fontId="1" numFmtId="0" xfId="0" applyAlignment="1" applyBorder="1" applyFont="1">
      <alignment horizontal="center"/>
    </xf>
    <xf borderId="5" fillId="0" fontId="15" numFmtId="0" xfId="0" applyAlignment="1" applyBorder="1" applyFont="1">
      <alignment horizontal="left"/>
    </xf>
    <xf borderId="57" fillId="0" fontId="1" numFmtId="0" xfId="0" applyAlignment="1" applyBorder="1" applyFont="1">
      <alignment horizontal="left"/>
    </xf>
    <xf borderId="25" fillId="0" fontId="20" numFmtId="0" xfId="0" applyBorder="1" applyFont="1"/>
    <xf borderId="26" fillId="0" fontId="20" numFmtId="0" xfId="0" applyBorder="1" applyFont="1"/>
    <xf borderId="73" fillId="0" fontId="1" numFmtId="0" xfId="0" applyAlignment="1" applyBorder="1" applyFont="1">
      <alignment horizontal="left"/>
    </xf>
    <xf borderId="28" fillId="0" fontId="20" numFmtId="0" xfId="0" applyBorder="1" applyFont="1"/>
    <xf borderId="29" fillId="0" fontId="20" numFmtId="0" xfId="0" applyBorder="1" applyFont="1"/>
    <xf borderId="5" fillId="0" fontId="24" numFmtId="0" xfId="0" applyBorder="1" applyFont="1"/>
    <xf borderId="74" fillId="3" fontId="12" numFmtId="4" xfId="0" applyAlignment="1" applyBorder="1" applyFont="1" applyNumberFormat="1">
      <alignment horizontal="left"/>
    </xf>
    <xf borderId="75" fillId="0" fontId="20" numFmtId="0" xfId="0" applyBorder="1" applyFont="1"/>
    <xf borderId="76" fillId="0" fontId="20" numFmtId="0" xfId="0" applyBorder="1" applyFont="1"/>
    <xf borderId="0" fillId="0" fontId="12" numFmtId="0" xfId="0" applyFont="1"/>
    <xf borderId="2" fillId="0" fontId="20" numFmtId="0" xfId="0" applyBorder="1" applyFont="1"/>
    <xf borderId="27" fillId="0" fontId="20" numFmtId="0" xfId="0" applyBorder="1" applyFont="1"/>
    <xf borderId="77" fillId="0" fontId="2" numFmtId="0" xfId="0" applyBorder="1" applyFont="1"/>
    <xf borderId="0" fillId="0" fontId="12" numFmtId="0" xfId="0" applyAlignment="1" applyFont="1">
      <alignment shrinkToFit="0" wrapText="1"/>
    </xf>
    <xf borderId="78" fillId="0" fontId="11" numFmtId="0" xfId="0" applyAlignment="1" applyBorder="1" applyFont="1">
      <alignment vertical="center"/>
    </xf>
    <xf borderId="78" fillId="0" fontId="5" numFmtId="0" xfId="0" applyBorder="1" applyFont="1"/>
    <xf borderId="78" fillId="0" fontId="1" numFmtId="0" xfId="0" applyAlignment="1" applyBorder="1" applyFont="1">
      <alignment shrinkToFit="0" vertical="center" wrapText="1"/>
    </xf>
    <xf borderId="39" fillId="0" fontId="20" numFmtId="0" xfId="0" applyBorder="1" applyFont="1"/>
    <xf borderId="78" fillId="0" fontId="1" numFmtId="0" xfId="0" applyAlignment="1" applyBorder="1" applyFont="1">
      <alignment vertical="top"/>
    </xf>
    <xf borderId="0" fillId="0" fontId="12" numFmtId="0" xfId="0" applyAlignment="1" applyFont="1">
      <alignment horizontal="left" shrinkToFit="0" wrapText="1"/>
    </xf>
    <xf borderId="78" fillId="0" fontId="24" numFmtId="0" xfId="0" applyAlignment="1" applyBorder="1" applyFont="1">
      <alignment horizontal="left"/>
    </xf>
    <xf borderId="78" fillId="0" fontId="5" numFmtId="0" xfId="0" applyAlignment="1" applyBorder="1" applyFont="1">
      <alignment horizontal="left" shrinkToFit="0" wrapText="1"/>
    </xf>
    <xf borderId="78" fillId="0" fontId="1" numFmtId="0" xfId="0" applyAlignment="1" applyBorder="1" applyFont="1">
      <alignment shrinkToFit="0" vertical="top" wrapText="1"/>
    </xf>
    <xf borderId="0" fillId="0" fontId="12" numFmtId="0" xfId="0" applyAlignment="1" applyFont="1">
      <alignment horizontal="center" vertical="center"/>
    </xf>
    <xf borderId="78" fillId="0" fontId="13" numFmtId="0" xfId="0" applyAlignment="1" applyBorder="1" applyFont="1">
      <alignment vertical="top"/>
    </xf>
    <xf borderId="0" fillId="0" fontId="12" numFmtId="0" xfId="0" applyAlignment="1" applyFont="1">
      <alignment horizontal="center" vertical="top"/>
    </xf>
    <xf borderId="78" fillId="0" fontId="24" numFmtId="0" xfId="0" applyBorder="1" applyFont="1"/>
    <xf borderId="0" fillId="0" fontId="15" numFmtId="0" xfId="0" applyFont="1"/>
    <xf borderId="0" fillId="0" fontId="4" numFmtId="0" xfId="0" applyFont="1"/>
    <xf borderId="78" fillId="0" fontId="5" numFmtId="0" xfId="0" applyAlignment="1" applyBorder="1" applyFont="1">
      <alignment shrinkToFit="0" vertical="top" wrapText="1"/>
    </xf>
    <xf borderId="79" fillId="0" fontId="20" numFmtId="0" xfId="0" applyBorder="1" applyFont="1"/>
    <xf borderId="10" fillId="0" fontId="20" numFmtId="0" xfId="0" applyBorder="1" applyFont="1"/>
    <xf borderId="44" fillId="0" fontId="20" numFmtId="0" xfId="0" applyBorder="1" applyFont="1"/>
    <xf borderId="4" fillId="7" fontId="19" numFmtId="0" xfId="0" applyAlignment="1" applyBorder="1" applyFont="1">
      <alignment horizontal="left"/>
    </xf>
    <xf borderId="80" fillId="7" fontId="19" numFmtId="0" xfId="0" applyAlignment="1" applyBorder="1" applyFont="1">
      <alignment horizontal="left"/>
    </xf>
    <xf borderId="81" fillId="8" fontId="12" numFmtId="0" xfId="0" applyAlignment="1" applyBorder="1" applyFont="1">
      <alignment horizontal="center"/>
    </xf>
    <xf borderId="82" fillId="0" fontId="20" numFmtId="0" xfId="0" applyBorder="1" applyFont="1"/>
    <xf borderId="0" fillId="0" fontId="1" numFmtId="4" xfId="0" applyAlignment="1" applyFont="1" applyNumberFormat="1">
      <alignment shrinkToFit="0" wrapText="1"/>
    </xf>
    <xf borderId="0" fillId="0" fontId="25" numFmtId="0" xfId="0" applyAlignment="1" applyFont="1">
      <alignment horizontal="center"/>
    </xf>
    <xf borderId="21" fillId="0" fontId="1" numFmtId="0" xfId="0" applyBorder="1" applyFont="1"/>
    <xf borderId="8" fillId="0" fontId="2" numFmtId="0" xfId="0" applyAlignment="1" applyBorder="1" applyFont="1">
      <alignment horizontal="center" readingOrder="0"/>
    </xf>
    <xf borderId="83" fillId="0" fontId="2" numFmtId="0" xfId="0" applyAlignment="1" applyBorder="1" applyFont="1">
      <alignment horizontal="center"/>
    </xf>
    <xf borderId="83" fillId="0" fontId="2" numFmtId="0" xfId="0" applyAlignment="1" applyBorder="1" applyFont="1">
      <alignment horizontal="center" shrinkToFit="0" wrapText="1"/>
    </xf>
    <xf borderId="40" fillId="0" fontId="1" numFmtId="0" xfId="0" applyAlignment="1" applyBorder="1" applyFont="1">
      <alignment horizontal="center"/>
    </xf>
    <xf borderId="58" fillId="0" fontId="1" numFmtId="165" xfId="0" applyAlignment="1" applyBorder="1" applyFont="1" applyNumberFormat="1">
      <alignment horizontal="center"/>
    </xf>
    <xf borderId="84" fillId="0" fontId="1" numFmtId="165" xfId="0" applyAlignment="1" applyBorder="1" applyFont="1" applyNumberFormat="1">
      <alignment horizontal="center" readingOrder="0"/>
    </xf>
    <xf borderId="59" fillId="0" fontId="1" numFmtId="165" xfId="0" applyAlignment="1" applyBorder="1" applyFont="1" applyNumberFormat="1">
      <alignment horizontal="center" readingOrder="0"/>
    </xf>
    <xf borderId="19" fillId="0" fontId="1" numFmtId="165" xfId="0" applyAlignment="1" applyBorder="1" applyFont="1" applyNumberFormat="1">
      <alignment horizontal="center"/>
    </xf>
    <xf borderId="84" fillId="0" fontId="1" numFmtId="165" xfId="0" applyAlignment="1" applyBorder="1" applyFont="1" applyNumberFormat="1">
      <alignment horizontal="center"/>
    </xf>
    <xf borderId="59" fillId="0" fontId="1" numFmtId="165" xfId="0" applyAlignment="1" applyBorder="1" applyFont="1" applyNumberFormat="1">
      <alignment horizontal="center"/>
    </xf>
    <xf borderId="0" fillId="0" fontId="2" numFmtId="165" xfId="0" applyAlignment="1" applyFont="1" applyNumberFormat="1">
      <alignment horizontal="center"/>
    </xf>
    <xf borderId="8" fillId="0" fontId="2" numFmtId="165" xfId="0" applyAlignment="1" applyBorder="1" applyFont="1" applyNumberFormat="1">
      <alignment horizontal="center"/>
    </xf>
    <xf borderId="85" fillId="0" fontId="2" numFmtId="0" xfId="0" applyAlignment="1" applyBorder="1" applyFont="1">
      <alignment horizontal="center"/>
    </xf>
    <xf borderId="18" fillId="0" fontId="20" numFmtId="0" xfId="0" applyBorder="1" applyFont="1"/>
    <xf borderId="83" fillId="0" fontId="2" numFmtId="165" xfId="0" applyAlignment="1" applyBorder="1" applyFont="1" applyNumberFormat="1">
      <alignment horizontal="center"/>
    </xf>
    <xf borderId="57" fillId="0" fontId="2" numFmtId="0" xfId="0" applyAlignment="1" applyBorder="1" applyFont="1">
      <alignment horizontal="center"/>
    </xf>
    <xf borderId="25" fillId="0" fontId="2" numFmtId="165" xfId="0" applyAlignment="1" applyBorder="1" applyFont="1" applyNumberFormat="1">
      <alignment horizontal="center"/>
    </xf>
    <xf borderId="25" fillId="0" fontId="2" numFmtId="0" xfId="0" applyAlignment="1" applyBorder="1" applyFont="1">
      <alignment horizontal="center"/>
    </xf>
    <xf borderId="26" fillId="0" fontId="2" numFmtId="165" xfId="0" applyAlignment="1" applyBorder="1" applyFont="1" applyNumberFormat="1">
      <alignment horizontal="center"/>
    </xf>
    <xf borderId="30" fillId="0" fontId="1" numFmtId="0" xfId="0" applyAlignment="1" applyBorder="1" applyFont="1">
      <alignment horizontal="center"/>
    </xf>
    <xf borderId="31" fillId="0" fontId="1" numFmtId="165" xfId="0" applyAlignment="1" applyBorder="1" applyFont="1" applyNumberFormat="1">
      <alignment horizontal="center"/>
    </xf>
    <xf borderId="86" fillId="0" fontId="1" numFmtId="0" xfId="0" applyAlignment="1" applyBorder="1" applyFont="1">
      <alignment horizontal="center"/>
    </xf>
    <xf borderId="87" fillId="0" fontId="1" numFmtId="165" xfId="0" applyAlignment="1" applyBorder="1" applyFont="1" applyNumberFormat="1">
      <alignment horizontal="center"/>
    </xf>
    <xf borderId="13" fillId="0" fontId="2" numFmtId="4" xfId="0" applyAlignment="1" applyBorder="1" applyFont="1" applyNumberFormat="1">
      <alignment horizontal="center"/>
    </xf>
    <xf borderId="58" fillId="0" fontId="1" numFmtId="165" xfId="0" applyAlignment="1" applyBorder="1" applyFont="1" applyNumberFormat="1">
      <alignment horizontal="center" readingOrder="0"/>
    </xf>
    <xf borderId="4" fillId="3" fontId="5" numFmtId="0" xfId="0" applyBorder="1" applyFont="1"/>
    <xf borderId="0" fillId="0" fontId="5" numFmtId="0" xfId="0" applyAlignment="1" applyFont="1">
      <alignment horizontal="center"/>
    </xf>
    <xf borderId="25" fillId="0" fontId="5" numFmtId="0" xfId="0" applyAlignment="1" applyBorder="1" applyFont="1">
      <alignment vertical="top"/>
    </xf>
    <xf borderId="88" fillId="0" fontId="2" numFmtId="4" xfId="0" applyBorder="1" applyFont="1" applyNumberFormat="1"/>
    <xf borderId="89" fillId="0" fontId="2" numFmtId="4" xfId="0" applyAlignment="1" applyBorder="1" applyFont="1" applyNumberFormat="1">
      <alignment horizontal="center"/>
    </xf>
    <xf borderId="89" fillId="0" fontId="2" numFmtId="4" xfId="0" applyBorder="1" applyFont="1" applyNumberFormat="1"/>
    <xf borderId="58" fillId="0" fontId="2" numFmtId="4" xfId="0" applyAlignment="1" applyBorder="1" applyFont="1" applyNumberFormat="1">
      <alignment horizontal="center"/>
    </xf>
    <xf borderId="58" fillId="0" fontId="2" numFmtId="4" xfId="0" applyBorder="1" applyFont="1" applyNumberFormat="1"/>
    <xf borderId="0" fillId="0" fontId="2" numFmtId="4" xfId="0" applyAlignment="1" applyFont="1" applyNumberFormat="1">
      <alignment shrinkToFit="0" wrapText="1"/>
    </xf>
    <xf borderId="58" fillId="0" fontId="2" numFmtId="4" xfId="0" applyAlignment="1" applyBorder="1" applyFont="1" applyNumberFormat="1">
      <alignment shrinkToFit="0" wrapText="1"/>
    </xf>
    <xf borderId="4" fillId="3" fontId="6" numFmtId="0" xfId="0" applyAlignment="1" applyBorder="1" applyFont="1">
      <alignment horizontal="left"/>
    </xf>
    <xf borderId="0" fillId="0" fontId="6" numFmtId="4" xfId="0" applyFont="1" applyNumberFormat="1"/>
    <xf borderId="61" fillId="8" fontId="1" numFmtId="0" xfId="0" applyAlignment="1" applyBorder="1" applyFont="1">
      <alignment horizontal="left"/>
    </xf>
    <xf borderId="45" fillId="0" fontId="1" numFmtId="0" xfId="0" applyAlignment="1" applyBorder="1" applyFont="1">
      <alignment horizontal="left"/>
    </xf>
    <xf borderId="90" fillId="0" fontId="1" numFmtId="0" xfId="0" applyAlignment="1" applyBorder="1" applyFont="1">
      <alignment horizontal="center"/>
    </xf>
    <xf borderId="85" fillId="8" fontId="26" numFmtId="0" xfId="0" applyAlignment="1" applyBorder="1" applyFont="1">
      <alignment horizontal="right"/>
    </xf>
    <xf borderId="91" fillId="0" fontId="20" numFmtId="0" xfId="0" applyBorder="1" applyFont="1"/>
    <xf borderId="6" fillId="8" fontId="15" numFmtId="0" xfId="0" applyAlignment="1" applyBorder="1" applyFont="1">
      <alignment horizontal="center"/>
    </xf>
    <xf borderId="92" fillId="8" fontId="2" numFmtId="4" xfId="0" applyAlignment="1" applyBorder="1" applyFont="1" applyNumberFormat="1">
      <alignment horizontal="center"/>
    </xf>
    <xf borderId="93" fillId="0" fontId="12" numFmtId="0" xfId="0" applyBorder="1" applyFont="1"/>
    <xf borderId="94" fillId="0" fontId="6" numFmtId="0" xfId="0" applyAlignment="1" applyBorder="1" applyFont="1">
      <alignment horizontal="center"/>
    </xf>
    <xf borderId="80" fillId="7" fontId="27" numFmtId="0" xfId="0" applyAlignment="1" applyBorder="1" applyFont="1">
      <alignment horizontal="left"/>
    </xf>
    <xf borderId="13" fillId="0" fontId="2" numFmtId="0" xfId="0" applyBorder="1" applyFont="1"/>
    <xf borderId="0" fillId="0" fontId="7" numFmtId="0" xfId="0" applyFont="1"/>
    <xf borderId="4" fillId="3" fontId="14" numFmtId="0" xfId="0" applyAlignment="1" applyBorder="1" applyFont="1">
      <alignment horizontal="left"/>
    </xf>
    <xf borderId="84" fillId="8" fontId="1" numFmtId="0" xfId="0" applyAlignment="1" applyBorder="1" applyFont="1">
      <alignment horizontal="left"/>
    </xf>
    <xf borderId="95" fillId="0" fontId="2" numFmtId="0" xfId="0" applyAlignment="1" applyBorder="1" applyFont="1">
      <alignment horizontal="left"/>
    </xf>
    <xf borderId="96" fillId="0" fontId="20" numFmtId="0" xfId="0" applyBorder="1" applyFont="1"/>
    <xf borderId="97" fillId="0" fontId="20" numFmtId="0" xfId="0" applyBorder="1" applyFont="1"/>
    <xf borderId="98" fillId="0" fontId="1" numFmtId="0" xfId="0" applyAlignment="1" applyBorder="1" applyFont="1">
      <alignment horizontal="left"/>
    </xf>
    <xf borderId="99" fillId="0" fontId="20" numFmtId="0" xfId="0" applyBorder="1" applyFont="1"/>
    <xf borderId="100" fillId="0" fontId="1" numFmtId="0" xfId="0" applyAlignment="1" applyBorder="1" applyFont="1">
      <alignment horizontal="left"/>
    </xf>
    <xf borderId="101" fillId="0" fontId="20" numFmtId="0" xfId="0" applyBorder="1" applyFont="1"/>
    <xf borderId="102" fillId="0" fontId="1" numFmtId="0" xfId="0" applyAlignment="1" applyBorder="1" applyFont="1">
      <alignment horizontal="left"/>
    </xf>
    <xf borderId="103" fillId="0" fontId="20" numFmtId="0" xfId="0" applyBorder="1" applyFont="1"/>
    <xf borderId="104" fillId="0" fontId="24" numFmtId="0" xfId="0" applyBorder="1" applyFont="1"/>
    <xf borderId="104" fillId="0" fontId="2" numFmtId="0" xfId="0" applyAlignment="1" applyBorder="1" applyFont="1">
      <alignment horizontal="left"/>
    </xf>
    <xf borderId="105" fillId="0" fontId="20" numFmtId="0" xfId="0" applyBorder="1" applyFont="1"/>
    <xf borderId="106" fillId="3" fontId="12" numFmtId="4" xfId="0" applyAlignment="1" applyBorder="1" applyFont="1" applyNumberFormat="1">
      <alignment horizontal="left"/>
    </xf>
    <xf borderId="107" fillId="0" fontId="20" numFmtId="0" xfId="0" applyBorder="1" applyFont="1"/>
    <xf borderId="108" fillId="0" fontId="20" numFmtId="0" xfId="0" applyBorder="1" applyFont="1"/>
    <xf borderId="31" fillId="0" fontId="6" numFmtId="4" xfId="0" applyAlignment="1" applyBorder="1" applyFont="1" applyNumberFormat="1">
      <alignment horizontal="center"/>
    </xf>
    <xf borderId="0" fillId="0" fontId="11" numFmtId="4" xfId="0" applyFont="1" applyNumberFormat="1"/>
    <xf borderId="0" fillId="0" fontId="28" numFmtId="0" xfId="0" applyFont="1"/>
    <xf borderId="109" fillId="0" fontId="1" numFmtId="0" xfId="0" applyBorder="1" applyFont="1"/>
    <xf borderId="60" fillId="0" fontId="2" numFmtId="4" xfId="0" applyBorder="1" applyFont="1" applyNumberFormat="1"/>
    <xf borderId="61" fillId="0" fontId="2" numFmtId="0" xfId="0" applyAlignment="1" applyBorder="1" applyFont="1">
      <alignment horizontal="left"/>
    </xf>
    <xf borderId="90" fillId="0" fontId="1" numFmtId="4" xfId="0" applyAlignment="1" applyBorder="1" applyFont="1" applyNumberFormat="1">
      <alignment horizontal="center"/>
    </xf>
    <xf borderId="61" fillId="0" fontId="15" numFmtId="0" xfId="0" applyAlignment="1" applyBorder="1" applyFont="1">
      <alignment horizontal="left"/>
    </xf>
    <xf borderId="17" fillId="0" fontId="1" numFmtId="4" xfId="0" applyAlignment="1" applyBorder="1" applyFont="1" applyNumberFormat="1">
      <alignment horizontal="center"/>
    </xf>
    <xf borderId="8" fillId="0" fontId="1" numFmtId="4" xfId="0" applyAlignment="1" applyBorder="1" applyFont="1" applyNumberFormat="1">
      <alignment horizontal="center"/>
    </xf>
    <xf borderId="8" fillId="0" fontId="2" numFmtId="0" xfId="0" applyAlignment="1" applyBorder="1" applyFont="1">
      <alignment horizontal="center"/>
    </xf>
    <xf borderId="74" fillId="3" fontId="15" numFmtId="4" xfId="0" applyAlignment="1" applyBorder="1" applyFont="1" applyNumberFormat="1">
      <alignment horizontal="right"/>
    </xf>
    <xf borderId="27" fillId="0" fontId="5" numFmtId="0" xfId="0" applyAlignment="1" applyBorder="1" applyFont="1">
      <alignment horizontal="center"/>
    </xf>
    <xf borderId="110" fillId="3" fontId="6" numFmtId="4" xfId="0" applyAlignment="1" applyBorder="1" applyFont="1" applyNumberFormat="1">
      <alignment horizontal="center"/>
    </xf>
    <xf borderId="0" fillId="0" fontId="1" numFmtId="4" xfId="0" applyAlignment="1" applyFont="1" applyNumberFormat="1">
      <alignment horizontal="right"/>
    </xf>
    <xf borderId="4" fillId="6" fontId="5" numFmtId="0" xfId="0" applyBorder="1" applyFont="1"/>
    <xf borderId="4" fillId="15" fontId="5" numFmtId="0" xfId="0" applyBorder="1" applyFill="1" applyFont="1"/>
    <xf borderId="4" fillId="16" fontId="5" numFmtId="0" xfId="0" applyBorder="1" applyFill="1" applyFont="1"/>
    <xf borderId="58" fillId="0" fontId="5" numFmtId="0" xfId="0" applyBorder="1" applyFont="1"/>
    <xf borderId="111" fillId="3" fontId="5" numFmtId="0" xfId="0" applyBorder="1" applyFont="1"/>
    <xf borderId="89" fillId="0" fontId="5" numFmtId="0" xfId="0" applyBorder="1" applyFont="1"/>
    <xf borderId="89" fillId="0" fontId="5" numFmtId="0" xfId="0" applyAlignment="1" applyBorder="1" applyFont="1">
      <alignment vertical="top"/>
    </xf>
    <xf borderId="111" fillId="3" fontId="29" numFmtId="0" xfId="0" applyBorder="1" applyFont="1"/>
    <xf borderId="84" fillId="0" fontId="5" numFmtId="0" xfId="0" applyBorder="1" applyFont="1"/>
    <xf borderId="58" fillId="0" fontId="5" numFmtId="0" xfId="0" applyAlignment="1" applyBorder="1" applyFont="1">
      <alignment vertical="top"/>
    </xf>
    <xf borderId="58" fillId="3" fontId="5" numFmtId="0" xfId="0" applyBorder="1" applyFont="1"/>
    <xf borderId="0" fillId="0" fontId="24" numFmtId="0" xfId="0" applyAlignment="1" applyFont="1">
      <alignment horizontal="left"/>
    </xf>
    <xf borderId="0" fillId="0" fontId="24" numFmtId="0" xfId="0" applyFont="1"/>
    <xf borderId="84" fillId="0" fontId="24" numFmtId="0" xfId="0" applyAlignment="1" applyBorder="1" applyFont="1">
      <alignment horizontal="left"/>
    </xf>
    <xf borderId="34" fillId="0" fontId="20" numFmtId="0" xfId="0" applyBorder="1" applyFont="1"/>
    <xf borderId="58" fillId="0" fontId="3" numFmtId="0" xfId="0" applyBorder="1" applyFont="1"/>
    <xf borderId="4" fillId="17" fontId="3" numFmtId="4" xfId="0" applyBorder="1" applyFill="1" applyFont="1" applyNumberFormat="1"/>
    <xf borderId="58" fillId="17" fontId="3" numFmtId="4" xfId="0" applyBorder="1" applyFont="1" applyNumberFormat="1"/>
    <xf borderId="84" fillId="18" fontId="24" numFmtId="0" xfId="0" applyAlignment="1" applyBorder="1" applyFill="1" applyFont="1">
      <alignment horizontal="center"/>
    </xf>
    <xf borderId="58" fillId="18" fontId="24" numFmtId="0" xfId="0" applyAlignment="1" applyBorder="1" applyFont="1">
      <alignment horizontal="center"/>
    </xf>
    <xf borderId="58" fillId="19" fontId="24" numFmtId="0" xfId="0" applyBorder="1" applyFill="1" applyFont="1"/>
    <xf borderId="84" fillId="19" fontId="24" numFmtId="0" xfId="0" applyAlignment="1" applyBorder="1" applyFont="1">
      <alignment horizontal="center"/>
    </xf>
    <xf borderId="58" fillId="19" fontId="24" numFmtId="0" xfId="0" applyAlignment="1" applyBorder="1" applyFont="1">
      <alignment horizontal="center"/>
    </xf>
    <xf borderId="58" fillId="19" fontId="3" numFmtId="0" xfId="0" applyBorder="1" applyFont="1"/>
    <xf borderId="112" fillId="19" fontId="24" numFmtId="0" xfId="0" applyAlignment="1" applyBorder="1" applyFont="1">
      <alignment shrinkToFit="0" vertical="center" wrapText="1"/>
    </xf>
    <xf borderId="84" fillId="19" fontId="24" numFmtId="0" xfId="0" applyBorder="1" applyFont="1"/>
    <xf borderId="58" fillId="19" fontId="24" numFmtId="4" xfId="0" applyBorder="1" applyFont="1" applyNumberFormat="1"/>
    <xf borderId="58" fillId="19" fontId="24" numFmtId="4" xfId="0" applyAlignment="1" applyBorder="1" applyFont="1" applyNumberFormat="1">
      <alignment shrinkToFit="0" wrapText="1"/>
    </xf>
    <xf borderId="58" fillId="19" fontId="24" numFmtId="4" xfId="0" applyAlignment="1" applyBorder="1" applyFont="1" applyNumberFormat="1">
      <alignment horizontal="center"/>
    </xf>
    <xf borderId="58" fillId="19" fontId="30" numFmtId="4" xfId="0" applyBorder="1" applyFont="1" applyNumberFormat="1"/>
    <xf borderId="58" fillId="0" fontId="24" numFmtId="0" xfId="0" applyAlignment="1" applyBorder="1" applyFont="1">
      <alignment horizontal="center" shrinkToFit="0" wrapText="1"/>
    </xf>
    <xf borderId="58" fillId="0" fontId="24" numFmtId="0" xfId="0" applyBorder="1" applyFont="1"/>
    <xf borderId="58" fillId="17" fontId="24" numFmtId="4" xfId="0" applyAlignment="1" applyBorder="1" applyFont="1" applyNumberFormat="1">
      <alignment horizontal="center"/>
    </xf>
    <xf borderId="58" fillId="18" fontId="24" numFmtId="0" xfId="0" applyBorder="1" applyFont="1"/>
    <xf borderId="113" fillId="0" fontId="20" numFmtId="0" xfId="0" applyBorder="1" applyFont="1"/>
    <xf borderId="58" fillId="19" fontId="3" numFmtId="4" xfId="0" applyBorder="1" applyFont="1" applyNumberFormat="1"/>
    <xf borderId="58" fillId="18" fontId="3" numFmtId="0" xfId="0" applyBorder="1" applyFont="1"/>
    <xf borderId="89" fillId="0" fontId="20" numFmtId="0" xfId="0" applyBorder="1" applyFont="1"/>
    <xf borderId="58" fillId="0" fontId="3" numFmtId="4" xfId="0" applyBorder="1" applyFont="1" applyNumberFormat="1"/>
    <xf borderId="58" fillId="0" fontId="24" numFmtId="4" xfId="0" applyBorder="1" applyFont="1" applyNumberFormat="1"/>
    <xf borderId="114" fillId="3" fontId="3" numFmtId="0" xfId="0" applyBorder="1" applyFont="1"/>
    <xf borderId="115" fillId="3" fontId="3" numFmtId="0" xfId="0" applyBorder="1" applyFont="1"/>
    <xf borderId="116" fillId="3" fontId="3" numFmtId="0" xfId="0" applyBorder="1" applyFont="1"/>
    <xf borderId="58" fillId="3" fontId="3" numFmtId="0" xfId="0" applyAlignment="1" applyBorder="1" applyFont="1">
      <alignment horizontal="right"/>
    </xf>
    <xf borderId="58" fillId="0" fontId="31" numFmtId="0" xfId="0" applyAlignment="1" applyBorder="1" applyFont="1">
      <alignment horizontal="right"/>
    </xf>
    <xf borderId="58" fillId="6" fontId="3" numFmtId="0" xfId="0" applyBorder="1" applyFont="1"/>
    <xf borderId="58" fillId="20" fontId="24" numFmtId="4" xfId="0" applyBorder="1" applyFill="1" applyFont="1" applyNumberFormat="1"/>
    <xf borderId="58" fillId="0" fontId="3" numFmtId="166" xfId="0" applyBorder="1" applyFont="1" applyNumberFormat="1"/>
    <xf borderId="58" fillId="21" fontId="32" numFmtId="0" xfId="0" applyBorder="1" applyFill="1" applyFont="1"/>
    <xf borderId="58" fillId="22" fontId="3" numFmtId="0" xfId="0" applyAlignment="1" applyBorder="1" applyFill="1" applyFont="1">
      <alignment horizontal="right"/>
    </xf>
    <xf borderId="58" fillId="0" fontId="3" numFmtId="0" xfId="0" applyAlignment="1" applyBorder="1" applyFont="1">
      <alignment horizontal="right"/>
    </xf>
    <xf borderId="58" fillId="23" fontId="3" numFmtId="0" xfId="0" applyBorder="1" applyFill="1" applyFont="1"/>
    <xf borderId="58" fillId="3" fontId="3" numFmtId="0" xfId="0" applyBorder="1" applyFont="1"/>
    <xf borderId="58" fillId="0" fontId="31" numFmtId="0" xfId="0" applyAlignment="1" applyBorder="1" applyFont="1">
      <alignment horizontal="right" shrinkToFit="0" wrapText="1"/>
    </xf>
    <xf borderId="58" fillId="24" fontId="3" numFmtId="0" xfId="0" applyAlignment="1" applyBorder="1" applyFill="1" applyFont="1">
      <alignment horizontal="right"/>
    </xf>
    <xf borderId="58" fillId="0" fontId="3" numFmtId="167" xfId="0" applyBorder="1" applyFont="1" applyNumberFormat="1"/>
    <xf borderId="19" fillId="0" fontId="24" numFmtId="0" xfId="0" applyBorder="1" applyFont="1"/>
    <xf borderId="34" fillId="0" fontId="24" numFmtId="0" xfId="0" applyBorder="1" applyFont="1"/>
    <xf borderId="19" fillId="0" fontId="31" numFmtId="0" xfId="0" applyAlignment="1" applyBorder="1" applyFont="1">
      <alignment horizontal="right" shrinkToFit="0" wrapText="1"/>
    </xf>
    <xf borderId="84" fillId="0" fontId="24" numFmtId="0" xfId="0" applyBorder="1" applyFont="1"/>
    <xf borderId="58" fillId="25" fontId="3" numFmtId="0" xfId="0" applyBorder="1" applyFill="1" applyFont="1"/>
    <xf borderId="58" fillId="26" fontId="24" numFmtId="0" xfId="0" applyAlignment="1" applyBorder="1" applyFill="1" applyFont="1">
      <alignment horizontal="right"/>
    </xf>
    <xf borderId="58" fillId="26" fontId="3" numFmtId="0" xfId="0" applyBorder="1" applyFont="1"/>
    <xf borderId="58" fillId="26" fontId="3" numFmtId="0" xfId="0" applyAlignment="1" applyBorder="1" applyFont="1">
      <alignment horizontal="right"/>
    </xf>
    <xf borderId="58" fillId="26" fontId="24" numFmtId="0" xfId="0" applyBorder="1" applyFont="1"/>
    <xf borderId="58" fillId="26" fontId="3" numFmtId="4" xfId="0" applyBorder="1" applyFont="1" applyNumberFormat="1"/>
    <xf borderId="58" fillId="26" fontId="24" numFmtId="4" xfId="0" applyBorder="1" applyFont="1" applyNumberFormat="1"/>
    <xf borderId="58" fillId="27" fontId="3" numFmtId="0" xfId="0" applyAlignment="1" applyBorder="1" applyFill="1" applyFont="1">
      <alignment horizontal="right"/>
    </xf>
    <xf borderId="58" fillId="8" fontId="3" numFmtId="0" xfId="0" applyBorder="1" applyFont="1"/>
    <xf borderId="114" fillId="3" fontId="24" numFmtId="0" xfId="0" applyBorder="1" applyFont="1"/>
    <xf borderId="115" fillId="3" fontId="24" numFmtId="0" xfId="0" applyBorder="1" applyFont="1"/>
    <xf borderId="116" fillId="3" fontId="24" numFmtId="0" xfId="0" applyBorder="1" applyFont="1"/>
    <xf borderId="58" fillId="3" fontId="31" numFmtId="0" xfId="0" applyAlignment="1" applyBorder="1" applyFont="1">
      <alignment horizontal="right"/>
    </xf>
    <xf borderId="58" fillId="28" fontId="3" numFmtId="0" xfId="0" applyBorder="1" applyFill="1" applyFont="1"/>
    <xf borderId="58" fillId="29" fontId="3" numFmtId="0" xfId="0" applyBorder="1" applyFill="1" applyFont="1"/>
    <xf borderId="84" fillId="0" fontId="31" numFmtId="0" xfId="0" applyBorder="1" applyFont="1"/>
    <xf borderId="19" fillId="0" fontId="31" numFmtId="0" xfId="0" applyBorder="1" applyFont="1"/>
    <xf borderId="34" fillId="0" fontId="31" numFmtId="0" xfId="0" applyBorder="1" applyFont="1"/>
    <xf borderId="58" fillId="0" fontId="33" numFmtId="0" xfId="0" applyBorder="1" applyFont="1"/>
    <xf borderId="58" fillId="8" fontId="3" numFmtId="168" xfId="0" applyBorder="1" applyFont="1" applyNumberFormat="1"/>
    <xf borderId="58" fillId="30" fontId="34" numFmtId="0" xfId="0" applyBorder="1" applyFill="1" applyFont="1"/>
    <xf borderId="58" fillId="0" fontId="35" numFmtId="0" xfId="0" applyBorder="1" applyFont="1"/>
    <xf borderId="58" fillId="0" fontId="36" numFmtId="0" xfId="0" applyBorder="1" applyFont="1"/>
    <xf borderId="58" fillId="8" fontId="3" numFmtId="169" xfId="0" applyBorder="1" applyFont="1" applyNumberFormat="1"/>
    <xf borderId="58" fillId="3" fontId="37" numFmtId="0" xfId="0" applyBorder="1" applyFont="1"/>
    <xf borderId="58" fillId="8" fontId="3" numFmtId="170" xfId="0" applyBorder="1" applyFont="1" applyNumberFormat="1"/>
    <xf borderId="58" fillId="3" fontId="38" numFmtId="0" xfId="0" applyBorder="1" applyFont="1"/>
    <xf borderId="58" fillId="0" fontId="3" numFmtId="169" xfId="0" applyBorder="1" applyFont="1" applyNumberFormat="1"/>
    <xf borderId="58" fillId="3" fontId="24" numFmtId="0" xfId="0" applyBorder="1" applyFont="1"/>
    <xf borderId="58" fillId="8" fontId="3" numFmtId="167" xfId="0" applyBorder="1" applyFont="1" applyNumberFormat="1"/>
    <xf borderId="58" fillId="31" fontId="3" numFmtId="0" xfId="0" applyBorder="1" applyFill="1" applyFont="1"/>
    <xf borderId="58" fillId="23" fontId="3" numFmtId="168" xfId="0" applyBorder="1" applyFont="1" applyNumberFormat="1"/>
    <xf borderId="58" fillId="32" fontId="3" numFmtId="0" xfId="0" applyBorder="1" applyFill="1" applyFont="1"/>
    <xf borderId="58" fillId="3" fontId="24" numFmtId="0" xfId="0" applyAlignment="1" applyBorder="1" applyFont="1">
      <alignment horizontal="center"/>
    </xf>
    <xf borderId="58" fillId="33" fontId="3" numFmtId="0" xfId="0" applyBorder="1" applyFill="1" applyFont="1"/>
    <xf borderId="58" fillId="0" fontId="3" numFmtId="0" xfId="0" applyAlignment="1" applyBorder="1" applyFont="1">
      <alignment shrinkToFit="0" wrapText="1"/>
    </xf>
    <xf borderId="58" fillId="0" fontId="39" numFmtId="0" xfId="0" applyBorder="1" applyFont="1"/>
    <xf borderId="4" fillId="6" fontId="24" numFmtId="0" xfId="0" applyBorder="1" applyFont="1"/>
    <xf borderId="4" fillId="6" fontId="3" numFmtId="0" xfId="0" applyBorder="1" applyFont="1"/>
    <xf borderId="0" fillId="0" fontId="3" numFmtId="4" xfId="0" applyFont="1" applyNumberFormat="1"/>
    <xf borderId="25" fillId="0" fontId="3" numFmtId="4" xfId="0" applyBorder="1" applyFont="1" applyNumberFormat="1"/>
    <xf borderId="0" fillId="0" fontId="40" numFmtId="0" xfId="0" applyFont="1"/>
    <xf borderId="0" fillId="0" fontId="41" numFmtId="0" xfId="0" applyFont="1"/>
    <xf quotePrefix="1" borderId="0" fillId="0" fontId="40" numFmtId="0" xfId="0" applyAlignment="1" applyFont="1">
      <alignment horizontal="right"/>
    </xf>
    <xf borderId="0" fillId="0" fontId="31" numFmtId="0" xfId="0" applyFont="1"/>
    <xf borderId="0" fillId="0" fontId="9" numFmtId="0" xfId="0" applyFont="1"/>
    <xf borderId="4" fillId="3" fontId="3" numFmtId="0" xfId="0" applyAlignment="1" applyBorder="1" applyFont="1">
      <alignment horizontal="left"/>
    </xf>
    <xf borderId="0" fillId="0" fontId="3" numFmtId="0" xfId="0" applyAlignment="1" applyFont="1">
      <alignment horizontal="left"/>
    </xf>
    <xf borderId="4" fillId="3" fontId="9" numFmtId="0" xfId="0" applyAlignment="1" applyBorder="1" applyFont="1">
      <alignment horizontal="left"/>
    </xf>
    <xf borderId="0" fillId="0" fontId="42" numFmtId="0" xfId="0" applyFont="1"/>
    <xf borderId="89" fillId="0" fontId="3" numFmtId="0" xfId="0" applyBorder="1" applyFont="1"/>
    <xf borderId="33" fillId="0" fontId="3" numFmtId="0" xfId="0" applyBorder="1" applyFont="1"/>
    <xf borderId="117" fillId="3" fontId="3" numFmtId="0" xfId="0" applyBorder="1" applyFont="1"/>
    <xf borderId="118" fillId="0" fontId="5" numFmtId="0" xfId="0" applyBorder="1" applyFont="1"/>
    <xf borderId="111" fillId="3" fontId="3" numFmtId="0" xfId="0" applyBorder="1" applyFont="1"/>
    <xf borderId="0" fillId="0" fontId="24" numFmtId="4" xfId="0" applyFont="1" applyNumberFormat="1"/>
    <xf borderId="58" fillId="0" fontId="31" numFmtId="0" xfId="0" applyBorder="1" applyFont="1"/>
    <xf borderId="58" fillId="6" fontId="5" numFmtId="0" xfId="0" applyBorder="1" applyFont="1"/>
    <xf borderId="58" fillId="6" fontId="24" numFmtId="0" xfId="0" applyAlignment="1" applyBorder="1" applyFont="1">
      <alignment horizontal="center"/>
    </xf>
    <xf borderId="58" fillId="0" fontId="43" numFmtId="0" xfId="0" applyAlignment="1" applyBorder="1" applyFont="1">
      <alignment horizontal="right"/>
    </xf>
    <xf borderId="58" fillId="0" fontId="24" numFmtId="0" xfId="0" applyAlignment="1" applyBorder="1" applyFont="1">
      <alignment horizontal="center"/>
    </xf>
    <xf borderId="0" fillId="0" fontId="5" numFmtId="0" xfId="0" applyAlignment="1" applyFont="1">
      <alignment horizontal="right"/>
    </xf>
    <xf borderId="6" fillId="5" fontId="44" numFmtId="165" xfId="0" applyAlignment="1" applyBorder="1" applyFont="1" applyNumberFormat="1">
      <alignment horizontal="center"/>
    </xf>
    <xf borderId="0" fillId="0" fontId="45" numFmtId="0" xfId="0" applyAlignment="1" applyFont="1">
      <alignment horizontal="center"/>
    </xf>
    <xf borderId="0" fillId="0" fontId="5" numFmtId="4" xfId="0" applyFont="1" applyNumberFormat="1"/>
    <xf borderId="0" fillId="0" fontId="46" numFmtId="0" xfId="0" applyAlignment="1" applyFont="1">
      <alignment horizontal="center"/>
    </xf>
    <xf borderId="58" fillId="6" fontId="45" numFmtId="0" xfId="0" applyBorder="1" applyFont="1"/>
    <xf borderId="58" fillId="6" fontId="45" numFmtId="0" xfId="0" applyAlignment="1" applyBorder="1" applyFont="1">
      <alignment horizontal="center"/>
    </xf>
    <xf borderId="58" fillId="34" fontId="45" numFmtId="0" xfId="0" applyAlignment="1" applyBorder="1" applyFill="1" applyFont="1">
      <alignment horizontal="right"/>
    </xf>
    <xf borderId="58" fillId="34" fontId="5" numFmtId="0" xfId="0" applyBorder="1" applyFont="1"/>
    <xf borderId="58" fillId="34" fontId="45" numFmtId="0" xfId="0" applyAlignment="1" applyBorder="1" applyFont="1">
      <alignment horizontal="center"/>
    </xf>
    <xf borderId="58" fillId="0" fontId="3" numFmtId="0" xfId="0" applyAlignment="1" applyBorder="1" applyFont="1">
      <alignment horizontal="center"/>
    </xf>
    <xf borderId="58" fillId="0" fontId="45" numFmtId="0" xfId="0" applyAlignment="1" applyBorder="1" applyFont="1">
      <alignment horizontal="center"/>
    </xf>
    <xf borderId="58" fillId="34" fontId="24" numFmtId="0" xfId="0" applyAlignment="1" applyBorder="1" applyFont="1">
      <alignment horizontal="center"/>
    </xf>
    <xf borderId="58" fillId="3" fontId="3" numFmtId="0" xfId="0" applyAlignment="1" applyBorder="1" applyFont="1">
      <alignment horizontal="center"/>
    </xf>
    <xf borderId="58" fillId="35" fontId="24" numFmtId="0" xfId="0" applyAlignment="1" applyBorder="1" applyFill="1" applyFont="1">
      <alignment horizontal="right"/>
    </xf>
    <xf borderId="58" fillId="35" fontId="5" numFmtId="0" xfId="0" applyBorder="1" applyFont="1"/>
    <xf borderId="58" fillId="35" fontId="24" numFmtId="0" xfId="0" applyAlignment="1" applyBorder="1" applyFont="1">
      <alignment horizontal="center"/>
    </xf>
    <xf borderId="58" fillId="35" fontId="2" numFmtId="0" xfId="0" applyAlignment="1" applyBorder="1" applyFont="1">
      <alignment horizontal="center"/>
    </xf>
    <xf borderId="58" fillId="36" fontId="24" numFmtId="0" xfId="0" applyAlignment="1" applyBorder="1" applyFill="1" applyFont="1">
      <alignment horizontal="right"/>
    </xf>
    <xf borderId="58" fillId="36" fontId="5" numFmtId="0" xfId="0" applyBorder="1" applyFont="1"/>
    <xf borderId="58" fillId="36" fontId="24" numFmtId="0" xfId="0" applyAlignment="1" applyBorder="1" applyFont="1">
      <alignment horizontal="center"/>
    </xf>
    <xf borderId="58" fillId="36" fontId="2" numFmtId="0" xfId="0" applyAlignment="1" applyBorder="1" applyFont="1">
      <alignment horizontal="center"/>
    </xf>
    <xf borderId="58" fillId="37" fontId="24" numFmtId="0" xfId="0" applyAlignment="1" applyBorder="1" applyFill="1" applyFont="1">
      <alignment horizontal="right"/>
    </xf>
    <xf borderId="58" fillId="37" fontId="5" numFmtId="0" xfId="0" applyBorder="1" applyFont="1"/>
    <xf borderId="58" fillId="37" fontId="24" numFmtId="0" xfId="0" applyAlignment="1" applyBorder="1" applyFont="1">
      <alignment horizontal="center"/>
    </xf>
    <xf borderId="58" fillId="3" fontId="31" numFmtId="0" xfId="0" applyBorder="1" applyFont="1"/>
    <xf borderId="58" fillId="37" fontId="2" numFmtId="0" xfId="0" applyAlignment="1" applyBorder="1" applyFont="1">
      <alignment horizontal="center"/>
    </xf>
    <xf borderId="58" fillId="38" fontId="24" numFmtId="0" xfId="0" applyAlignment="1" applyBorder="1" applyFill="1" applyFont="1">
      <alignment horizontal="right"/>
    </xf>
    <xf borderId="58" fillId="38" fontId="5" numFmtId="0" xfId="0" applyBorder="1" applyFont="1"/>
    <xf borderId="58" fillId="38" fontId="24" numFmtId="0" xfId="0" applyAlignment="1" applyBorder="1" applyFont="1">
      <alignment horizontal="center"/>
    </xf>
    <xf borderId="58" fillId="39" fontId="24" numFmtId="0" xfId="0" applyAlignment="1" applyBorder="1" applyFill="1" applyFont="1">
      <alignment horizontal="right"/>
    </xf>
    <xf borderId="58" fillId="39" fontId="5" numFmtId="0" xfId="0" applyBorder="1" applyFont="1"/>
    <xf borderId="58" fillId="39" fontId="24" numFmtId="0" xfId="0" applyAlignment="1" applyBorder="1" applyFont="1">
      <alignment horizontal="center"/>
    </xf>
    <xf borderId="58" fillId="6" fontId="24" numFmtId="0" xfId="0" applyBorder="1" applyFont="1"/>
    <xf borderId="58" fillId="6" fontId="47" numFmtId="0" xfId="0" applyAlignment="1" applyBorder="1" applyFont="1">
      <alignment horizontal="center"/>
    </xf>
    <xf borderId="26" fillId="0" fontId="6" numFmtId="4" xfId="0" applyAlignment="1" applyBorder="1" applyFont="1" applyNumberFormat="1">
      <alignment horizontal="center"/>
    </xf>
    <xf borderId="29" fillId="0" fontId="6" numFmtId="4" xfId="0" applyAlignment="1" applyBorder="1" applyFont="1" applyNumberFormat="1">
      <alignment horizontal="center"/>
    </xf>
    <xf borderId="0" fillId="0" fontId="3" numFmtId="0" xfId="0" applyAlignment="1" applyFont="1">
      <alignment horizontal="center"/>
    </xf>
    <xf borderId="0" fillId="0" fontId="3" numFmtId="0" xfId="0" applyAlignment="1" applyFont="1">
      <alignment vertical="top"/>
    </xf>
    <xf borderId="0" fillId="0" fontId="24" numFmtId="0" xfId="0" applyAlignment="1" applyFont="1">
      <alignment horizontal="center"/>
    </xf>
    <xf borderId="0" fillId="0" fontId="48" numFmtId="0" xfId="0" applyFont="1"/>
    <xf borderId="0" fillId="0" fontId="48" numFmtId="0" xfId="0" applyAlignment="1" applyFont="1">
      <alignment horizontal="center"/>
    </xf>
    <xf borderId="0" fillId="0" fontId="48" numFmtId="0" xfId="0" applyAlignment="1" applyFont="1">
      <alignment vertical="top"/>
    </xf>
    <xf borderId="58" fillId="40" fontId="3" numFmtId="0" xfId="0" applyAlignment="1" applyBorder="1" applyFill="1" applyFont="1">
      <alignment horizontal="center"/>
    </xf>
    <xf borderId="0" fillId="0" fontId="49" numFmtId="0" xfId="0" applyFont="1"/>
    <xf borderId="0" fillId="0" fontId="49" numFmtId="0" xfId="0" applyAlignment="1" applyFont="1">
      <alignment shrinkToFit="0" wrapText="1"/>
    </xf>
    <xf borderId="58" fillId="3" fontId="50" numFmtId="0" xfId="0" applyAlignment="1" applyBorder="1" applyFont="1">
      <alignment horizontal="center"/>
    </xf>
    <xf borderId="0" fillId="0" fontId="31" numFmtId="4" xfId="0" applyFont="1" applyNumberFormat="1"/>
    <xf borderId="4" fillId="8" fontId="5" numFmtId="0" xfId="0" applyBorder="1" applyFont="1"/>
    <xf borderId="0" fillId="0" fontId="51" numFmtId="0" xfId="0" applyFont="1"/>
    <xf borderId="0" fillId="0" fontId="51" numFmtId="4" xfId="0" applyFont="1" applyNumberFormat="1"/>
    <xf borderId="0" fillId="0" fontId="52" numFmtId="0" xfId="0" applyFont="1"/>
    <xf borderId="48" fillId="0" fontId="24" numFmtId="0" xfId="0" applyBorder="1" applyFont="1"/>
    <xf borderId="0" fillId="0" fontId="53" numFmtId="0" xfId="0" applyAlignment="1" applyFont="1">
      <alignment horizontal="center"/>
    </xf>
    <xf borderId="0" fillId="0" fontId="53" numFmtId="4" xfId="0" applyAlignment="1" applyFont="1" applyNumberFormat="1">
      <alignment horizontal="center"/>
    </xf>
    <xf borderId="60" fillId="0" fontId="24" numFmtId="0" xfId="0" applyBorder="1" applyFont="1"/>
    <xf borderId="0" fillId="0" fontId="49" numFmtId="4" xfId="0" applyAlignment="1" applyFont="1" applyNumberFormat="1">
      <alignment horizontal="center"/>
    </xf>
    <xf borderId="0" fillId="0" fontId="49" numFmtId="4" xfId="0" applyFont="1" applyNumberFormat="1"/>
    <xf borderId="0" fillId="0" fontId="54" numFmtId="0" xfId="0" applyFont="1"/>
    <xf borderId="60" fillId="0" fontId="11" numFmtId="0" xfId="0" applyBorder="1" applyFont="1"/>
  </cellXfs>
  <cellStyles count="1">
    <cellStyle xfId="0" name="Normal" builtinId="0"/>
  </cellStyles>
  <dxfs count="1">
    <dxf>
      <font>
        <color rgb="FF0B8043"/>
      </font>
      <fill>
        <patternFill patternType="none"/>
      </fill>
      <border/>
    </dxf>
  </dxfs>
</styleSheet>
</file>

<file path=xl/_rels/workbook.xml.rels><?xml version="1.0" encoding="UTF-8" standalone="yes"?><Relationships xmlns="http://schemas.openxmlformats.org/package/2006/relationships"><Relationship Id="rId40" Type="http://customschemas.google.com/relationships/workbookmetadata" Target="metadata"/><Relationship Id="rId20" Type="http://schemas.openxmlformats.org/officeDocument/2006/relationships/worksheet" Target="worksheets/sheet17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26" Type="http://schemas.openxmlformats.org/officeDocument/2006/relationships/worksheet" Target="worksheets/sheet23.xml"/><Relationship Id="rId25" Type="http://schemas.openxmlformats.org/officeDocument/2006/relationships/worksheet" Target="worksheets/sheet22.xml"/><Relationship Id="rId28" Type="http://schemas.openxmlformats.org/officeDocument/2006/relationships/worksheet" Target="worksheets/sheet25.xml"/><Relationship Id="rId27" Type="http://schemas.openxmlformats.org/officeDocument/2006/relationships/worksheet" Target="worksheets/sheet24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29" Type="http://schemas.openxmlformats.org/officeDocument/2006/relationships/worksheet" Target="worksheets/sheet26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31" Type="http://schemas.openxmlformats.org/officeDocument/2006/relationships/worksheet" Target="worksheets/sheet28.xml"/><Relationship Id="rId30" Type="http://schemas.openxmlformats.org/officeDocument/2006/relationships/worksheet" Target="worksheets/sheet27.xml"/><Relationship Id="rId11" Type="http://schemas.openxmlformats.org/officeDocument/2006/relationships/worksheet" Target="worksheets/sheet8.xml"/><Relationship Id="rId33" Type="http://schemas.openxmlformats.org/officeDocument/2006/relationships/worksheet" Target="worksheets/sheet30.xml"/><Relationship Id="rId10" Type="http://schemas.openxmlformats.org/officeDocument/2006/relationships/worksheet" Target="worksheets/sheet7.xml"/><Relationship Id="rId32" Type="http://schemas.openxmlformats.org/officeDocument/2006/relationships/worksheet" Target="worksheets/sheet29.xml"/><Relationship Id="rId13" Type="http://schemas.openxmlformats.org/officeDocument/2006/relationships/worksheet" Target="worksheets/sheet10.xml"/><Relationship Id="rId35" Type="http://schemas.openxmlformats.org/officeDocument/2006/relationships/worksheet" Target="worksheets/sheet32.xml"/><Relationship Id="rId12" Type="http://schemas.openxmlformats.org/officeDocument/2006/relationships/worksheet" Target="worksheets/sheet9.xml"/><Relationship Id="rId34" Type="http://schemas.openxmlformats.org/officeDocument/2006/relationships/worksheet" Target="worksheets/sheet31.xml"/><Relationship Id="rId15" Type="http://schemas.openxmlformats.org/officeDocument/2006/relationships/worksheet" Target="worksheets/sheet12.xml"/><Relationship Id="rId37" Type="http://schemas.openxmlformats.org/officeDocument/2006/relationships/worksheet" Target="worksheets/sheet34.xml"/><Relationship Id="rId14" Type="http://schemas.openxmlformats.org/officeDocument/2006/relationships/worksheet" Target="worksheets/sheet11.xml"/><Relationship Id="rId36" Type="http://schemas.openxmlformats.org/officeDocument/2006/relationships/worksheet" Target="worksheets/sheet33.xml"/><Relationship Id="rId17" Type="http://schemas.openxmlformats.org/officeDocument/2006/relationships/worksheet" Target="worksheets/sheet14.xml"/><Relationship Id="rId39" Type="http://schemas.openxmlformats.org/officeDocument/2006/relationships/worksheet" Target="worksheets/sheet36.xml"/><Relationship Id="rId16" Type="http://schemas.openxmlformats.org/officeDocument/2006/relationships/worksheet" Target="worksheets/sheet13.xml"/><Relationship Id="rId38" Type="http://schemas.openxmlformats.org/officeDocument/2006/relationships/worksheet" Target="worksheets/sheet35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3.jpg"/></Relationships>
</file>

<file path=xl/drawings/_rels/drawing12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3.jpg"/></Relationships>
</file>

<file path=xl/drawings/_rels/drawing13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3.jpg"/></Relationships>
</file>

<file path=xl/drawings/_rels/drawing14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3.jpg"/></Relationships>
</file>

<file path=xl/drawings/_rels/drawing15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3.jpg"/></Relationships>
</file>

<file path=xl/drawings/_rels/drawing16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3.jpg"/></Relationships>
</file>

<file path=xl/drawings/_rels/drawing18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3.jpg"/></Relationships>
</file>

<file path=xl/drawings/_rels/drawing19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3.jp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3.jpg"/></Relationships>
</file>

<file path=xl/drawings/_rels/drawing21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3.jpg"/></Relationships>
</file>

<file path=xl/drawings/_rels/drawing22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3.jpg"/></Relationships>
</file>

<file path=xl/drawings/_rels/drawing23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3.jpg"/></Relationships>
</file>

<file path=xl/drawings/_rels/drawing24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3.jpg"/></Relationships>
</file>

<file path=xl/drawings/_rels/drawing25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3.jpg"/></Relationships>
</file>

<file path=xl/drawings/_rels/drawing26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3.jpg"/></Relationships>
</file>

<file path=xl/drawings/_rels/drawing27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3.jpg"/></Relationships>
</file>

<file path=xl/drawings/_rels/drawing28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3.jpg"/></Relationships>
</file>

<file path=xl/drawings/_rels/drawing29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3.jp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0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3.jpg"/></Relationships>
</file>

<file path=xl/drawings/_rels/drawing31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3.jpg"/></Relationships>
</file>

<file path=xl/drawings/_rels/drawing32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3.jpg"/></Relationships>
</file>

<file path=xl/drawings/_rels/drawing33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3.jpg"/></Relationships>
</file>

<file path=xl/drawings/_rels/drawing34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3.jpg"/></Relationships>
</file>

<file path=xl/drawings/_rels/drawing35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3.jp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3.jp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3.jp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3.jpg"/></Relationships>
</file>

<file path=xl/drawings/_rels/drawing8.xml.rels><?xml version="1.0" encoding="UTF-8" standalone="yes"?>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11</xdr:col>
      <xdr:colOff>3924300</xdr:colOff>
      <xdr:row>102</xdr:row>
      <xdr:rowOff>180975</xdr:rowOff>
    </xdr:from>
    <xdr:ext cx="6067425" cy="190500"/>
    <xdr:grpSp>
      <xdr:nvGrpSpPr>
        <xdr:cNvPr id="2" name="Shape 2"/>
        <xdr:cNvGrpSpPr/>
      </xdr:nvGrpSpPr>
      <xdr:grpSpPr>
        <a:xfrm>
          <a:off x="2312288" y="3684750"/>
          <a:ext cx="6067425" cy="190500"/>
          <a:chOff x="2312288" y="3684750"/>
          <a:chExt cx="6067425" cy="190500"/>
        </a:xfrm>
      </xdr:grpSpPr>
      <xdr:grpSp>
        <xdr:nvGrpSpPr>
          <xdr:cNvPr id="3" name="Shape 3"/>
          <xdr:cNvGrpSpPr/>
        </xdr:nvGrpSpPr>
        <xdr:grpSpPr>
          <a:xfrm>
            <a:off x="2312288" y="3684750"/>
            <a:ext cx="6067425" cy="190500"/>
            <a:chOff x="2312288" y="3684750"/>
            <a:chExt cx="6067425" cy="190500"/>
          </a:xfrm>
        </xdr:grpSpPr>
        <xdr:sp>
          <xdr:nvSpPr>
            <xdr:cNvPr id="4" name="Shape 4"/>
            <xdr:cNvSpPr/>
          </xdr:nvSpPr>
          <xdr:spPr>
            <a:xfrm>
              <a:off x="2312288" y="3684750"/>
              <a:ext cx="6067425" cy="19050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grpSp>
          <xdr:nvGrpSpPr>
            <xdr:cNvPr id="5" name="Shape 5" title="Drawing"/>
            <xdr:cNvGrpSpPr/>
          </xdr:nvGrpSpPr>
          <xdr:grpSpPr>
            <a:xfrm>
              <a:off x="2312288" y="3684750"/>
              <a:ext cx="6067425" cy="190500"/>
              <a:chOff x="1801700" y="2390200"/>
              <a:chExt cx="1686000" cy="39600"/>
            </a:xfrm>
          </xdr:grpSpPr>
          <xdr:sp>
            <xdr:nvSpPr>
              <xdr:cNvPr id="6" name="Shape 6"/>
              <xdr:cNvSpPr/>
            </xdr:nvSpPr>
            <xdr:spPr>
              <a:xfrm>
                <a:off x="1801700" y="2390200"/>
                <a:ext cx="1686000" cy="396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anchorCtr="0" anchor="ctr" bIns="91425" lIns="91425" spcFirstLastPara="1" rIns="91425" wrap="square" tIns="91425">
                <a:noAutofit/>
              </a:bodyPr>
              <a:lstStyle/>
              <a:p>
                <a:pPr indent="0" lvl="0" marL="0" rtl="0" algn="l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r>
                  <a:t/>
                </a:r>
                <a:endParaRPr sz="1400"/>
              </a:p>
            </xdr:txBody>
          </xdr:sp>
          <xdr:cxnSp>
            <xdr:nvCxnSpPr>
              <xdr:cNvPr id="7" name="Shape 7"/>
              <xdr:cNvCxnSpPr/>
            </xdr:nvCxnSpPr>
            <xdr:spPr>
              <a:xfrm flipH="1" rot="10800000">
                <a:off x="1801700" y="2390200"/>
                <a:ext cx="1686000" cy="39600"/>
              </a:xfrm>
              <a:prstGeom prst="straightConnector1">
                <a:avLst/>
              </a:prstGeom>
              <a:noFill/>
              <a:ln cap="flat" cmpd="sng" w="9525">
                <a:solidFill>
                  <a:srgbClr val="000000"/>
                </a:solidFill>
                <a:prstDash val="solid"/>
                <a:round/>
                <a:headEnd len="sm" w="sm" type="none"/>
                <a:tailEnd len="med" w="med" type="triangle"/>
              </a:ln>
            </xdr:spPr>
          </xdr:cxnSp>
        </xdr:grpSp>
      </xdr:grpSp>
    </xdr:grpSp>
    <xdr:clientData fLocksWithSheet="0"/>
  </xdr:oneCellAnchor>
  <xdr:oneCellAnchor>
    <xdr:from>
      <xdr:col>11</xdr:col>
      <xdr:colOff>3924300</xdr:colOff>
      <xdr:row>143</xdr:row>
      <xdr:rowOff>190500</xdr:rowOff>
    </xdr:from>
    <xdr:ext cx="5876925" cy="190500"/>
    <xdr:grpSp>
      <xdr:nvGrpSpPr>
        <xdr:cNvPr id="2" name="Shape 2"/>
        <xdr:cNvGrpSpPr/>
      </xdr:nvGrpSpPr>
      <xdr:grpSpPr>
        <a:xfrm>
          <a:off x="2407538" y="3684750"/>
          <a:ext cx="5876925" cy="190500"/>
          <a:chOff x="2407538" y="3684750"/>
          <a:chExt cx="5876925" cy="190500"/>
        </a:xfrm>
      </xdr:grpSpPr>
      <xdr:grpSp>
        <xdr:nvGrpSpPr>
          <xdr:cNvPr id="8" name="Shape 8"/>
          <xdr:cNvGrpSpPr/>
        </xdr:nvGrpSpPr>
        <xdr:grpSpPr>
          <a:xfrm>
            <a:off x="2407538" y="3684750"/>
            <a:ext cx="5876925" cy="190500"/>
            <a:chOff x="2407538" y="3684750"/>
            <a:chExt cx="5876925" cy="190500"/>
          </a:xfrm>
        </xdr:grpSpPr>
        <xdr:sp>
          <xdr:nvSpPr>
            <xdr:cNvPr id="4" name="Shape 4"/>
            <xdr:cNvSpPr/>
          </xdr:nvSpPr>
          <xdr:spPr>
            <a:xfrm>
              <a:off x="2407538" y="3684750"/>
              <a:ext cx="5876925" cy="19050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grpSp>
          <xdr:nvGrpSpPr>
            <xdr:cNvPr id="9" name="Shape 9" title="Drawing"/>
            <xdr:cNvGrpSpPr/>
          </xdr:nvGrpSpPr>
          <xdr:grpSpPr>
            <a:xfrm>
              <a:off x="2407538" y="3684750"/>
              <a:ext cx="5876925" cy="190500"/>
              <a:chOff x="1800125" y="3883325"/>
              <a:chExt cx="2261100" cy="29700"/>
            </a:xfrm>
          </xdr:grpSpPr>
          <xdr:sp>
            <xdr:nvSpPr>
              <xdr:cNvPr id="10" name="Shape 10"/>
              <xdr:cNvSpPr/>
            </xdr:nvSpPr>
            <xdr:spPr>
              <a:xfrm>
                <a:off x="1800125" y="3883325"/>
                <a:ext cx="2261100" cy="297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anchorCtr="0" anchor="ctr" bIns="91425" lIns="91425" spcFirstLastPara="1" rIns="91425" wrap="square" tIns="91425">
                <a:noAutofit/>
              </a:bodyPr>
              <a:lstStyle/>
              <a:p>
                <a:pPr indent="0" lvl="0" marL="0" rtl="0" algn="l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r>
                  <a:t/>
                </a:r>
                <a:endParaRPr sz="1400"/>
              </a:p>
            </xdr:txBody>
          </xdr:sp>
          <xdr:cxnSp>
            <xdr:nvCxnSpPr>
              <xdr:cNvPr id="11" name="Shape 11"/>
              <xdr:cNvCxnSpPr/>
            </xdr:nvCxnSpPr>
            <xdr:spPr>
              <a:xfrm flipH="1" rot="10800000">
                <a:off x="1800125" y="3883325"/>
                <a:ext cx="2261100" cy="29700"/>
              </a:xfrm>
              <a:prstGeom prst="straightConnector1">
                <a:avLst/>
              </a:prstGeom>
              <a:noFill/>
              <a:ln cap="flat" cmpd="sng" w="9525">
                <a:solidFill>
                  <a:srgbClr val="000000"/>
                </a:solidFill>
                <a:prstDash val="solid"/>
                <a:round/>
                <a:headEnd len="sm" w="sm" type="none"/>
                <a:tailEnd len="med" w="med" type="triangle"/>
              </a:ln>
            </xdr:spPr>
          </xdr:cxnSp>
        </xdr:grpSp>
      </xdr:grpSp>
    </xdr:grpSp>
    <xdr:clientData fLocksWithSheet="0"/>
  </xdr:oneCellAnchor>
  <xdr:oneCellAnchor>
    <xdr:from>
      <xdr:col>2</xdr:col>
      <xdr:colOff>85725</xdr:colOff>
      <xdr:row>132</xdr:row>
      <xdr:rowOff>9525</xdr:rowOff>
    </xdr:from>
    <xdr:ext cx="1171575" cy="685800"/>
    <xdr:pic>
      <xdr:nvPicPr>
        <xdr:cNvPr id="0" name="image1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57150</xdr:colOff>
      <xdr:row>132</xdr:row>
      <xdr:rowOff>9525</xdr:rowOff>
    </xdr:from>
    <xdr:ext cx="1228725" cy="685800"/>
    <xdr:pic>
      <xdr:nvPicPr>
        <xdr:cNvPr id="0" name="image1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97</xdr:row>
      <xdr:rowOff>152400</xdr:rowOff>
    </xdr:from>
    <xdr:ext cx="1123950" cy="685800"/>
    <xdr:pic>
      <xdr:nvPicPr>
        <xdr:cNvPr id="0" name="image1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104775</xdr:colOff>
      <xdr:row>97</xdr:row>
      <xdr:rowOff>180975</xdr:rowOff>
    </xdr:from>
    <xdr:ext cx="1123950" cy="685800"/>
    <xdr:pic>
      <xdr:nvPicPr>
        <xdr:cNvPr id="0" name="image1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19050</xdr:colOff>
      <xdr:row>0</xdr:row>
      <xdr:rowOff>200025</xdr:rowOff>
    </xdr:from>
    <xdr:ext cx="1838325" cy="1028700"/>
    <xdr:pic>
      <xdr:nvPicPr>
        <xdr:cNvPr id="0" name="image2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885825</xdr:colOff>
      <xdr:row>47</xdr:row>
      <xdr:rowOff>142875</xdr:rowOff>
    </xdr:from>
    <xdr:ext cx="1028700" cy="304800"/>
    <xdr:pic>
      <xdr:nvPicPr>
        <xdr:cNvPr id="0" name="image3.jp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19050</xdr:colOff>
      <xdr:row>0</xdr:row>
      <xdr:rowOff>200025</xdr:rowOff>
    </xdr:from>
    <xdr:ext cx="1838325" cy="1028700"/>
    <xdr:pic>
      <xdr:nvPicPr>
        <xdr:cNvPr id="0" name="image2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885825</xdr:colOff>
      <xdr:row>47</xdr:row>
      <xdr:rowOff>190500</xdr:rowOff>
    </xdr:from>
    <xdr:ext cx="904875" cy="247650"/>
    <xdr:pic>
      <xdr:nvPicPr>
        <xdr:cNvPr id="0" name="image3.jp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19050</xdr:colOff>
      <xdr:row>0</xdr:row>
      <xdr:rowOff>200025</xdr:rowOff>
    </xdr:from>
    <xdr:ext cx="1838325" cy="1028700"/>
    <xdr:pic>
      <xdr:nvPicPr>
        <xdr:cNvPr id="0" name="image2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885825</xdr:colOff>
      <xdr:row>47</xdr:row>
      <xdr:rowOff>190500</xdr:rowOff>
    </xdr:from>
    <xdr:ext cx="733425" cy="247650"/>
    <xdr:pic>
      <xdr:nvPicPr>
        <xdr:cNvPr id="0" name="image3.jp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19050</xdr:colOff>
      <xdr:row>0</xdr:row>
      <xdr:rowOff>200025</xdr:rowOff>
    </xdr:from>
    <xdr:ext cx="1838325" cy="1028700"/>
    <xdr:pic>
      <xdr:nvPicPr>
        <xdr:cNvPr id="0" name="image2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885825</xdr:colOff>
      <xdr:row>47</xdr:row>
      <xdr:rowOff>190500</xdr:rowOff>
    </xdr:from>
    <xdr:ext cx="733425" cy="247650"/>
    <xdr:pic>
      <xdr:nvPicPr>
        <xdr:cNvPr id="0" name="image3.jp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19050</xdr:colOff>
      <xdr:row>0</xdr:row>
      <xdr:rowOff>200025</xdr:rowOff>
    </xdr:from>
    <xdr:ext cx="1838325" cy="1028700"/>
    <xdr:pic>
      <xdr:nvPicPr>
        <xdr:cNvPr id="0" name="image2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885825</xdr:colOff>
      <xdr:row>47</xdr:row>
      <xdr:rowOff>190500</xdr:rowOff>
    </xdr:from>
    <xdr:ext cx="733425" cy="247650"/>
    <xdr:pic>
      <xdr:nvPicPr>
        <xdr:cNvPr id="0" name="image3.jp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19050</xdr:colOff>
      <xdr:row>0</xdr:row>
      <xdr:rowOff>200025</xdr:rowOff>
    </xdr:from>
    <xdr:ext cx="1838325" cy="1028700"/>
    <xdr:pic>
      <xdr:nvPicPr>
        <xdr:cNvPr id="0" name="image2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876300</xdr:colOff>
      <xdr:row>47</xdr:row>
      <xdr:rowOff>180975</xdr:rowOff>
    </xdr:from>
    <xdr:ext cx="904875" cy="247650"/>
    <xdr:pic>
      <xdr:nvPicPr>
        <xdr:cNvPr id="0" name="image3.jp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19050</xdr:colOff>
      <xdr:row>0</xdr:row>
      <xdr:rowOff>200025</xdr:rowOff>
    </xdr:from>
    <xdr:ext cx="1838325" cy="1028700"/>
    <xdr:pic>
      <xdr:nvPicPr>
        <xdr:cNvPr id="0" name="image2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876300</xdr:colOff>
      <xdr:row>47</xdr:row>
      <xdr:rowOff>152400</xdr:rowOff>
    </xdr:from>
    <xdr:ext cx="1028700" cy="304800"/>
    <xdr:pic>
      <xdr:nvPicPr>
        <xdr:cNvPr id="0" name="image3.jp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19050</xdr:colOff>
      <xdr:row>0</xdr:row>
      <xdr:rowOff>200025</xdr:rowOff>
    </xdr:from>
    <xdr:ext cx="1838325" cy="1028700"/>
    <xdr:pic>
      <xdr:nvPicPr>
        <xdr:cNvPr id="0" name="image2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876300</xdr:colOff>
      <xdr:row>47</xdr:row>
      <xdr:rowOff>161925</xdr:rowOff>
    </xdr:from>
    <xdr:ext cx="1028700" cy="304800"/>
    <xdr:pic>
      <xdr:nvPicPr>
        <xdr:cNvPr id="0" name="image3.jp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13</xdr:col>
      <xdr:colOff>3924300</xdr:colOff>
      <xdr:row>104</xdr:row>
      <xdr:rowOff>180975</xdr:rowOff>
    </xdr:from>
    <xdr:ext cx="6067425" cy="190500"/>
    <xdr:grpSp>
      <xdr:nvGrpSpPr>
        <xdr:cNvPr id="2" name="Shape 2"/>
        <xdr:cNvGrpSpPr/>
      </xdr:nvGrpSpPr>
      <xdr:grpSpPr>
        <a:xfrm>
          <a:off x="2312288" y="3684750"/>
          <a:ext cx="6067425" cy="190500"/>
          <a:chOff x="2312288" y="3684750"/>
          <a:chExt cx="6067425" cy="190500"/>
        </a:xfrm>
      </xdr:grpSpPr>
      <xdr:grpSp>
        <xdr:nvGrpSpPr>
          <xdr:cNvPr id="12" name="Shape 12"/>
          <xdr:cNvGrpSpPr/>
        </xdr:nvGrpSpPr>
        <xdr:grpSpPr>
          <a:xfrm>
            <a:off x="2312288" y="3684750"/>
            <a:ext cx="6067425" cy="190500"/>
            <a:chOff x="2312288" y="3684750"/>
            <a:chExt cx="6067425" cy="190500"/>
          </a:xfrm>
        </xdr:grpSpPr>
        <xdr:sp>
          <xdr:nvSpPr>
            <xdr:cNvPr id="4" name="Shape 4"/>
            <xdr:cNvSpPr/>
          </xdr:nvSpPr>
          <xdr:spPr>
            <a:xfrm>
              <a:off x="2312288" y="3684750"/>
              <a:ext cx="6067425" cy="19050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grpSp>
          <xdr:nvGrpSpPr>
            <xdr:cNvPr id="13" name="Shape 13" title="Drawing"/>
            <xdr:cNvGrpSpPr/>
          </xdr:nvGrpSpPr>
          <xdr:grpSpPr>
            <a:xfrm>
              <a:off x="2312288" y="3684750"/>
              <a:ext cx="6067425" cy="190500"/>
              <a:chOff x="1801700" y="2390200"/>
              <a:chExt cx="1686000" cy="39600"/>
            </a:xfrm>
          </xdr:grpSpPr>
          <xdr:sp>
            <xdr:nvSpPr>
              <xdr:cNvPr id="14" name="Shape 14"/>
              <xdr:cNvSpPr/>
            </xdr:nvSpPr>
            <xdr:spPr>
              <a:xfrm>
                <a:off x="1801700" y="2390200"/>
                <a:ext cx="1686000" cy="396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anchorCtr="0" anchor="ctr" bIns="91425" lIns="91425" spcFirstLastPara="1" rIns="91425" wrap="square" tIns="91425">
                <a:noAutofit/>
              </a:bodyPr>
              <a:lstStyle/>
              <a:p>
                <a:pPr indent="0" lvl="0" marL="0" rtl="0" algn="l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r>
                  <a:t/>
                </a:r>
                <a:endParaRPr sz="1400"/>
              </a:p>
            </xdr:txBody>
          </xdr:sp>
          <xdr:cxnSp>
            <xdr:nvCxnSpPr>
              <xdr:cNvPr id="15" name="Shape 15"/>
              <xdr:cNvCxnSpPr/>
            </xdr:nvCxnSpPr>
            <xdr:spPr>
              <a:xfrm flipH="1" rot="10800000">
                <a:off x="1801700" y="2390200"/>
                <a:ext cx="1686000" cy="39600"/>
              </a:xfrm>
              <a:prstGeom prst="straightConnector1">
                <a:avLst/>
              </a:prstGeom>
              <a:noFill/>
              <a:ln cap="flat" cmpd="sng" w="9525">
                <a:solidFill>
                  <a:srgbClr val="000000"/>
                </a:solidFill>
                <a:prstDash val="solid"/>
                <a:round/>
                <a:headEnd len="sm" w="sm" type="none"/>
                <a:tailEnd len="med" w="med" type="triangle"/>
              </a:ln>
            </xdr:spPr>
          </xdr:cxnSp>
        </xdr:grpSp>
      </xdr:grpSp>
    </xdr:grpSp>
    <xdr:clientData fLocksWithSheet="0"/>
  </xdr:oneCellAnchor>
  <xdr:oneCellAnchor>
    <xdr:from>
      <xdr:col>13</xdr:col>
      <xdr:colOff>3924300</xdr:colOff>
      <xdr:row>147</xdr:row>
      <xdr:rowOff>190500</xdr:rowOff>
    </xdr:from>
    <xdr:ext cx="5876925" cy="190500"/>
    <xdr:grpSp>
      <xdr:nvGrpSpPr>
        <xdr:cNvPr id="2" name="Shape 2"/>
        <xdr:cNvGrpSpPr/>
      </xdr:nvGrpSpPr>
      <xdr:grpSpPr>
        <a:xfrm>
          <a:off x="2407538" y="3684750"/>
          <a:ext cx="5876925" cy="190500"/>
          <a:chOff x="2407538" y="3684750"/>
          <a:chExt cx="5876925" cy="190500"/>
        </a:xfrm>
      </xdr:grpSpPr>
      <xdr:grpSp>
        <xdr:nvGrpSpPr>
          <xdr:cNvPr id="16" name="Shape 16"/>
          <xdr:cNvGrpSpPr/>
        </xdr:nvGrpSpPr>
        <xdr:grpSpPr>
          <a:xfrm>
            <a:off x="2407538" y="3684750"/>
            <a:ext cx="5876925" cy="190500"/>
            <a:chOff x="2407538" y="3684750"/>
            <a:chExt cx="5876925" cy="190500"/>
          </a:xfrm>
        </xdr:grpSpPr>
        <xdr:sp>
          <xdr:nvSpPr>
            <xdr:cNvPr id="4" name="Shape 4"/>
            <xdr:cNvSpPr/>
          </xdr:nvSpPr>
          <xdr:spPr>
            <a:xfrm>
              <a:off x="2407538" y="3684750"/>
              <a:ext cx="5876925" cy="19050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grpSp>
          <xdr:nvGrpSpPr>
            <xdr:cNvPr id="17" name="Shape 17" title="Drawing"/>
            <xdr:cNvGrpSpPr/>
          </xdr:nvGrpSpPr>
          <xdr:grpSpPr>
            <a:xfrm>
              <a:off x="2407538" y="3684750"/>
              <a:ext cx="5876925" cy="190500"/>
              <a:chOff x="1800125" y="3883325"/>
              <a:chExt cx="2261100" cy="29700"/>
            </a:xfrm>
          </xdr:grpSpPr>
          <xdr:sp>
            <xdr:nvSpPr>
              <xdr:cNvPr id="18" name="Shape 18"/>
              <xdr:cNvSpPr/>
            </xdr:nvSpPr>
            <xdr:spPr>
              <a:xfrm>
                <a:off x="1800125" y="3883325"/>
                <a:ext cx="2261100" cy="297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anchorCtr="0" anchor="ctr" bIns="91425" lIns="91425" spcFirstLastPara="1" rIns="91425" wrap="square" tIns="91425">
                <a:noAutofit/>
              </a:bodyPr>
              <a:lstStyle/>
              <a:p>
                <a:pPr indent="0" lvl="0" marL="0" rtl="0" algn="l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r>
                  <a:t/>
                </a:r>
                <a:endParaRPr sz="1400"/>
              </a:p>
            </xdr:txBody>
          </xdr:sp>
          <xdr:cxnSp>
            <xdr:nvCxnSpPr>
              <xdr:cNvPr id="19" name="Shape 19"/>
              <xdr:cNvCxnSpPr/>
            </xdr:nvCxnSpPr>
            <xdr:spPr>
              <a:xfrm flipH="1" rot="10800000">
                <a:off x="1800125" y="3883325"/>
                <a:ext cx="2261100" cy="29700"/>
              </a:xfrm>
              <a:prstGeom prst="straightConnector1">
                <a:avLst/>
              </a:prstGeom>
              <a:noFill/>
              <a:ln cap="flat" cmpd="sng" w="9525">
                <a:solidFill>
                  <a:srgbClr val="000000"/>
                </a:solidFill>
                <a:prstDash val="solid"/>
                <a:round/>
                <a:headEnd len="sm" w="sm" type="none"/>
                <a:tailEnd len="med" w="med" type="triangle"/>
              </a:ln>
            </xdr:spPr>
          </xdr:cxnSp>
        </xdr:grpSp>
      </xdr:grpSp>
    </xdr:grpSp>
    <xdr:clientData fLocksWithSheet="0"/>
  </xdr:oneCellAnchor>
  <xdr:oneCellAnchor>
    <xdr:from>
      <xdr:col>3</xdr:col>
      <xdr:colOff>123825</xdr:colOff>
      <xdr:row>99</xdr:row>
      <xdr:rowOff>114300</xdr:rowOff>
    </xdr:from>
    <xdr:ext cx="1133475" cy="685800"/>
    <xdr:pic>
      <xdr:nvPicPr>
        <xdr:cNvPr id="0" name="image1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28575</xdr:colOff>
      <xdr:row>99</xdr:row>
      <xdr:rowOff>76200</xdr:rowOff>
    </xdr:from>
    <xdr:ext cx="1076325" cy="685800"/>
    <xdr:pic>
      <xdr:nvPicPr>
        <xdr:cNvPr id="0" name="image1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95250</xdr:colOff>
      <xdr:row>138</xdr:row>
      <xdr:rowOff>9525</xdr:rowOff>
    </xdr:from>
    <xdr:ext cx="1076325" cy="685800"/>
    <xdr:pic>
      <xdr:nvPicPr>
        <xdr:cNvPr id="0" name="image1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28575</xdr:colOff>
      <xdr:row>138</xdr:row>
      <xdr:rowOff>57150</xdr:rowOff>
    </xdr:from>
    <xdr:ext cx="1228725" cy="685800"/>
    <xdr:pic>
      <xdr:nvPicPr>
        <xdr:cNvPr id="0" name="image1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19050</xdr:colOff>
      <xdr:row>0</xdr:row>
      <xdr:rowOff>200025</xdr:rowOff>
    </xdr:from>
    <xdr:ext cx="1838325" cy="1028700"/>
    <xdr:pic>
      <xdr:nvPicPr>
        <xdr:cNvPr id="0" name="image2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847725</xdr:colOff>
      <xdr:row>47</xdr:row>
      <xdr:rowOff>171450</xdr:rowOff>
    </xdr:from>
    <xdr:ext cx="1028700" cy="304800"/>
    <xdr:pic>
      <xdr:nvPicPr>
        <xdr:cNvPr id="0" name="image3.jp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19050</xdr:colOff>
      <xdr:row>0</xdr:row>
      <xdr:rowOff>200025</xdr:rowOff>
    </xdr:from>
    <xdr:ext cx="1838325" cy="1028700"/>
    <xdr:pic>
      <xdr:nvPicPr>
        <xdr:cNvPr id="0" name="image2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847725</xdr:colOff>
      <xdr:row>47</xdr:row>
      <xdr:rowOff>133350</xdr:rowOff>
    </xdr:from>
    <xdr:ext cx="1028700" cy="304800"/>
    <xdr:pic>
      <xdr:nvPicPr>
        <xdr:cNvPr id="0" name="image3.jp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19050</xdr:colOff>
      <xdr:row>0</xdr:row>
      <xdr:rowOff>200025</xdr:rowOff>
    </xdr:from>
    <xdr:ext cx="1838325" cy="1028700"/>
    <xdr:pic>
      <xdr:nvPicPr>
        <xdr:cNvPr id="0" name="image2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847725</xdr:colOff>
      <xdr:row>47</xdr:row>
      <xdr:rowOff>133350</xdr:rowOff>
    </xdr:from>
    <xdr:ext cx="1028700" cy="304800"/>
    <xdr:pic>
      <xdr:nvPicPr>
        <xdr:cNvPr id="0" name="image3.jp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19050</xdr:colOff>
      <xdr:row>0</xdr:row>
      <xdr:rowOff>200025</xdr:rowOff>
    </xdr:from>
    <xdr:ext cx="1838325" cy="1028700"/>
    <xdr:pic>
      <xdr:nvPicPr>
        <xdr:cNvPr id="0" name="image2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876300</xdr:colOff>
      <xdr:row>47</xdr:row>
      <xdr:rowOff>142875</xdr:rowOff>
    </xdr:from>
    <xdr:ext cx="1028700" cy="304800"/>
    <xdr:pic>
      <xdr:nvPicPr>
        <xdr:cNvPr id="0" name="image3.jp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19050</xdr:colOff>
      <xdr:row>0</xdr:row>
      <xdr:rowOff>200025</xdr:rowOff>
    </xdr:from>
    <xdr:ext cx="1838325" cy="1028700"/>
    <xdr:pic>
      <xdr:nvPicPr>
        <xdr:cNvPr id="0" name="image2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857250</xdr:colOff>
      <xdr:row>47</xdr:row>
      <xdr:rowOff>161925</xdr:rowOff>
    </xdr:from>
    <xdr:ext cx="1028700" cy="304800"/>
    <xdr:pic>
      <xdr:nvPicPr>
        <xdr:cNvPr id="0" name="image3.jp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19050</xdr:colOff>
      <xdr:row>0</xdr:row>
      <xdr:rowOff>200025</xdr:rowOff>
    </xdr:from>
    <xdr:ext cx="1838325" cy="1028700"/>
    <xdr:pic>
      <xdr:nvPicPr>
        <xdr:cNvPr id="0" name="image2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876300</xdr:colOff>
      <xdr:row>47</xdr:row>
      <xdr:rowOff>142875</xdr:rowOff>
    </xdr:from>
    <xdr:ext cx="1028700" cy="304800"/>
    <xdr:pic>
      <xdr:nvPicPr>
        <xdr:cNvPr id="0" name="image3.jp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19050</xdr:colOff>
      <xdr:row>0</xdr:row>
      <xdr:rowOff>200025</xdr:rowOff>
    </xdr:from>
    <xdr:ext cx="1838325" cy="1028700"/>
    <xdr:pic>
      <xdr:nvPicPr>
        <xdr:cNvPr id="0" name="image2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857250</xdr:colOff>
      <xdr:row>47</xdr:row>
      <xdr:rowOff>142875</xdr:rowOff>
    </xdr:from>
    <xdr:ext cx="1028700" cy="304800"/>
    <xdr:pic>
      <xdr:nvPicPr>
        <xdr:cNvPr id="0" name="image3.jp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19050</xdr:colOff>
      <xdr:row>0</xdr:row>
      <xdr:rowOff>200025</xdr:rowOff>
    </xdr:from>
    <xdr:ext cx="1838325" cy="1028700"/>
    <xdr:pic>
      <xdr:nvPicPr>
        <xdr:cNvPr id="0" name="image2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857250</xdr:colOff>
      <xdr:row>47</xdr:row>
      <xdr:rowOff>133350</xdr:rowOff>
    </xdr:from>
    <xdr:ext cx="1028700" cy="304800"/>
    <xdr:pic>
      <xdr:nvPicPr>
        <xdr:cNvPr id="0" name="image3.jp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19050</xdr:colOff>
      <xdr:row>0</xdr:row>
      <xdr:rowOff>200025</xdr:rowOff>
    </xdr:from>
    <xdr:ext cx="1838325" cy="1028700"/>
    <xdr:pic>
      <xdr:nvPicPr>
        <xdr:cNvPr id="0" name="image2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866775</xdr:colOff>
      <xdr:row>47</xdr:row>
      <xdr:rowOff>152400</xdr:rowOff>
    </xdr:from>
    <xdr:ext cx="1028700" cy="304800"/>
    <xdr:pic>
      <xdr:nvPicPr>
        <xdr:cNvPr id="0" name="image3.jp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19050</xdr:colOff>
      <xdr:row>0</xdr:row>
      <xdr:rowOff>200025</xdr:rowOff>
    </xdr:from>
    <xdr:ext cx="1838325" cy="1028700"/>
    <xdr:pic>
      <xdr:nvPicPr>
        <xdr:cNvPr id="0" name="image2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857250</xdr:colOff>
      <xdr:row>47</xdr:row>
      <xdr:rowOff>171450</xdr:rowOff>
    </xdr:from>
    <xdr:ext cx="1028700" cy="304800"/>
    <xdr:pic>
      <xdr:nvPicPr>
        <xdr:cNvPr id="0" name="image3.jp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19050</xdr:colOff>
      <xdr:row>0</xdr:row>
      <xdr:rowOff>200025</xdr:rowOff>
    </xdr:from>
    <xdr:ext cx="1838325" cy="1028700"/>
    <xdr:pic>
      <xdr:nvPicPr>
        <xdr:cNvPr id="0" name="image2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19050</xdr:colOff>
      <xdr:row>0</xdr:row>
      <xdr:rowOff>200025</xdr:rowOff>
    </xdr:from>
    <xdr:ext cx="1838325" cy="1028700"/>
    <xdr:pic>
      <xdr:nvPicPr>
        <xdr:cNvPr id="0" name="image2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857250</xdr:colOff>
      <xdr:row>47</xdr:row>
      <xdr:rowOff>161925</xdr:rowOff>
    </xdr:from>
    <xdr:ext cx="1028700" cy="304800"/>
    <xdr:pic>
      <xdr:nvPicPr>
        <xdr:cNvPr id="0" name="image3.jp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19050</xdr:colOff>
      <xdr:row>0</xdr:row>
      <xdr:rowOff>200025</xdr:rowOff>
    </xdr:from>
    <xdr:ext cx="1838325" cy="1028700"/>
    <xdr:pic>
      <xdr:nvPicPr>
        <xdr:cNvPr id="0" name="image2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876300</xdr:colOff>
      <xdr:row>47</xdr:row>
      <xdr:rowOff>142875</xdr:rowOff>
    </xdr:from>
    <xdr:ext cx="1028700" cy="304800"/>
    <xdr:pic>
      <xdr:nvPicPr>
        <xdr:cNvPr id="0" name="image3.jp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19050</xdr:colOff>
      <xdr:row>0</xdr:row>
      <xdr:rowOff>200025</xdr:rowOff>
    </xdr:from>
    <xdr:ext cx="1838325" cy="1028700"/>
    <xdr:pic>
      <xdr:nvPicPr>
        <xdr:cNvPr id="0" name="image2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847725</xdr:colOff>
      <xdr:row>47</xdr:row>
      <xdr:rowOff>152400</xdr:rowOff>
    </xdr:from>
    <xdr:ext cx="1028700" cy="304800"/>
    <xdr:pic>
      <xdr:nvPicPr>
        <xdr:cNvPr id="0" name="image3.jp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19050</xdr:colOff>
      <xdr:row>0</xdr:row>
      <xdr:rowOff>200025</xdr:rowOff>
    </xdr:from>
    <xdr:ext cx="1838325" cy="1028700"/>
    <xdr:pic>
      <xdr:nvPicPr>
        <xdr:cNvPr id="0" name="image2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866775</xdr:colOff>
      <xdr:row>47</xdr:row>
      <xdr:rowOff>152400</xdr:rowOff>
    </xdr:from>
    <xdr:ext cx="1028700" cy="304800"/>
    <xdr:pic>
      <xdr:nvPicPr>
        <xdr:cNvPr id="0" name="image3.jp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19050</xdr:colOff>
      <xdr:row>0</xdr:row>
      <xdr:rowOff>200025</xdr:rowOff>
    </xdr:from>
    <xdr:ext cx="1838325" cy="1028700"/>
    <xdr:pic>
      <xdr:nvPicPr>
        <xdr:cNvPr id="0" name="image2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876300</xdr:colOff>
      <xdr:row>47</xdr:row>
      <xdr:rowOff>152400</xdr:rowOff>
    </xdr:from>
    <xdr:ext cx="1028700" cy="304800"/>
    <xdr:pic>
      <xdr:nvPicPr>
        <xdr:cNvPr id="0" name="image3.jp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19050</xdr:colOff>
      <xdr:row>0</xdr:row>
      <xdr:rowOff>200025</xdr:rowOff>
    </xdr:from>
    <xdr:ext cx="1838325" cy="1028700"/>
    <xdr:pic>
      <xdr:nvPicPr>
        <xdr:cNvPr id="0" name="image2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876300</xdr:colOff>
      <xdr:row>47</xdr:row>
      <xdr:rowOff>142875</xdr:rowOff>
    </xdr:from>
    <xdr:ext cx="1028700" cy="304800"/>
    <xdr:pic>
      <xdr:nvPicPr>
        <xdr:cNvPr id="0" name="image3.jp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19050</xdr:colOff>
      <xdr:row>106</xdr:row>
      <xdr:rowOff>47625</xdr:rowOff>
    </xdr:from>
    <xdr:ext cx="790575" cy="1381125"/>
    <xdr:grpSp>
      <xdr:nvGrpSpPr>
        <xdr:cNvPr id="2" name="Shape 2"/>
        <xdr:cNvGrpSpPr/>
      </xdr:nvGrpSpPr>
      <xdr:grpSpPr>
        <a:xfrm>
          <a:off x="4950713" y="3089438"/>
          <a:ext cx="790575" cy="1381125"/>
          <a:chOff x="4950713" y="3089438"/>
          <a:chExt cx="790575" cy="1381125"/>
        </a:xfrm>
      </xdr:grpSpPr>
      <xdr:grpSp>
        <xdr:nvGrpSpPr>
          <xdr:cNvPr id="20" name="Shape 20"/>
          <xdr:cNvGrpSpPr/>
        </xdr:nvGrpSpPr>
        <xdr:grpSpPr>
          <a:xfrm>
            <a:off x="4950713" y="3089438"/>
            <a:ext cx="790575" cy="1381125"/>
            <a:chOff x="4950713" y="3089438"/>
            <a:chExt cx="790575" cy="1381125"/>
          </a:xfrm>
        </xdr:grpSpPr>
        <xdr:sp>
          <xdr:nvSpPr>
            <xdr:cNvPr id="4" name="Shape 4"/>
            <xdr:cNvSpPr/>
          </xdr:nvSpPr>
          <xdr:spPr>
            <a:xfrm>
              <a:off x="4950713" y="3089438"/>
              <a:ext cx="790575" cy="1381125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grpSp>
          <xdr:nvGrpSpPr>
            <xdr:cNvPr id="21" name="Shape 21" title="Drawing"/>
            <xdr:cNvGrpSpPr/>
          </xdr:nvGrpSpPr>
          <xdr:grpSpPr>
            <a:xfrm>
              <a:off x="4950713" y="3089438"/>
              <a:ext cx="790575" cy="1381125"/>
              <a:chOff x="2305925" y="2514600"/>
              <a:chExt cx="555300" cy="991800"/>
            </a:xfrm>
          </xdr:grpSpPr>
          <xdr:sp>
            <xdr:nvSpPr>
              <xdr:cNvPr id="22" name="Shape 22"/>
              <xdr:cNvSpPr/>
            </xdr:nvSpPr>
            <xdr:spPr>
              <a:xfrm>
                <a:off x="2305925" y="2514600"/>
                <a:ext cx="555300" cy="9918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anchorCtr="0" anchor="ctr" bIns="91425" lIns="91425" spcFirstLastPara="1" rIns="91425" wrap="square" tIns="91425">
                <a:noAutofit/>
              </a:bodyPr>
              <a:lstStyle/>
              <a:p>
                <a:pPr indent="0" lvl="0" marL="0" rtl="0" algn="l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r>
                  <a:t/>
                </a:r>
                <a:endParaRPr sz="1400"/>
              </a:p>
            </xdr:txBody>
          </xdr:sp>
          <xdr:cxnSp>
            <xdr:nvCxnSpPr>
              <xdr:cNvPr id="23" name="Shape 23"/>
              <xdr:cNvCxnSpPr/>
            </xdr:nvCxnSpPr>
            <xdr:spPr>
              <a:xfrm flipH="1" rot="10800000">
                <a:off x="2305925" y="2514600"/>
                <a:ext cx="555300" cy="991800"/>
              </a:xfrm>
              <a:prstGeom prst="straightConnector1">
                <a:avLst/>
              </a:prstGeom>
              <a:noFill/>
              <a:ln cap="flat" cmpd="sng" w="9525">
                <a:solidFill>
                  <a:srgbClr val="000000"/>
                </a:solidFill>
                <a:prstDash val="solid"/>
                <a:round/>
                <a:headEnd len="sm" w="sm" type="none"/>
                <a:tailEnd len="med" w="med" type="triangle"/>
              </a:ln>
            </xdr:spPr>
          </xdr:cxnSp>
        </xdr:grpSp>
      </xdr:grpSp>
    </xdr:grpSp>
    <xdr:clientData fLocksWithSheet="0"/>
  </xdr:oneCellAnchor>
  <xdr:oneCellAnchor>
    <xdr:from>
      <xdr:col>1</xdr:col>
      <xdr:colOff>66675</xdr:colOff>
      <xdr:row>0</xdr:row>
      <xdr:rowOff>200025</xdr:rowOff>
    </xdr:from>
    <xdr:ext cx="1838325" cy="1028700"/>
    <xdr:pic>
      <xdr:nvPicPr>
        <xdr:cNvPr id="0" name="image2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809625</xdr:colOff>
      <xdr:row>47</xdr:row>
      <xdr:rowOff>161925</xdr:rowOff>
    </xdr:from>
    <xdr:ext cx="1028700" cy="304800"/>
    <xdr:pic>
      <xdr:nvPicPr>
        <xdr:cNvPr id="0" name="image3.jp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12</xdr:col>
      <xdr:colOff>3924300</xdr:colOff>
      <xdr:row>99</xdr:row>
      <xdr:rowOff>180975</xdr:rowOff>
    </xdr:from>
    <xdr:ext cx="6067425" cy="190500"/>
    <xdr:grpSp>
      <xdr:nvGrpSpPr>
        <xdr:cNvPr id="2" name="Shape 2"/>
        <xdr:cNvGrpSpPr/>
      </xdr:nvGrpSpPr>
      <xdr:grpSpPr>
        <a:xfrm>
          <a:off x="2312288" y="3684750"/>
          <a:ext cx="6067425" cy="190500"/>
          <a:chOff x="2312288" y="3684750"/>
          <a:chExt cx="6067425" cy="190500"/>
        </a:xfrm>
      </xdr:grpSpPr>
      <xdr:grpSp>
        <xdr:nvGrpSpPr>
          <xdr:cNvPr id="24" name="Shape 24"/>
          <xdr:cNvGrpSpPr/>
        </xdr:nvGrpSpPr>
        <xdr:grpSpPr>
          <a:xfrm>
            <a:off x="2312288" y="3684750"/>
            <a:ext cx="6067425" cy="190500"/>
            <a:chOff x="2312288" y="3684750"/>
            <a:chExt cx="6067425" cy="190500"/>
          </a:xfrm>
        </xdr:grpSpPr>
        <xdr:sp>
          <xdr:nvSpPr>
            <xdr:cNvPr id="4" name="Shape 4"/>
            <xdr:cNvSpPr/>
          </xdr:nvSpPr>
          <xdr:spPr>
            <a:xfrm>
              <a:off x="2312288" y="3684750"/>
              <a:ext cx="6067425" cy="19050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grpSp>
          <xdr:nvGrpSpPr>
            <xdr:cNvPr id="25" name="Shape 25" title="Drawing"/>
            <xdr:cNvGrpSpPr/>
          </xdr:nvGrpSpPr>
          <xdr:grpSpPr>
            <a:xfrm>
              <a:off x="2312288" y="3684750"/>
              <a:ext cx="6067425" cy="190500"/>
              <a:chOff x="1801700" y="2390200"/>
              <a:chExt cx="1686000" cy="39600"/>
            </a:xfrm>
          </xdr:grpSpPr>
          <xdr:sp>
            <xdr:nvSpPr>
              <xdr:cNvPr id="26" name="Shape 26"/>
              <xdr:cNvSpPr/>
            </xdr:nvSpPr>
            <xdr:spPr>
              <a:xfrm>
                <a:off x="1801700" y="2390200"/>
                <a:ext cx="1686000" cy="396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anchorCtr="0" anchor="ctr" bIns="91425" lIns="91425" spcFirstLastPara="1" rIns="91425" wrap="square" tIns="91425">
                <a:noAutofit/>
              </a:bodyPr>
              <a:lstStyle/>
              <a:p>
                <a:pPr indent="0" lvl="0" marL="0" rtl="0" algn="l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r>
                  <a:t/>
                </a:r>
                <a:endParaRPr sz="1400"/>
              </a:p>
            </xdr:txBody>
          </xdr:sp>
          <xdr:cxnSp>
            <xdr:nvCxnSpPr>
              <xdr:cNvPr id="27" name="Shape 27"/>
              <xdr:cNvCxnSpPr/>
            </xdr:nvCxnSpPr>
            <xdr:spPr>
              <a:xfrm flipH="1" rot="10800000">
                <a:off x="1801700" y="2390200"/>
                <a:ext cx="1686000" cy="39600"/>
              </a:xfrm>
              <a:prstGeom prst="straightConnector1">
                <a:avLst/>
              </a:prstGeom>
              <a:noFill/>
              <a:ln cap="flat" cmpd="sng" w="9525">
                <a:solidFill>
                  <a:srgbClr val="000000"/>
                </a:solidFill>
                <a:prstDash val="solid"/>
                <a:round/>
                <a:headEnd len="sm" w="sm" type="none"/>
                <a:tailEnd len="med" w="med" type="triangle"/>
              </a:ln>
            </xdr:spPr>
          </xdr:cxnSp>
        </xdr:grpSp>
      </xdr:grpSp>
    </xdr:grpSp>
    <xdr:clientData fLocksWithSheet="0"/>
  </xdr:oneCellAnchor>
  <xdr:oneCellAnchor>
    <xdr:from>
      <xdr:col>12</xdr:col>
      <xdr:colOff>3924300</xdr:colOff>
      <xdr:row>139</xdr:row>
      <xdr:rowOff>190500</xdr:rowOff>
    </xdr:from>
    <xdr:ext cx="5876925" cy="190500"/>
    <xdr:grpSp>
      <xdr:nvGrpSpPr>
        <xdr:cNvPr id="2" name="Shape 2"/>
        <xdr:cNvGrpSpPr/>
      </xdr:nvGrpSpPr>
      <xdr:grpSpPr>
        <a:xfrm>
          <a:off x="2407538" y="3684750"/>
          <a:ext cx="5876925" cy="190500"/>
          <a:chOff x="2407538" y="3684750"/>
          <a:chExt cx="5876925" cy="190500"/>
        </a:xfrm>
      </xdr:grpSpPr>
      <xdr:grpSp>
        <xdr:nvGrpSpPr>
          <xdr:cNvPr id="28" name="Shape 28"/>
          <xdr:cNvGrpSpPr/>
        </xdr:nvGrpSpPr>
        <xdr:grpSpPr>
          <a:xfrm>
            <a:off x="2407538" y="3684750"/>
            <a:ext cx="5876925" cy="190500"/>
            <a:chOff x="2407538" y="3684750"/>
            <a:chExt cx="5876925" cy="190500"/>
          </a:xfrm>
        </xdr:grpSpPr>
        <xdr:sp>
          <xdr:nvSpPr>
            <xdr:cNvPr id="4" name="Shape 4"/>
            <xdr:cNvSpPr/>
          </xdr:nvSpPr>
          <xdr:spPr>
            <a:xfrm>
              <a:off x="2407538" y="3684750"/>
              <a:ext cx="5876925" cy="19050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grpSp>
          <xdr:nvGrpSpPr>
            <xdr:cNvPr id="29" name="Shape 29" title="Drawing"/>
            <xdr:cNvGrpSpPr/>
          </xdr:nvGrpSpPr>
          <xdr:grpSpPr>
            <a:xfrm>
              <a:off x="2407538" y="3684750"/>
              <a:ext cx="5876925" cy="190500"/>
              <a:chOff x="1800125" y="3883325"/>
              <a:chExt cx="2261100" cy="29700"/>
            </a:xfrm>
          </xdr:grpSpPr>
          <xdr:sp>
            <xdr:nvSpPr>
              <xdr:cNvPr id="30" name="Shape 30"/>
              <xdr:cNvSpPr/>
            </xdr:nvSpPr>
            <xdr:spPr>
              <a:xfrm>
                <a:off x="1800125" y="3883325"/>
                <a:ext cx="2261100" cy="297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anchorCtr="0" anchor="ctr" bIns="91425" lIns="91425" spcFirstLastPara="1" rIns="91425" wrap="square" tIns="91425">
                <a:noAutofit/>
              </a:bodyPr>
              <a:lstStyle/>
              <a:p>
                <a:pPr indent="0" lvl="0" marL="0" rtl="0" algn="l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r>
                  <a:t/>
                </a:r>
                <a:endParaRPr sz="1400"/>
              </a:p>
            </xdr:txBody>
          </xdr:sp>
          <xdr:cxnSp>
            <xdr:nvCxnSpPr>
              <xdr:cNvPr id="31" name="Shape 31"/>
              <xdr:cNvCxnSpPr/>
            </xdr:nvCxnSpPr>
            <xdr:spPr>
              <a:xfrm flipH="1" rot="10800000">
                <a:off x="1800125" y="3883325"/>
                <a:ext cx="2261100" cy="29700"/>
              </a:xfrm>
              <a:prstGeom prst="straightConnector1">
                <a:avLst/>
              </a:prstGeom>
              <a:noFill/>
              <a:ln cap="flat" cmpd="sng" w="9525">
                <a:solidFill>
                  <a:srgbClr val="000000"/>
                </a:solidFill>
                <a:prstDash val="solid"/>
                <a:round/>
                <a:headEnd len="sm" w="sm" type="none"/>
                <a:tailEnd len="med" w="med" type="triangle"/>
              </a:ln>
            </xdr:spPr>
          </xdr:cxnSp>
        </xdr:grpSp>
      </xdr:grpSp>
    </xdr:grpSp>
    <xdr:clientData fLocksWithSheet="0"/>
  </xdr:oneCellAnchor>
  <xdr:oneCellAnchor>
    <xdr:from>
      <xdr:col>1</xdr:col>
      <xdr:colOff>19050</xdr:colOff>
      <xdr:row>0</xdr:row>
      <xdr:rowOff>200025</xdr:rowOff>
    </xdr:from>
    <xdr:ext cx="1838325" cy="1028700"/>
    <xdr:pic>
      <xdr:nvPicPr>
        <xdr:cNvPr id="0" name="image2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771525</xdr:colOff>
      <xdr:row>47</xdr:row>
      <xdr:rowOff>171450</xdr:rowOff>
    </xdr:from>
    <xdr:ext cx="1028700" cy="304800"/>
    <xdr:pic>
      <xdr:nvPicPr>
        <xdr:cNvPr id="0" name="image3.jp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12</xdr:col>
      <xdr:colOff>4781550</xdr:colOff>
      <xdr:row>63</xdr:row>
      <xdr:rowOff>161925</xdr:rowOff>
    </xdr:from>
    <xdr:ext cx="6067425" cy="190500"/>
    <xdr:grpSp>
      <xdr:nvGrpSpPr>
        <xdr:cNvPr id="2" name="Shape 2"/>
        <xdr:cNvGrpSpPr/>
      </xdr:nvGrpSpPr>
      <xdr:grpSpPr>
        <a:xfrm>
          <a:off x="2312288" y="3684750"/>
          <a:ext cx="6067425" cy="190500"/>
          <a:chOff x="2312288" y="3684750"/>
          <a:chExt cx="6067425" cy="190500"/>
        </a:xfrm>
      </xdr:grpSpPr>
      <xdr:grpSp>
        <xdr:nvGrpSpPr>
          <xdr:cNvPr id="32" name="Shape 32"/>
          <xdr:cNvGrpSpPr/>
        </xdr:nvGrpSpPr>
        <xdr:grpSpPr>
          <a:xfrm>
            <a:off x="2312288" y="3684750"/>
            <a:ext cx="6067425" cy="190500"/>
            <a:chOff x="2312288" y="3684750"/>
            <a:chExt cx="6067425" cy="190500"/>
          </a:xfrm>
        </xdr:grpSpPr>
        <xdr:sp>
          <xdr:nvSpPr>
            <xdr:cNvPr id="4" name="Shape 4"/>
            <xdr:cNvSpPr/>
          </xdr:nvSpPr>
          <xdr:spPr>
            <a:xfrm>
              <a:off x="2312288" y="3684750"/>
              <a:ext cx="6067425" cy="19050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grpSp>
          <xdr:nvGrpSpPr>
            <xdr:cNvPr id="33" name="Shape 33" title="Drawing"/>
            <xdr:cNvGrpSpPr/>
          </xdr:nvGrpSpPr>
          <xdr:grpSpPr>
            <a:xfrm>
              <a:off x="2312288" y="3684750"/>
              <a:ext cx="6067425" cy="190500"/>
              <a:chOff x="1801700" y="2390200"/>
              <a:chExt cx="1686000" cy="39600"/>
            </a:xfrm>
          </xdr:grpSpPr>
          <xdr:sp>
            <xdr:nvSpPr>
              <xdr:cNvPr id="34" name="Shape 34"/>
              <xdr:cNvSpPr/>
            </xdr:nvSpPr>
            <xdr:spPr>
              <a:xfrm>
                <a:off x="1801700" y="2390200"/>
                <a:ext cx="1686000" cy="396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anchorCtr="0" anchor="ctr" bIns="91425" lIns="91425" spcFirstLastPara="1" rIns="91425" wrap="square" tIns="91425">
                <a:noAutofit/>
              </a:bodyPr>
              <a:lstStyle/>
              <a:p>
                <a:pPr indent="0" lvl="0" marL="0" rtl="0" algn="l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r>
                  <a:t/>
                </a:r>
                <a:endParaRPr sz="1400"/>
              </a:p>
            </xdr:txBody>
          </xdr:sp>
          <xdr:cxnSp>
            <xdr:nvCxnSpPr>
              <xdr:cNvPr id="35" name="Shape 35"/>
              <xdr:cNvCxnSpPr/>
            </xdr:nvCxnSpPr>
            <xdr:spPr>
              <a:xfrm flipH="1" rot="10800000">
                <a:off x="1801700" y="2390200"/>
                <a:ext cx="1686000" cy="39600"/>
              </a:xfrm>
              <a:prstGeom prst="straightConnector1">
                <a:avLst/>
              </a:prstGeom>
              <a:noFill/>
              <a:ln cap="flat" cmpd="sng" w="9525">
                <a:solidFill>
                  <a:srgbClr val="000000"/>
                </a:solidFill>
                <a:prstDash val="solid"/>
                <a:round/>
                <a:headEnd len="sm" w="sm" type="none"/>
                <a:tailEnd len="med" w="med" type="triangle"/>
              </a:ln>
            </xdr:spPr>
          </xdr:cxnSp>
        </xdr:grpSp>
      </xdr:grpSp>
    </xdr:grpSp>
    <xdr:clientData fLocksWithSheet="0"/>
  </xdr:oneCellAnchor>
  <xdr:oneCellAnchor>
    <xdr:from>
      <xdr:col>12</xdr:col>
      <xdr:colOff>5229225</xdr:colOff>
      <xdr:row>0</xdr:row>
      <xdr:rowOff>13916025</xdr:rowOff>
    </xdr:from>
    <xdr:ext cx="5876925" cy="190500"/>
    <xdr:grpSp>
      <xdr:nvGrpSpPr>
        <xdr:cNvPr id="2" name="Shape 2"/>
        <xdr:cNvGrpSpPr/>
      </xdr:nvGrpSpPr>
      <xdr:grpSpPr>
        <a:xfrm>
          <a:off x="2407538" y="3684750"/>
          <a:ext cx="5876925" cy="190500"/>
          <a:chOff x="2407538" y="3684750"/>
          <a:chExt cx="5876925" cy="190500"/>
        </a:xfrm>
      </xdr:grpSpPr>
      <xdr:grpSp>
        <xdr:nvGrpSpPr>
          <xdr:cNvPr id="36" name="Shape 36"/>
          <xdr:cNvGrpSpPr/>
        </xdr:nvGrpSpPr>
        <xdr:grpSpPr>
          <a:xfrm>
            <a:off x="2407538" y="3684750"/>
            <a:ext cx="5876925" cy="190500"/>
            <a:chOff x="2407538" y="3684750"/>
            <a:chExt cx="5876925" cy="190500"/>
          </a:xfrm>
        </xdr:grpSpPr>
        <xdr:sp>
          <xdr:nvSpPr>
            <xdr:cNvPr id="4" name="Shape 4"/>
            <xdr:cNvSpPr/>
          </xdr:nvSpPr>
          <xdr:spPr>
            <a:xfrm>
              <a:off x="2407538" y="3684750"/>
              <a:ext cx="5876925" cy="19050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grpSp>
          <xdr:nvGrpSpPr>
            <xdr:cNvPr id="37" name="Shape 37" title="Drawing"/>
            <xdr:cNvGrpSpPr/>
          </xdr:nvGrpSpPr>
          <xdr:grpSpPr>
            <a:xfrm>
              <a:off x="2407538" y="3684750"/>
              <a:ext cx="5876925" cy="190500"/>
              <a:chOff x="1800125" y="3883325"/>
              <a:chExt cx="2261100" cy="29700"/>
            </a:xfrm>
          </xdr:grpSpPr>
          <xdr:sp>
            <xdr:nvSpPr>
              <xdr:cNvPr id="38" name="Shape 38"/>
              <xdr:cNvSpPr/>
            </xdr:nvSpPr>
            <xdr:spPr>
              <a:xfrm>
                <a:off x="1800125" y="3883325"/>
                <a:ext cx="2261100" cy="297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anchorCtr="0" anchor="ctr" bIns="91425" lIns="91425" spcFirstLastPara="1" rIns="91425" wrap="square" tIns="91425">
                <a:noAutofit/>
              </a:bodyPr>
              <a:lstStyle/>
              <a:p>
                <a:pPr indent="0" lvl="0" marL="0" rtl="0" algn="l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r>
                  <a:t/>
                </a:r>
                <a:endParaRPr sz="1400"/>
              </a:p>
            </xdr:txBody>
          </xdr:sp>
          <xdr:cxnSp>
            <xdr:nvCxnSpPr>
              <xdr:cNvPr id="39" name="Shape 39"/>
              <xdr:cNvCxnSpPr/>
            </xdr:nvCxnSpPr>
            <xdr:spPr>
              <a:xfrm flipH="1" rot="10800000">
                <a:off x="1800125" y="3883325"/>
                <a:ext cx="2261100" cy="29700"/>
              </a:xfrm>
              <a:prstGeom prst="straightConnector1">
                <a:avLst/>
              </a:prstGeom>
              <a:noFill/>
              <a:ln cap="flat" cmpd="sng" w="9525">
                <a:solidFill>
                  <a:srgbClr val="000000"/>
                </a:solidFill>
                <a:prstDash val="solid"/>
                <a:round/>
                <a:headEnd len="sm" w="sm" type="none"/>
                <a:tailEnd len="med" w="med" type="triangle"/>
              </a:ln>
            </xdr:spPr>
          </xdr:cxnSp>
        </xdr:grpSp>
      </xdr:grpSp>
    </xdr:grpSp>
    <xdr:clientData fLocksWithSheet="0"/>
  </xdr:oneCellAnchor>
  <xdr:oneCellAnchor>
    <xdr:from>
      <xdr:col>1</xdr:col>
      <xdr:colOff>19050</xdr:colOff>
      <xdr:row>0</xdr:row>
      <xdr:rowOff>200025</xdr:rowOff>
    </xdr:from>
    <xdr:ext cx="1838325" cy="1028700"/>
    <xdr:pic>
      <xdr:nvPicPr>
        <xdr:cNvPr id="0" name="image2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771525</xdr:colOff>
      <xdr:row>47</xdr:row>
      <xdr:rowOff>171450</xdr:rowOff>
    </xdr:from>
    <xdr:ext cx="1028700" cy="304800"/>
    <xdr:pic>
      <xdr:nvPicPr>
        <xdr:cNvPr id="0" name="image3.jp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952500" cy="657225"/>
    <xdr:pic>
      <xdr:nvPicPr>
        <xdr:cNvPr id="0" name="image4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hyperlink" Target="http://www.ifrs.com/" TargetMode="External"/><Relationship Id="rId2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hyperlink" Target="http://www.ifrs.com/" TargetMode="External"/><Relationship Id="rId2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hyperlink" Target="http://www.ifrs.com/" TargetMode="External"/><Relationship Id="rId2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hyperlink" Target="http://www.ifrs.com/" TargetMode="External"/><Relationship Id="rId2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hyperlink" Target="http://www.ifrs.com/" TargetMode="External"/><Relationship Id="rId2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hyperlink" Target="http://www.ifrs.com/" TargetMode="External"/><Relationship Id="rId2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hyperlink" Target="http://www.ifrs.com/" TargetMode="External"/><Relationship Id="rId2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hyperlink" Target="http://www.ifrs.com/" TargetMode="External"/><Relationship Id="rId2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hyperlink" Target="http://www.ifrs.com.ph/" TargetMode="External"/><Relationship Id="rId2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hyperlink" Target="http://www.ifrs.com/" TargetMode="External"/><Relationship Id="rId2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hyperlink" Target="http://www.ifrs.com/" TargetMode="External"/><Relationship Id="rId2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hyperlink" Target="http://www.ifrs.com/" TargetMode="External"/><Relationship Id="rId2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hyperlink" Target="http://www.ifrs.com/" TargetMode="External"/><Relationship Id="rId2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hyperlink" Target="http://www.ifrs.com/" TargetMode="External"/><Relationship Id="rId2" Type="http://schemas.openxmlformats.org/officeDocument/2006/relationships/drawing" Target="../drawings/drawing24.xml"/></Relationships>
</file>

<file path=xl/worksheets/_rels/sheet25.xml.rels><?xml version="1.0" encoding="UTF-8" standalone="yes"?><Relationships xmlns="http://schemas.openxmlformats.org/package/2006/relationships"><Relationship Id="rId1" Type="http://schemas.openxmlformats.org/officeDocument/2006/relationships/hyperlink" Target="http://www.ifrs.com/" TargetMode="External"/><Relationship Id="rId2" Type="http://schemas.openxmlformats.org/officeDocument/2006/relationships/drawing" Target="../drawings/drawing25.xml"/></Relationships>
</file>

<file path=xl/worksheets/_rels/sheet26.xml.rels><?xml version="1.0" encoding="UTF-8" standalone="yes"?><Relationships xmlns="http://schemas.openxmlformats.org/package/2006/relationships"><Relationship Id="rId1" Type="http://schemas.openxmlformats.org/officeDocument/2006/relationships/hyperlink" Target="http://www.ifrs.com/" TargetMode="External"/><Relationship Id="rId2" Type="http://schemas.openxmlformats.org/officeDocument/2006/relationships/drawing" Target="../drawings/drawing26.xml"/></Relationships>
</file>

<file path=xl/worksheets/_rels/sheet27.xml.rels><?xml version="1.0" encoding="UTF-8" standalone="yes"?><Relationships xmlns="http://schemas.openxmlformats.org/package/2006/relationships"><Relationship Id="rId1" Type="http://schemas.openxmlformats.org/officeDocument/2006/relationships/hyperlink" Target="http://www.ifrs.com/" TargetMode="External"/><Relationship Id="rId2" Type="http://schemas.openxmlformats.org/officeDocument/2006/relationships/drawing" Target="../drawings/drawing27.xml"/></Relationships>
</file>

<file path=xl/worksheets/_rels/sheet28.xml.rels><?xml version="1.0" encoding="UTF-8" standalone="yes"?><Relationships xmlns="http://schemas.openxmlformats.org/package/2006/relationships"><Relationship Id="rId1" Type="http://schemas.openxmlformats.org/officeDocument/2006/relationships/hyperlink" Target="http://www.ifrs.com/" TargetMode="External"/><Relationship Id="rId2" Type="http://schemas.openxmlformats.org/officeDocument/2006/relationships/drawing" Target="../drawings/drawing28.xml"/></Relationships>
</file>

<file path=xl/worksheets/_rels/sheet29.xml.rels><?xml version="1.0" encoding="UTF-8" standalone="yes"?><Relationships xmlns="http://schemas.openxmlformats.org/package/2006/relationships"><Relationship Id="rId1" Type="http://schemas.openxmlformats.org/officeDocument/2006/relationships/hyperlink" Target="http://www.ifrs.com/" TargetMode="External"/><Relationship Id="rId2" Type="http://schemas.openxmlformats.org/officeDocument/2006/relationships/drawing" Target="../drawings/drawing29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hyperlink" Target="http://www.ifrs.com/" TargetMode="External"/><Relationship Id="rId2" Type="http://schemas.openxmlformats.org/officeDocument/2006/relationships/drawing" Target="../drawings/drawing3.xml"/></Relationships>
</file>

<file path=xl/worksheets/_rels/sheet30.xml.rels><?xml version="1.0" encoding="UTF-8" standalone="yes"?><Relationships xmlns="http://schemas.openxmlformats.org/package/2006/relationships"><Relationship Id="rId1" Type="http://schemas.openxmlformats.org/officeDocument/2006/relationships/hyperlink" Target="http://www.ifrs.com/" TargetMode="External"/><Relationship Id="rId2" Type="http://schemas.openxmlformats.org/officeDocument/2006/relationships/drawing" Target="../drawings/drawing30.xml"/></Relationships>
</file>

<file path=xl/worksheets/_rels/sheet31.xml.rels><?xml version="1.0" encoding="UTF-8" standalone="yes"?><Relationships xmlns="http://schemas.openxmlformats.org/package/2006/relationships"><Relationship Id="rId1" Type="http://schemas.openxmlformats.org/officeDocument/2006/relationships/hyperlink" Target="http://www.ifrs.com/" TargetMode="External"/><Relationship Id="rId2" Type="http://schemas.openxmlformats.org/officeDocument/2006/relationships/drawing" Target="../drawings/drawing31.xml"/></Relationships>
</file>

<file path=xl/worksheets/_rels/sheet32.xml.rels><?xml version="1.0" encoding="UTF-8" standalone="yes"?><Relationships xmlns="http://schemas.openxmlformats.org/package/2006/relationships"><Relationship Id="rId1" Type="http://schemas.openxmlformats.org/officeDocument/2006/relationships/hyperlink" Target="http://www.ifrs.com/" TargetMode="External"/><Relationship Id="rId2" Type="http://schemas.openxmlformats.org/officeDocument/2006/relationships/drawing" Target="../drawings/drawing32.xml"/></Relationships>
</file>

<file path=xl/worksheets/_rels/sheet33.xml.rels><?xml version="1.0" encoding="UTF-8" standalone="yes"?><Relationships xmlns="http://schemas.openxmlformats.org/package/2006/relationships"><Relationship Id="rId1" Type="http://schemas.openxmlformats.org/officeDocument/2006/relationships/hyperlink" Target="http://www.ifrs.com/" TargetMode="External"/><Relationship Id="rId2" Type="http://schemas.openxmlformats.org/officeDocument/2006/relationships/drawing" Target="../drawings/drawing33.xml"/></Relationships>
</file>

<file path=xl/worksheets/_rels/sheet34.xml.rels><?xml version="1.0" encoding="UTF-8" standalone="yes"?><Relationships xmlns="http://schemas.openxmlformats.org/package/2006/relationships"><Relationship Id="rId1" Type="http://schemas.openxmlformats.org/officeDocument/2006/relationships/hyperlink" Target="http://www.ifrs.com/" TargetMode="External"/><Relationship Id="rId2" Type="http://schemas.openxmlformats.org/officeDocument/2006/relationships/drawing" Target="../drawings/drawing34.xml"/></Relationships>
</file>

<file path=xl/worksheets/_rels/sheet35.xml.rels><?xml version="1.0" encoding="UTF-8" standalone="yes"?><Relationships xmlns="http://schemas.openxmlformats.org/package/2006/relationships"><Relationship Id="rId1" Type="http://schemas.openxmlformats.org/officeDocument/2006/relationships/hyperlink" Target="http://www.ifrs.com/" TargetMode="External"/><Relationship Id="rId2" Type="http://schemas.openxmlformats.org/officeDocument/2006/relationships/drawing" Target="../drawings/drawing35.xml"/></Relationships>
</file>

<file path=xl/worksheets/_rels/sheet3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hyperlink" Target="http://www.ifrs.com.ph/" TargetMode="External"/><Relationship Id="rId2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hyperlink" Target="http://www.ifrs.com.ph/" TargetMode="External"/><Relationship Id="rId2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hyperlink" Target="http://www.ifrs.com.ph/" TargetMode="External"/><Relationship Id="rId2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1" Type="http://schemas.openxmlformats.org/officeDocument/2006/relationships/hyperlink" Target="mailto:amekabore10@gmail.com" TargetMode="External"/><Relationship Id="rId10" Type="http://schemas.openxmlformats.org/officeDocument/2006/relationships/hyperlink" Target="mailto:gpmiralo@yahoo.com" TargetMode="External"/><Relationship Id="rId13" Type="http://schemas.openxmlformats.org/officeDocument/2006/relationships/drawing" Target="../drawings/drawing8.xml"/><Relationship Id="rId12" Type="http://schemas.openxmlformats.org/officeDocument/2006/relationships/hyperlink" Target="mailto:quynhnhu.kesat@gmail.com" TargetMode="External"/><Relationship Id="rId1" Type="http://schemas.openxmlformats.org/officeDocument/2006/relationships/hyperlink" Target="mailto:klaudiathaal@gmail.com" TargetMode="External"/><Relationship Id="rId2" Type="http://schemas.openxmlformats.org/officeDocument/2006/relationships/hyperlink" Target="mailto:quynhnhu.kesat@gmail.com" TargetMode="External"/><Relationship Id="rId3" Type="http://schemas.openxmlformats.org/officeDocument/2006/relationships/hyperlink" Target="mailto:amekabore10@gmail.com" TargetMode="External"/><Relationship Id="rId4" Type="http://schemas.openxmlformats.org/officeDocument/2006/relationships/hyperlink" Target="mailto:sesiliabulu00@gmail.com" TargetMode="External"/><Relationship Id="rId9" Type="http://schemas.openxmlformats.org/officeDocument/2006/relationships/hyperlink" Target="mailto:gpmiralo@yahoo.com" TargetMode="External"/><Relationship Id="rId5" Type="http://schemas.openxmlformats.org/officeDocument/2006/relationships/hyperlink" Target="mailto:thi.uyen.nguyen110@gmail.com" TargetMode="External"/><Relationship Id="rId6" Type="http://schemas.openxmlformats.org/officeDocument/2006/relationships/hyperlink" Target="mailto:annatranthanhosa@gmail.com" TargetMode="External"/><Relationship Id="rId7" Type="http://schemas.openxmlformats.org/officeDocument/2006/relationships/hyperlink" Target="mailto:aparece12ann@gmail.com" TargetMode="External"/><Relationship Id="rId8" Type="http://schemas.openxmlformats.org/officeDocument/2006/relationships/hyperlink" Target="mailto:amekabore10@gmail.com" TargetMode="Externa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CC0000"/>
    <outlinePr summaryBelow="0" summaryRight="0"/>
    <pageSetUpPr fitToPage="1"/>
  </sheetPr>
  <sheetViews>
    <sheetView showGridLines="0" workbookViewId="0"/>
  </sheetViews>
  <sheetFormatPr customHeight="1" defaultColWidth="12.63" defaultRowHeight="15.0"/>
  <cols>
    <col customWidth="1" hidden="1" min="1" max="1" width="3.13"/>
    <col customWidth="1" hidden="1" min="2" max="2" width="2.63"/>
    <col customWidth="1" min="3" max="3" width="68.0"/>
    <col customWidth="1" min="4" max="4" width="18.75"/>
    <col customWidth="1" min="5" max="5" width="16.25"/>
    <col customWidth="1" min="6" max="6" width="5.25"/>
    <col customWidth="1" min="7" max="7" width="68.0"/>
    <col customWidth="1" min="8" max="8" width="18.75"/>
    <col customWidth="1" min="9" max="9" width="15.63"/>
    <col customWidth="1" hidden="1" min="12" max="12" width="81.25"/>
    <col hidden="1" min="13" max="16" width="12.63"/>
    <col customWidth="1" hidden="1" min="17" max="17" width="16.63"/>
    <col customWidth="1" hidden="1" min="18" max="18" width="18.75"/>
    <col customWidth="1" hidden="1" min="19" max="19" width="18.38"/>
    <col customWidth="1" hidden="1" min="20" max="20" width="18.25"/>
    <col hidden="1" min="21" max="23" width="12.63"/>
    <col customWidth="1" hidden="1" min="24" max="24" width="21.25"/>
    <col customWidth="1" hidden="1" min="25" max="25" width="20.13"/>
    <col hidden="1" min="26" max="29" width="12.63"/>
  </cols>
  <sheetData>
    <row r="1" ht="15.75" hidden="1" customHeight="1">
      <c r="A1" s="1"/>
      <c r="B1" s="1"/>
      <c r="C1" s="1"/>
      <c r="D1" s="1"/>
      <c r="E1" s="1"/>
      <c r="F1" s="1"/>
      <c r="G1" s="1"/>
      <c r="H1" s="2"/>
      <c r="I1" s="1"/>
      <c r="J1" s="1"/>
      <c r="K1" s="1"/>
      <c r="L1" s="1"/>
      <c r="M1" s="1"/>
      <c r="N1" s="1"/>
      <c r="O1" s="3"/>
      <c r="P1" s="1"/>
      <c r="Q1" s="1"/>
      <c r="R1" s="1"/>
      <c r="S1" s="1"/>
      <c r="T1" s="1"/>
      <c r="U1" s="1"/>
      <c r="V1" s="1"/>
      <c r="W1" s="1"/>
      <c r="X1" s="1"/>
      <c r="Y1" s="4"/>
      <c r="Z1" s="1"/>
      <c r="AA1" s="4"/>
      <c r="AB1" s="4"/>
      <c r="AC1" s="4"/>
    </row>
    <row r="2" ht="15.75" hidden="1" customHeight="1">
      <c r="A2" s="1"/>
      <c r="B2" s="5"/>
      <c r="C2" s="6"/>
      <c r="D2" s="6"/>
      <c r="E2" s="6"/>
      <c r="F2" s="6"/>
      <c r="G2" s="6"/>
      <c r="H2" s="7"/>
      <c r="I2" s="1"/>
      <c r="J2" s="1"/>
      <c r="K2" s="1"/>
      <c r="L2" s="1"/>
      <c r="M2" s="1"/>
      <c r="N2" s="1"/>
      <c r="O2" s="8"/>
      <c r="P2" s="1"/>
      <c r="Q2" s="1"/>
      <c r="R2" s="1"/>
      <c r="S2" s="1"/>
      <c r="T2" s="1"/>
      <c r="U2" s="1"/>
      <c r="V2" s="1"/>
      <c r="W2" s="1"/>
      <c r="X2" s="1"/>
      <c r="Y2" s="4"/>
      <c r="Z2" s="1"/>
      <c r="AA2" s="4"/>
      <c r="AB2" s="4"/>
      <c r="AC2" s="4"/>
    </row>
    <row r="3" ht="15.75" hidden="1" customHeight="1">
      <c r="A3" s="1"/>
      <c r="B3" s="9"/>
      <c r="C3" s="1"/>
      <c r="D3" s="1"/>
      <c r="E3" s="1"/>
      <c r="F3" s="1"/>
      <c r="G3" s="1"/>
      <c r="H3" s="10"/>
      <c r="I3" s="1"/>
      <c r="J3" s="1"/>
      <c r="K3" s="1"/>
      <c r="L3" s="1"/>
      <c r="M3" s="1"/>
      <c r="N3" s="1"/>
      <c r="O3" s="3"/>
      <c r="P3" s="1"/>
      <c r="Q3" s="1"/>
      <c r="R3" s="1"/>
      <c r="S3" s="1"/>
      <c r="T3" s="1"/>
      <c r="U3" s="1"/>
      <c r="V3" s="1"/>
      <c r="W3" s="1"/>
      <c r="X3" s="1"/>
      <c r="Y3" s="4"/>
      <c r="Z3" s="1"/>
      <c r="AA3" s="4"/>
      <c r="AB3" s="4"/>
      <c r="AC3" s="4"/>
    </row>
    <row r="4" ht="15.0" hidden="1" customHeight="1">
      <c r="A4" s="1"/>
      <c r="B4" s="9"/>
      <c r="C4" s="1"/>
      <c r="D4" s="1"/>
      <c r="E4" s="1"/>
      <c r="F4" s="1"/>
      <c r="G4" s="1"/>
      <c r="H4" s="11" t="s">
        <v>0</v>
      </c>
      <c r="I4" s="1"/>
      <c r="J4" s="1"/>
      <c r="K4" s="1"/>
      <c r="L4" s="1"/>
      <c r="M4" s="1"/>
      <c r="N4" s="1"/>
      <c r="O4" s="3"/>
      <c r="P4" s="1"/>
      <c r="Q4" s="1"/>
      <c r="R4" s="1"/>
      <c r="S4" s="1"/>
      <c r="T4" s="1"/>
      <c r="U4" s="1"/>
      <c r="V4" s="1"/>
      <c r="W4" s="1"/>
      <c r="X4" s="1"/>
      <c r="Y4" s="4"/>
      <c r="Z4" s="1"/>
      <c r="AA4" s="4"/>
      <c r="AB4" s="4"/>
      <c r="AC4" s="4"/>
    </row>
    <row r="5" ht="15.0" hidden="1" customHeight="1">
      <c r="A5" s="1"/>
      <c r="B5" s="9"/>
      <c r="C5" s="1"/>
      <c r="D5" s="1"/>
      <c r="E5" s="1"/>
      <c r="F5" s="1"/>
      <c r="G5" s="1"/>
      <c r="H5" s="12"/>
      <c r="I5" s="1"/>
      <c r="J5" s="1"/>
      <c r="K5" s="1"/>
      <c r="L5" s="1"/>
      <c r="M5" s="1"/>
      <c r="N5" s="1"/>
      <c r="O5" s="3"/>
      <c r="P5" s="1"/>
      <c r="Q5" s="1"/>
      <c r="R5" s="1"/>
      <c r="S5" s="1"/>
      <c r="T5" s="1"/>
      <c r="U5" s="1"/>
      <c r="V5" s="1"/>
      <c r="W5" s="1"/>
      <c r="X5" s="1"/>
      <c r="Y5" s="4"/>
      <c r="Z5" s="1"/>
      <c r="AA5" s="4"/>
      <c r="AB5" s="4"/>
      <c r="AC5" s="4"/>
    </row>
    <row r="6" ht="15.0" hidden="1" customHeight="1">
      <c r="A6" s="1"/>
      <c r="B6" s="13"/>
      <c r="C6" s="14"/>
      <c r="D6" s="14"/>
      <c r="E6" s="14"/>
      <c r="F6" s="14"/>
      <c r="G6" s="14"/>
      <c r="H6" s="15"/>
      <c r="I6" s="1"/>
      <c r="J6" s="1"/>
      <c r="K6" s="1"/>
      <c r="L6" s="1"/>
      <c r="M6" s="1"/>
      <c r="N6" s="1"/>
      <c r="O6" s="3"/>
      <c r="P6" s="1"/>
      <c r="Q6" s="1"/>
      <c r="R6" s="1"/>
      <c r="S6" s="1"/>
      <c r="T6" s="1"/>
      <c r="U6" s="1"/>
      <c r="V6" s="1"/>
      <c r="W6" s="1"/>
      <c r="X6" s="1"/>
      <c r="Y6" s="4"/>
      <c r="Z6" s="1"/>
      <c r="AA6" s="4"/>
      <c r="AB6" s="4"/>
      <c r="AC6" s="4"/>
    </row>
    <row r="7" ht="27.0" hidden="1" customHeight="1">
      <c r="A7" s="1"/>
      <c r="B7" s="9"/>
      <c r="C7" s="1"/>
      <c r="D7" s="1"/>
      <c r="E7" s="1"/>
      <c r="F7" s="16"/>
      <c r="G7" s="2" t="s">
        <v>1</v>
      </c>
      <c r="H7" s="17"/>
      <c r="I7" s="1"/>
      <c r="J7" s="1"/>
      <c r="K7" s="1"/>
      <c r="L7" s="1"/>
      <c r="M7" s="1"/>
      <c r="N7" s="1"/>
      <c r="O7" s="8"/>
      <c r="P7" s="1"/>
      <c r="Q7" s="1"/>
      <c r="R7" s="1"/>
      <c r="S7" s="1"/>
      <c r="T7" s="1"/>
      <c r="U7" s="1"/>
      <c r="V7" s="1"/>
      <c r="W7" s="1"/>
      <c r="X7" s="1"/>
      <c r="Y7" s="4"/>
      <c r="Z7" s="1"/>
      <c r="AA7" s="4"/>
      <c r="AB7" s="4"/>
      <c r="AC7" s="4"/>
    </row>
    <row r="8" ht="15.75" hidden="1" customHeight="1">
      <c r="A8" s="18"/>
      <c r="B8" s="19"/>
      <c r="F8" s="16"/>
      <c r="G8" s="20" t="s">
        <v>2</v>
      </c>
      <c r="H8" s="21" t="s">
        <v>3</v>
      </c>
      <c r="I8" s="1"/>
      <c r="J8" s="1"/>
      <c r="K8" s="1"/>
      <c r="L8" s="1"/>
      <c r="M8" s="1"/>
      <c r="N8" s="1"/>
      <c r="O8" s="8"/>
      <c r="P8" s="1"/>
      <c r="Q8" s="1"/>
      <c r="R8" s="1"/>
      <c r="S8" s="1"/>
      <c r="T8" s="1"/>
      <c r="U8" s="1"/>
      <c r="V8" s="1"/>
      <c r="W8" s="1"/>
      <c r="X8" s="1"/>
      <c r="Y8" s="4"/>
      <c r="Z8" s="1"/>
      <c r="AA8" s="4"/>
      <c r="AB8" s="4"/>
      <c r="AC8" s="4"/>
    </row>
    <row r="9" ht="30.0" hidden="1" customHeight="1">
      <c r="A9" s="2"/>
      <c r="B9" s="22"/>
      <c r="C9" s="23"/>
      <c r="D9" s="24"/>
      <c r="E9" s="24"/>
      <c r="F9" s="16"/>
      <c r="G9" s="25" t="s">
        <v>4</v>
      </c>
      <c r="H9" s="12"/>
      <c r="I9" s="1"/>
      <c r="J9" s="1"/>
      <c r="K9" s="1"/>
      <c r="L9" s="1"/>
      <c r="M9" s="1"/>
      <c r="N9" s="1"/>
      <c r="O9" s="8"/>
      <c r="P9" s="1"/>
      <c r="Q9" s="1"/>
      <c r="R9" s="26"/>
      <c r="S9" s="1"/>
      <c r="T9" s="1"/>
      <c r="U9" s="1"/>
      <c r="V9" s="1"/>
      <c r="W9" s="1"/>
      <c r="X9" s="1"/>
      <c r="Y9" s="4"/>
      <c r="Z9" s="1"/>
      <c r="AA9" s="4"/>
      <c r="AB9" s="4"/>
      <c r="AC9" s="4"/>
    </row>
    <row r="10" ht="15.75" hidden="1" customHeight="1">
      <c r="A10" s="2"/>
      <c r="B10" s="22"/>
      <c r="C10" s="27"/>
      <c r="D10" s="24"/>
      <c r="E10" s="24"/>
      <c r="F10" s="16"/>
      <c r="G10" s="28"/>
      <c r="H10" s="29" t="s">
        <v>5</v>
      </c>
      <c r="I10" s="1"/>
      <c r="J10" s="1"/>
      <c r="K10" s="1"/>
      <c r="L10" s="1"/>
      <c r="M10" s="1"/>
      <c r="N10" s="1"/>
      <c r="O10" s="8"/>
      <c r="P10" s="1"/>
      <c r="Q10" s="1"/>
      <c r="R10" s="26"/>
      <c r="S10" s="1"/>
      <c r="T10" s="1"/>
      <c r="U10" s="1"/>
      <c r="V10" s="1"/>
      <c r="W10" s="1"/>
      <c r="X10" s="1"/>
      <c r="Y10" s="4"/>
      <c r="Z10" s="1"/>
      <c r="AA10" s="4"/>
      <c r="AB10" s="4"/>
      <c r="AC10" s="4"/>
    </row>
    <row r="11" ht="30.0" hidden="1" customHeight="1">
      <c r="A11" s="2"/>
      <c r="B11" s="22"/>
      <c r="C11" s="30" t="s">
        <v>6</v>
      </c>
      <c r="D11" s="24"/>
      <c r="E11" s="24"/>
      <c r="F11" s="16"/>
      <c r="G11" s="25" t="s">
        <v>7</v>
      </c>
      <c r="H11" s="29"/>
      <c r="I11" s="1"/>
      <c r="J11" s="1"/>
      <c r="K11" s="1"/>
      <c r="L11" s="1"/>
      <c r="M11" s="1"/>
      <c r="N11" s="1"/>
      <c r="O11" s="8"/>
      <c r="P11" s="1"/>
      <c r="Q11" s="1"/>
      <c r="R11" s="31"/>
      <c r="S11" s="1"/>
      <c r="T11" s="1"/>
      <c r="U11" s="1"/>
      <c r="V11" s="1"/>
      <c r="W11" s="1"/>
      <c r="X11" s="1"/>
      <c r="Y11" s="4"/>
      <c r="Z11" s="1"/>
      <c r="AA11" s="4"/>
      <c r="AB11" s="4"/>
      <c r="AC11" s="4"/>
    </row>
    <row r="12" ht="15.75" hidden="1" customHeight="1">
      <c r="A12" s="2"/>
      <c r="B12" s="22"/>
      <c r="C12" s="30"/>
      <c r="D12" s="24"/>
      <c r="E12" s="24"/>
      <c r="F12" s="16"/>
      <c r="G12" s="28"/>
      <c r="H12" s="29" t="s">
        <v>8</v>
      </c>
      <c r="I12" s="1"/>
      <c r="J12" s="1"/>
      <c r="K12" s="1"/>
      <c r="L12" s="1"/>
      <c r="M12" s="1"/>
      <c r="N12" s="1"/>
      <c r="O12" s="8"/>
      <c r="P12" s="1"/>
      <c r="Q12" s="1"/>
      <c r="R12" s="26"/>
      <c r="S12" s="1"/>
      <c r="T12" s="1"/>
      <c r="U12" s="1"/>
      <c r="V12" s="1"/>
      <c r="W12" s="1"/>
      <c r="X12" s="1"/>
      <c r="Y12" s="4"/>
      <c r="Z12" s="1"/>
      <c r="AA12" s="4"/>
      <c r="AB12" s="4"/>
      <c r="AC12" s="4"/>
    </row>
    <row r="13" ht="15.75" hidden="1" customHeight="1">
      <c r="A13" s="2"/>
      <c r="B13" s="22"/>
      <c r="C13" s="27"/>
      <c r="D13" s="24"/>
      <c r="E13" s="24"/>
      <c r="F13" s="16"/>
      <c r="G13" s="32" t="s">
        <v>9</v>
      </c>
      <c r="H13" s="29"/>
      <c r="I13" s="1"/>
      <c r="J13" s="1"/>
      <c r="K13" s="1"/>
      <c r="L13" s="1"/>
      <c r="M13" s="1"/>
      <c r="N13" s="1"/>
      <c r="O13" s="8"/>
      <c r="P13" s="1"/>
      <c r="Q13" s="1"/>
      <c r="R13" s="26"/>
      <c r="S13" s="1"/>
      <c r="T13" s="1"/>
      <c r="U13" s="1"/>
      <c r="V13" s="1"/>
      <c r="W13" s="1"/>
      <c r="X13" s="1"/>
      <c r="Y13" s="4"/>
      <c r="Z13" s="1"/>
      <c r="AA13" s="4"/>
      <c r="AB13" s="4"/>
      <c r="AC13" s="4"/>
    </row>
    <row r="14" ht="15.75" hidden="1" customHeight="1">
      <c r="A14" s="2"/>
      <c r="B14" s="22"/>
      <c r="C14" s="33"/>
      <c r="D14" s="24"/>
      <c r="E14" s="24"/>
      <c r="F14" s="34"/>
      <c r="G14" s="35"/>
      <c r="H14" s="36" t="s">
        <v>10</v>
      </c>
      <c r="I14" s="1"/>
      <c r="J14" s="34"/>
      <c r="K14" s="1"/>
      <c r="L14" s="1"/>
      <c r="M14" s="1"/>
      <c r="N14" s="1"/>
      <c r="O14" s="37"/>
      <c r="P14" s="1"/>
      <c r="Q14" s="1"/>
      <c r="R14" s="38"/>
      <c r="S14" s="1"/>
      <c r="T14" s="1"/>
      <c r="U14" s="1"/>
      <c r="V14" s="1"/>
      <c r="W14" s="1"/>
      <c r="X14" s="1"/>
      <c r="Y14" s="4"/>
      <c r="Z14" s="1"/>
      <c r="AA14" s="4"/>
      <c r="AB14" s="4"/>
      <c r="AC14" s="4"/>
    </row>
    <row r="15" ht="30.0" hidden="1" customHeight="1">
      <c r="A15" s="2"/>
      <c r="B15" s="22"/>
      <c r="C15" s="30"/>
      <c r="D15" s="24"/>
      <c r="E15" s="24"/>
      <c r="F15" s="39" t="s">
        <v>11</v>
      </c>
      <c r="G15" s="30"/>
      <c r="H15" s="36"/>
      <c r="I15" s="1"/>
      <c r="J15" s="1"/>
      <c r="K15" s="1"/>
      <c r="L15" s="1"/>
      <c r="M15" s="1"/>
      <c r="N15" s="1"/>
      <c r="O15" s="8"/>
      <c r="P15" s="1"/>
      <c r="Q15" s="1"/>
      <c r="R15" s="8"/>
      <c r="S15" s="1"/>
      <c r="T15" s="1"/>
      <c r="U15" s="1"/>
      <c r="V15" s="1"/>
      <c r="W15" s="1"/>
      <c r="X15" s="1"/>
      <c r="Y15" s="4"/>
      <c r="Z15" s="1"/>
      <c r="AA15" s="4"/>
      <c r="AB15" s="4"/>
      <c r="AC15" s="4"/>
    </row>
    <row r="16" ht="15.0" hidden="1" customHeight="1">
      <c r="A16" s="1"/>
      <c r="B16" s="9"/>
      <c r="C16" s="1"/>
      <c r="D16" s="1"/>
      <c r="E16" s="1"/>
      <c r="F16" s="1"/>
      <c r="G16" s="1"/>
      <c r="H16" s="29" t="s">
        <v>12</v>
      </c>
      <c r="I16" s="1"/>
      <c r="J16" s="1"/>
      <c r="K16" s="1"/>
      <c r="L16" s="1"/>
      <c r="M16" s="1"/>
      <c r="N16" s="1"/>
      <c r="O16" s="8"/>
      <c r="P16" s="1"/>
      <c r="Q16" s="1"/>
      <c r="R16" s="3"/>
      <c r="S16" s="1"/>
      <c r="T16" s="1"/>
      <c r="U16" s="1"/>
      <c r="V16" s="1"/>
      <c r="W16" s="1"/>
      <c r="X16" s="1"/>
      <c r="Y16" s="4"/>
      <c r="Z16" s="1"/>
      <c r="AA16" s="4"/>
      <c r="AB16" s="4"/>
      <c r="AC16" s="4"/>
    </row>
    <row r="17" ht="120.0" hidden="1" customHeight="1">
      <c r="A17" s="1"/>
      <c r="B17" s="9"/>
      <c r="C17" s="30" t="s">
        <v>13</v>
      </c>
      <c r="D17" s="2" t="s">
        <v>14</v>
      </c>
      <c r="E17" s="30"/>
      <c r="F17" s="39" t="s">
        <v>15</v>
      </c>
      <c r="G17" s="40" t="s">
        <v>16</v>
      </c>
      <c r="H17" s="29"/>
      <c r="I17" s="1"/>
      <c r="J17" s="1"/>
      <c r="K17" s="1"/>
      <c r="L17" s="1"/>
      <c r="M17" s="1"/>
      <c r="N17" s="1"/>
      <c r="O17" s="8"/>
      <c r="P17" s="1"/>
      <c r="Q17" s="1"/>
      <c r="R17" s="8"/>
      <c r="S17" s="1"/>
      <c r="T17" s="1"/>
      <c r="U17" s="1"/>
      <c r="V17" s="1"/>
      <c r="W17" s="1"/>
      <c r="X17" s="1"/>
      <c r="Y17" s="4"/>
      <c r="Z17" s="1"/>
      <c r="AA17" s="4"/>
      <c r="AB17" s="4"/>
      <c r="AC17" s="4"/>
    </row>
    <row r="18" ht="15.75" hidden="1" customHeight="1">
      <c r="A18" s="1"/>
      <c r="B18" s="9"/>
      <c r="C18" s="16"/>
      <c r="D18" s="2" t="s">
        <v>17</v>
      </c>
      <c r="E18" s="30" t="s">
        <v>18</v>
      </c>
      <c r="F18" s="16"/>
      <c r="G18" s="16"/>
      <c r="H18" s="29" t="s">
        <v>19</v>
      </c>
      <c r="I18" s="1"/>
      <c r="J18" s="1"/>
      <c r="K18" s="1"/>
      <c r="L18" s="1"/>
      <c r="M18" s="1"/>
      <c r="N18" s="1"/>
      <c r="O18" s="8"/>
      <c r="P18" s="1"/>
      <c r="Q18" s="1"/>
      <c r="R18" s="3"/>
      <c r="S18" s="1"/>
      <c r="T18" s="1"/>
      <c r="U18" s="1"/>
      <c r="V18" s="1"/>
      <c r="W18" s="1"/>
      <c r="X18" s="1"/>
      <c r="Y18" s="4"/>
      <c r="Z18" s="1"/>
      <c r="AA18" s="4"/>
      <c r="AB18" s="4"/>
      <c r="AC18" s="4"/>
    </row>
    <row r="19" ht="15.75" hidden="1" customHeight="1">
      <c r="A19" s="1"/>
      <c r="B19" s="9"/>
      <c r="C19" s="18" t="b">
        <v>1</v>
      </c>
      <c r="D19" s="1"/>
      <c r="E19" s="30"/>
      <c r="F19" s="16"/>
      <c r="G19" s="16"/>
      <c r="H19" s="29"/>
      <c r="I19" s="1"/>
      <c r="J19" s="1"/>
      <c r="K19" s="1"/>
      <c r="L19" s="1"/>
      <c r="M19" s="1"/>
      <c r="N19" s="1"/>
      <c r="O19" s="8"/>
      <c r="P19" s="1"/>
      <c r="Q19" s="1"/>
      <c r="R19" s="8"/>
      <c r="S19" s="1"/>
      <c r="T19" s="1"/>
      <c r="U19" s="1"/>
      <c r="V19" s="1"/>
      <c r="W19" s="1"/>
      <c r="X19" s="1"/>
      <c r="Y19" s="4"/>
      <c r="Z19" s="1"/>
      <c r="AA19" s="4"/>
      <c r="AB19" s="4"/>
      <c r="AC19" s="4"/>
    </row>
    <row r="20" ht="15.75" hidden="1" customHeight="1">
      <c r="A20" s="1"/>
      <c r="B20" s="9"/>
      <c r="C20" s="18" t="b">
        <v>0</v>
      </c>
      <c r="D20" s="1" t="s">
        <v>20</v>
      </c>
      <c r="E20" s="30"/>
      <c r="F20" s="1"/>
      <c r="G20" s="1"/>
      <c r="H20" s="29" t="s">
        <v>21</v>
      </c>
      <c r="I20" s="1"/>
      <c r="J20" s="1"/>
      <c r="K20" s="1"/>
      <c r="L20" s="1"/>
      <c r="M20" s="1"/>
      <c r="N20" s="1"/>
      <c r="O20" s="8"/>
      <c r="P20" s="1"/>
      <c r="Q20" s="1"/>
      <c r="R20" s="8"/>
      <c r="S20" s="1"/>
      <c r="T20" s="1"/>
      <c r="U20" s="1"/>
      <c r="V20" s="1"/>
      <c r="W20" s="1"/>
      <c r="X20" s="1"/>
      <c r="Y20" s="4"/>
      <c r="Z20" s="1"/>
      <c r="AA20" s="4"/>
      <c r="AB20" s="4"/>
      <c r="AC20" s="4"/>
    </row>
    <row r="21" ht="15.75" hidden="1" customHeight="1">
      <c r="A21" s="1"/>
      <c r="B21" s="9"/>
      <c r="C21" s="18" t="b">
        <v>0</v>
      </c>
      <c r="D21" s="1"/>
      <c r="E21" s="16"/>
      <c r="F21" s="1"/>
      <c r="G21" s="1"/>
      <c r="H21" s="29"/>
      <c r="I21" s="1"/>
      <c r="J21" s="1"/>
      <c r="K21" s="1"/>
      <c r="L21" s="1"/>
      <c r="M21" s="1"/>
      <c r="N21" s="1"/>
      <c r="O21" s="8"/>
      <c r="P21" s="1"/>
      <c r="Q21" s="1"/>
      <c r="R21" s="38"/>
      <c r="S21" s="1"/>
      <c r="T21" s="1"/>
      <c r="U21" s="1"/>
      <c r="V21" s="1"/>
      <c r="W21" s="1"/>
      <c r="X21" s="1"/>
      <c r="Y21" s="4"/>
      <c r="Z21" s="1"/>
      <c r="AA21" s="4"/>
      <c r="AB21" s="4"/>
      <c r="AC21" s="4"/>
    </row>
    <row r="22" ht="15.75" hidden="1" customHeight="1">
      <c r="A22" s="2"/>
      <c r="B22" s="22"/>
      <c r="C22" s="41"/>
      <c r="D22" s="41"/>
      <c r="E22" s="42"/>
      <c r="F22" s="43" t="s">
        <v>22</v>
      </c>
      <c r="G22" s="44" t="s">
        <v>23</v>
      </c>
      <c r="H22" s="29" t="s">
        <v>24</v>
      </c>
      <c r="I22" s="2"/>
      <c r="J22" s="2"/>
      <c r="K22" s="2"/>
      <c r="L22" s="2"/>
      <c r="M22" s="2"/>
      <c r="N22" s="2"/>
      <c r="O22" s="3"/>
      <c r="P22" s="2"/>
      <c r="Q22" s="2"/>
      <c r="R22" s="38"/>
      <c r="S22" s="2"/>
      <c r="T22" s="2"/>
      <c r="U22" s="2"/>
      <c r="V22" s="2"/>
      <c r="W22" s="2"/>
      <c r="X22" s="2"/>
      <c r="Y22" s="45"/>
      <c r="Z22" s="2"/>
      <c r="AA22" s="45"/>
      <c r="AB22" s="45"/>
      <c r="AC22" s="45"/>
    </row>
    <row r="23" ht="15.0" hidden="1" customHeight="1">
      <c r="A23" s="1"/>
      <c r="B23" s="9"/>
      <c r="C23" s="46"/>
      <c r="D23" s="46"/>
      <c r="E23" s="47"/>
      <c r="F23" s="48"/>
      <c r="G23" s="49"/>
      <c r="H23" s="29"/>
      <c r="I23" s="1"/>
      <c r="J23" s="1"/>
      <c r="K23" s="1"/>
      <c r="L23" s="1"/>
      <c r="M23" s="1"/>
      <c r="N23" s="1"/>
      <c r="O23" s="3"/>
      <c r="P23" s="1"/>
      <c r="Q23" s="1"/>
      <c r="R23" s="38"/>
      <c r="S23" s="1"/>
      <c r="T23" s="1"/>
      <c r="U23" s="1"/>
      <c r="V23" s="1"/>
      <c r="W23" s="1"/>
      <c r="X23" s="1"/>
      <c r="Y23" s="4"/>
      <c r="Z23" s="1"/>
      <c r="AA23" s="4"/>
      <c r="AB23" s="4"/>
      <c r="AC23" s="4"/>
    </row>
    <row r="24" ht="15.0" hidden="1" customHeight="1">
      <c r="A24" s="1"/>
      <c r="B24" s="9"/>
      <c r="C24" s="46"/>
      <c r="D24" s="46"/>
      <c r="E24" s="47"/>
      <c r="F24" s="48">
        <v>3.0</v>
      </c>
      <c r="G24" s="49">
        <v>4109.04</v>
      </c>
      <c r="H24" s="29" t="s">
        <v>25</v>
      </c>
      <c r="I24" s="1"/>
      <c r="J24" s="1"/>
      <c r="K24" s="1"/>
      <c r="L24" s="1"/>
      <c r="M24" s="1"/>
      <c r="N24" s="1"/>
      <c r="O24" s="3"/>
      <c r="P24" s="1"/>
      <c r="Q24" s="1"/>
      <c r="R24" s="38"/>
      <c r="S24" s="1"/>
      <c r="T24" s="1"/>
      <c r="U24" s="1"/>
      <c r="V24" s="1"/>
      <c r="W24" s="1"/>
      <c r="X24" s="1"/>
      <c r="Y24" s="4"/>
      <c r="Z24" s="1"/>
      <c r="AA24" s="4"/>
      <c r="AB24" s="4"/>
      <c r="AC24" s="4"/>
    </row>
    <row r="25" ht="19.5" hidden="1" customHeight="1">
      <c r="A25" s="1"/>
      <c r="B25" s="9"/>
      <c r="C25" s="46"/>
      <c r="D25" s="46"/>
      <c r="E25" s="47"/>
      <c r="F25" s="48">
        <v>3.0</v>
      </c>
      <c r="G25" s="49">
        <v>4109.04</v>
      </c>
      <c r="H25" s="29"/>
      <c r="I25" s="1"/>
      <c r="J25" s="1"/>
      <c r="K25" s="1"/>
      <c r="L25" s="1"/>
      <c r="M25" s="1"/>
      <c r="N25" s="1"/>
      <c r="O25" s="3"/>
      <c r="P25" s="1"/>
      <c r="Q25" s="1"/>
      <c r="R25" s="38"/>
      <c r="S25" s="1"/>
      <c r="T25" s="1"/>
      <c r="U25" s="1"/>
      <c r="V25" s="1"/>
      <c r="W25" s="1"/>
      <c r="X25" s="1"/>
      <c r="Y25" s="4"/>
      <c r="Z25" s="1"/>
      <c r="AA25" s="4"/>
      <c r="AB25" s="4"/>
      <c r="AC25" s="4"/>
    </row>
    <row r="26" ht="15.0" hidden="1" customHeight="1">
      <c r="A26" s="1"/>
      <c r="B26" s="9"/>
      <c r="C26" s="46"/>
      <c r="D26" s="46"/>
      <c r="E26" s="47"/>
      <c r="F26" s="48">
        <v>3.0</v>
      </c>
      <c r="G26" s="49">
        <v>4109.04</v>
      </c>
      <c r="H26" s="29" t="s">
        <v>26</v>
      </c>
      <c r="I26" s="1"/>
      <c r="J26" s="1"/>
      <c r="K26" s="1"/>
      <c r="L26" s="1"/>
      <c r="M26" s="1"/>
      <c r="N26" s="1"/>
      <c r="O26" s="3"/>
      <c r="P26" s="1"/>
      <c r="Q26" s="1"/>
      <c r="R26" s="38"/>
      <c r="S26" s="1"/>
      <c r="T26" s="1"/>
      <c r="U26" s="1"/>
      <c r="V26" s="1"/>
      <c r="W26" s="1"/>
      <c r="X26" s="1"/>
      <c r="Y26" s="4"/>
      <c r="Z26" s="1"/>
      <c r="AA26" s="4"/>
      <c r="AB26" s="4"/>
      <c r="AC26" s="4"/>
    </row>
    <row r="27" ht="15.75" hidden="1" customHeight="1">
      <c r="A27" s="1"/>
      <c r="B27" s="9"/>
      <c r="E27" s="12"/>
      <c r="F27" s="48"/>
      <c r="G27" s="50"/>
      <c r="H27" s="29"/>
      <c r="I27" s="1"/>
      <c r="J27" s="1"/>
      <c r="K27" s="1"/>
      <c r="L27" s="1"/>
      <c r="M27" s="1"/>
      <c r="N27" s="1"/>
      <c r="O27" s="51"/>
      <c r="P27" s="1"/>
      <c r="Q27" s="1"/>
      <c r="S27" s="1"/>
      <c r="T27" s="1"/>
      <c r="U27" s="1"/>
      <c r="V27" s="1"/>
      <c r="W27" s="1"/>
      <c r="X27" s="1"/>
      <c r="Y27" s="4"/>
      <c r="Z27" s="1"/>
      <c r="AA27" s="4"/>
      <c r="AB27" s="4"/>
      <c r="AC27" s="4"/>
    </row>
    <row r="28" ht="15.75" hidden="1" customHeight="1">
      <c r="A28" s="1"/>
      <c r="B28" s="9"/>
      <c r="E28" s="12"/>
      <c r="F28" s="48"/>
      <c r="G28" s="52"/>
      <c r="H28" s="29" t="s">
        <v>27</v>
      </c>
      <c r="I28" s="1"/>
      <c r="J28" s="1"/>
      <c r="K28" s="1"/>
      <c r="L28" s="1"/>
      <c r="M28" s="1"/>
      <c r="N28" s="1"/>
      <c r="O28" s="3"/>
      <c r="P28" s="1"/>
      <c r="Q28" s="1"/>
      <c r="S28" s="1"/>
      <c r="T28" s="1"/>
      <c r="U28" s="1"/>
      <c r="V28" s="1"/>
      <c r="W28" s="1"/>
      <c r="X28" s="1"/>
      <c r="Y28" s="4"/>
      <c r="Z28" s="1"/>
      <c r="AA28" s="4"/>
      <c r="AB28" s="4"/>
      <c r="AC28" s="4"/>
    </row>
    <row r="29" ht="15.75" hidden="1" customHeight="1">
      <c r="A29" s="1"/>
      <c r="B29" s="9"/>
      <c r="E29" s="12"/>
      <c r="F29" s="48"/>
      <c r="G29" s="53"/>
      <c r="H29" s="29"/>
      <c r="I29" s="1"/>
      <c r="J29" s="1"/>
      <c r="K29" s="1"/>
      <c r="L29" s="1"/>
      <c r="M29" s="1"/>
      <c r="N29" s="1"/>
      <c r="O29" s="3"/>
      <c r="P29" s="1"/>
      <c r="Q29" s="1"/>
      <c r="S29" s="1"/>
      <c r="T29" s="1"/>
      <c r="U29" s="1"/>
      <c r="V29" s="1"/>
      <c r="W29" s="1"/>
      <c r="X29" s="1"/>
      <c r="Y29" s="4"/>
      <c r="Z29" s="1"/>
      <c r="AA29" s="4"/>
      <c r="AB29" s="4"/>
      <c r="AC29" s="4"/>
    </row>
    <row r="30" ht="15.75" hidden="1" customHeight="1">
      <c r="A30" s="1"/>
      <c r="B30" s="9"/>
      <c r="E30" s="12"/>
      <c r="F30" s="48"/>
      <c r="G30" s="54"/>
      <c r="H30" s="29" t="s">
        <v>28</v>
      </c>
      <c r="I30" s="1"/>
      <c r="J30" s="1"/>
      <c r="K30" s="1"/>
      <c r="L30" s="1"/>
      <c r="M30" s="1"/>
      <c r="N30" s="1"/>
      <c r="O30" s="8"/>
      <c r="P30" s="1"/>
      <c r="Q30" s="1"/>
      <c r="R30" s="3"/>
      <c r="S30" s="1"/>
      <c r="T30" s="1"/>
      <c r="U30" s="1"/>
      <c r="V30" s="1"/>
      <c r="W30" s="1"/>
      <c r="X30" s="1"/>
      <c r="Y30" s="4"/>
      <c r="Z30" s="1"/>
      <c r="AA30" s="4"/>
      <c r="AB30" s="4"/>
      <c r="AC30" s="4"/>
    </row>
    <row r="31" ht="15.75" hidden="1" customHeight="1">
      <c r="A31" s="1"/>
      <c r="B31" s="9"/>
      <c r="E31" s="12"/>
      <c r="F31" s="55"/>
      <c r="G31" s="56"/>
      <c r="H31" s="29"/>
      <c r="I31" s="1"/>
      <c r="J31" s="1"/>
      <c r="K31" s="1"/>
      <c r="L31" s="1"/>
      <c r="M31" s="1"/>
      <c r="N31" s="1"/>
      <c r="O31" s="8"/>
      <c r="P31" s="1"/>
      <c r="Q31" s="1"/>
      <c r="R31" s="3"/>
      <c r="S31" s="1"/>
      <c r="T31" s="1"/>
      <c r="U31" s="1"/>
      <c r="V31" s="1"/>
      <c r="W31" s="1"/>
      <c r="X31" s="1"/>
      <c r="Y31" s="4"/>
      <c r="Z31" s="1"/>
      <c r="AA31" s="4"/>
      <c r="AB31" s="4"/>
      <c r="AC31" s="4"/>
    </row>
    <row r="32" ht="15.0" hidden="1" customHeight="1">
      <c r="A32" s="1"/>
      <c r="B32" s="9"/>
      <c r="C32" s="57"/>
      <c r="D32" s="57"/>
      <c r="E32" s="58"/>
      <c r="F32" s="59"/>
      <c r="G32" s="60"/>
      <c r="H32" s="29" t="s">
        <v>29</v>
      </c>
      <c r="I32" s="1"/>
      <c r="J32" s="1"/>
      <c r="K32" s="1"/>
      <c r="L32" s="1"/>
      <c r="M32" s="1"/>
      <c r="N32" s="1"/>
      <c r="O32" s="1"/>
      <c r="P32" s="1"/>
      <c r="Q32" s="1"/>
      <c r="R32" s="3"/>
      <c r="S32" s="1"/>
      <c r="T32" s="1"/>
      <c r="U32" s="1"/>
      <c r="V32" s="1"/>
      <c r="W32" s="1"/>
      <c r="X32" s="1"/>
      <c r="Y32" s="4"/>
      <c r="Z32" s="1"/>
      <c r="AA32" s="4"/>
      <c r="AB32" s="4"/>
      <c r="AC32" s="4"/>
    </row>
    <row r="33" ht="14.25" hidden="1" customHeight="1">
      <c r="A33" s="1"/>
      <c r="B33" s="9"/>
      <c r="C33" s="46"/>
      <c r="D33" s="46"/>
      <c r="E33" s="47"/>
      <c r="F33" s="48"/>
      <c r="G33" s="49"/>
      <c r="H33" s="29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4"/>
      <c r="Z33" s="1"/>
      <c r="AA33" s="4"/>
      <c r="AB33" s="4"/>
      <c r="AC33" s="4"/>
    </row>
    <row r="34" ht="14.25" hidden="1" customHeight="1">
      <c r="A34" s="1"/>
      <c r="B34" s="9"/>
      <c r="C34" s="46"/>
      <c r="D34" s="46"/>
      <c r="E34" s="47"/>
      <c r="F34" s="48"/>
      <c r="G34" s="49"/>
      <c r="H34" s="29" t="s">
        <v>30</v>
      </c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4"/>
      <c r="Z34" s="1"/>
      <c r="AA34" s="4"/>
      <c r="AB34" s="4"/>
      <c r="AC34" s="4"/>
    </row>
    <row r="35" ht="14.25" hidden="1" customHeight="1">
      <c r="A35" s="1"/>
      <c r="B35" s="9"/>
      <c r="C35" s="46"/>
      <c r="D35" s="46"/>
      <c r="E35" s="47"/>
      <c r="F35" s="48"/>
      <c r="G35" s="49"/>
      <c r="H35" s="29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4"/>
      <c r="Z35" s="1"/>
      <c r="AA35" s="4"/>
      <c r="AB35" s="4"/>
      <c r="AC35" s="4"/>
    </row>
    <row r="36" ht="14.25" hidden="1" customHeight="1">
      <c r="A36" s="1"/>
      <c r="B36" s="9"/>
      <c r="C36" s="46"/>
      <c r="D36" s="46"/>
      <c r="E36" s="47"/>
      <c r="F36" s="48"/>
      <c r="G36" s="49"/>
      <c r="H36" s="29" t="s">
        <v>31</v>
      </c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4"/>
      <c r="Z36" s="1"/>
      <c r="AA36" s="4"/>
      <c r="AB36" s="4"/>
      <c r="AC36" s="4"/>
    </row>
    <row r="37" ht="14.25" hidden="1" customHeight="1">
      <c r="A37" s="1"/>
      <c r="B37" s="9"/>
      <c r="C37" s="46"/>
      <c r="D37" s="46"/>
      <c r="E37" s="47"/>
      <c r="F37" s="48"/>
      <c r="G37" s="49"/>
      <c r="H37" s="29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4"/>
      <c r="Z37" s="1"/>
      <c r="AA37" s="4"/>
      <c r="AB37" s="4"/>
      <c r="AC37" s="4"/>
    </row>
    <row r="38" ht="14.25" hidden="1" customHeight="1">
      <c r="A38" s="1"/>
      <c r="B38" s="9"/>
      <c r="C38" s="46"/>
      <c r="D38" s="46"/>
      <c r="E38" s="47"/>
      <c r="F38" s="48"/>
      <c r="G38" s="49"/>
      <c r="H38" s="29" t="s">
        <v>32</v>
      </c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4"/>
      <c r="Z38" s="1"/>
      <c r="AA38" s="4"/>
      <c r="AB38" s="4"/>
      <c r="AC38" s="4"/>
    </row>
    <row r="39" ht="14.25" hidden="1" customHeight="1">
      <c r="A39" s="1"/>
      <c r="B39" s="9"/>
      <c r="C39" s="61"/>
      <c r="D39" s="61"/>
      <c r="E39" s="62"/>
      <c r="F39" s="63"/>
      <c r="G39" s="50"/>
      <c r="H39" s="29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4"/>
      <c r="Z39" s="1"/>
      <c r="AA39" s="4"/>
      <c r="AB39" s="4"/>
      <c r="AC39" s="4"/>
    </row>
    <row r="40" ht="15.75" hidden="1" customHeight="1">
      <c r="A40" s="1"/>
      <c r="B40" s="9"/>
      <c r="C40" s="64"/>
      <c r="D40" s="64"/>
      <c r="E40" s="65"/>
      <c r="F40" s="18"/>
      <c r="G40" s="66"/>
      <c r="H40" s="29" t="s">
        <v>33</v>
      </c>
      <c r="I40" s="1"/>
      <c r="J40" s="1"/>
      <c r="K40" s="1"/>
      <c r="L40" s="1"/>
      <c r="M40" s="1"/>
      <c r="N40" s="1"/>
      <c r="O40" s="8"/>
      <c r="P40" s="1"/>
      <c r="Q40" s="1"/>
      <c r="R40" s="8"/>
      <c r="S40" s="1"/>
      <c r="T40" s="1"/>
      <c r="U40" s="1"/>
      <c r="V40" s="1"/>
      <c r="W40" s="1"/>
      <c r="X40" s="1"/>
      <c r="Y40" s="4"/>
      <c r="Z40" s="1"/>
      <c r="AA40" s="4"/>
      <c r="AB40" s="4"/>
      <c r="AC40" s="4"/>
    </row>
    <row r="41" ht="15.75" hidden="1" customHeight="1">
      <c r="A41" s="1"/>
      <c r="B41" s="9"/>
      <c r="E41" s="12"/>
      <c r="G41" s="56"/>
      <c r="H41" s="29"/>
      <c r="I41" s="1"/>
      <c r="J41" s="1"/>
      <c r="K41" s="1"/>
      <c r="L41" s="1"/>
      <c r="M41" s="1"/>
      <c r="N41" s="1"/>
      <c r="O41" s="8"/>
      <c r="P41" s="1"/>
      <c r="Q41" s="1"/>
      <c r="R41" s="8"/>
      <c r="S41" s="1"/>
      <c r="T41" s="1"/>
      <c r="U41" s="1"/>
      <c r="V41" s="1"/>
      <c r="W41" s="1"/>
      <c r="X41" s="1"/>
      <c r="Y41" s="4"/>
      <c r="Z41" s="1"/>
      <c r="AA41" s="4"/>
      <c r="AB41" s="4"/>
      <c r="AC41" s="4"/>
    </row>
    <row r="42" ht="15.75" hidden="1" customHeight="1">
      <c r="A42" s="1"/>
      <c r="B42" s="9"/>
      <c r="E42" s="12"/>
      <c r="F42" s="18"/>
      <c r="H42" s="29" t="s">
        <v>34</v>
      </c>
      <c r="I42" s="1"/>
      <c r="J42" s="1"/>
      <c r="K42" s="1"/>
      <c r="L42" s="1"/>
      <c r="M42" s="1"/>
      <c r="N42" s="1"/>
      <c r="O42" s="8"/>
      <c r="P42" s="1"/>
      <c r="Q42" s="1"/>
      <c r="R42" s="8"/>
      <c r="S42" s="1"/>
      <c r="T42" s="1"/>
      <c r="U42" s="1"/>
      <c r="V42" s="1"/>
      <c r="W42" s="1"/>
      <c r="X42" s="1"/>
      <c r="Y42" s="4"/>
      <c r="Z42" s="1"/>
      <c r="AA42" s="4"/>
      <c r="AB42" s="4"/>
      <c r="AC42" s="4"/>
    </row>
    <row r="43" ht="15.75" hidden="1" customHeight="1">
      <c r="A43" s="1"/>
      <c r="B43" s="9"/>
      <c r="E43" s="12"/>
      <c r="F43" s="64"/>
      <c r="G43" s="56"/>
      <c r="H43" s="29"/>
      <c r="I43" s="1"/>
      <c r="J43" s="1"/>
      <c r="K43" s="1"/>
      <c r="L43" s="1"/>
      <c r="M43" s="1"/>
      <c r="N43" s="1"/>
      <c r="O43" s="8"/>
      <c r="P43" s="1"/>
      <c r="Q43" s="1"/>
      <c r="S43" s="1"/>
      <c r="T43" s="1"/>
      <c r="U43" s="1"/>
      <c r="V43" s="1"/>
      <c r="W43" s="1"/>
      <c r="X43" s="1"/>
      <c r="Y43" s="4"/>
      <c r="Z43" s="1"/>
      <c r="AA43" s="4"/>
      <c r="AB43" s="4"/>
      <c r="AC43" s="4"/>
    </row>
    <row r="44" ht="15.75" hidden="1" customHeight="1">
      <c r="A44" s="1"/>
      <c r="B44" s="9"/>
      <c r="C44" s="24"/>
      <c r="D44" s="24"/>
      <c r="E44" s="67"/>
      <c r="F44" s="48" t="s">
        <v>35</v>
      </c>
      <c r="G44" s="66">
        <f>SUM(G23:G30)</f>
        <v>12327.12</v>
      </c>
      <c r="H44" s="29" t="s">
        <v>8</v>
      </c>
      <c r="I44" s="1"/>
      <c r="J44" s="68"/>
      <c r="K44" s="55"/>
      <c r="L44" s="1"/>
      <c r="M44" s="1"/>
      <c r="N44" s="1"/>
      <c r="O44" s="8"/>
      <c r="P44" s="1"/>
      <c r="Q44" s="1"/>
      <c r="R44" s="8"/>
      <c r="S44" s="1"/>
      <c r="T44" s="1"/>
      <c r="U44" s="1"/>
      <c r="V44" s="1"/>
      <c r="W44" s="1"/>
      <c r="X44" s="1"/>
      <c r="Y44" s="4"/>
      <c r="Z44" s="1"/>
      <c r="AA44" s="4"/>
      <c r="AB44" s="4"/>
      <c r="AC44" s="4"/>
    </row>
    <row r="45" ht="15.75" hidden="1" customHeight="1">
      <c r="A45" s="1"/>
      <c r="B45" s="9"/>
      <c r="C45" s="1"/>
      <c r="D45" s="1"/>
      <c r="E45" s="1"/>
      <c r="F45" s="69" t="s">
        <v>36</v>
      </c>
      <c r="G45" s="70">
        <v>497.39</v>
      </c>
      <c r="H45" s="29"/>
      <c r="I45" s="1"/>
      <c r="J45" s="55"/>
      <c r="K45" s="55"/>
      <c r="L45" s="1"/>
      <c r="M45" s="1"/>
      <c r="N45" s="1"/>
      <c r="O45" s="3"/>
      <c r="P45" s="1"/>
      <c r="Q45" s="1"/>
      <c r="R45" s="8"/>
      <c r="S45" s="1"/>
      <c r="T45" s="1"/>
      <c r="U45" s="1"/>
      <c r="V45" s="1"/>
      <c r="W45" s="1"/>
      <c r="X45" s="1"/>
      <c r="Y45" s="4"/>
      <c r="Z45" s="1"/>
      <c r="AA45" s="4"/>
      <c r="AB45" s="4"/>
      <c r="AC45" s="4"/>
    </row>
    <row r="46" ht="15.75" hidden="1" customHeight="1">
      <c r="A46" s="1"/>
      <c r="B46" s="9"/>
      <c r="C46" s="1"/>
      <c r="D46" s="1"/>
      <c r="E46" s="1"/>
      <c r="F46" s="71" t="s">
        <v>37</v>
      </c>
      <c r="G46" s="72"/>
      <c r="H46" s="29" t="s">
        <v>38</v>
      </c>
      <c r="I46" s="1"/>
      <c r="J46" s="55"/>
      <c r="K46" s="73"/>
      <c r="L46" s="1"/>
      <c r="M46" s="1"/>
      <c r="N46" s="1"/>
      <c r="O46" s="1"/>
      <c r="P46" s="1"/>
      <c r="Q46" s="1"/>
      <c r="R46" s="8"/>
      <c r="S46" s="1"/>
      <c r="T46" s="74" t="s">
        <v>39</v>
      </c>
      <c r="U46" s="75">
        <v>497.39</v>
      </c>
      <c r="V46" s="1"/>
      <c r="W46" s="1"/>
      <c r="X46" s="1"/>
      <c r="Y46" s="4"/>
      <c r="Z46" s="1"/>
      <c r="AA46" s="4"/>
      <c r="AB46" s="4"/>
      <c r="AC46" s="4"/>
    </row>
    <row r="47" ht="15.0" hidden="1" customHeight="1">
      <c r="A47" s="1"/>
      <c r="B47" s="9"/>
      <c r="C47" s="76"/>
      <c r="D47" s="55" t="s">
        <v>40</v>
      </c>
      <c r="F47" s="69" t="s">
        <v>41</v>
      </c>
      <c r="G47" s="77">
        <v>1569.89</v>
      </c>
      <c r="H47" s="29"/>
      <c r="I47" s="1"/>
      <c r="J47" s="73"/>
      <c r="K47" s="73"/>
      <c r="L47" s="1"/>
      <c r="M47" s="1"/>
      <c r="N47" s="1"/>
      <c r="O47" s="1"/>
      <c r="P47" s="1"/>
      <c r="Q47" s="1"/>
      <c r="S47" s="1"/>
      <c r="T47" s="78" t="s">
        <v>42</v>
      </c>
      <c r="U47" s="79">
        <v>173.91</v>
      </c>
      <c r="V47" s="1"/>
      <c r="W47" s="1"/>
      <c r="X47" s="1"/>
      <c r="Y47" s="4"/>
      <c r="Z47" s="1"/>
      <c r="AA47" s="4"/>
      <c r="AB47" s="4"/>
      <c r="AC47" s="4"/>
    </row>
    <row r="48" ht="15.75" hidden="1" customHeight="1">
      <c r="A48" s="1"/>
      <c r="B48" s="9"/>
      <c r="C48" s="1"/>
      <c r="D48" s="80" t="s">
        <v>43</v>
      </c>
      <c r="E48" s="81"/>
      <c r="F48" s="69" t="s">
        <v>44</v>
      </c>
      <c r="G48" s="77">
        <v>4805.92</v>
      </c>
      <c r="H48" s="29" t="s">
        <v>45</v>
      </c>
      <c r="I48" s="1"/>
      <c r="J48" s="73"/>
      <c r="K48" s="73"/>
      <c r="L48" s="1"/>
      <c r="M48" s="1"/>
      <c r="N48" s="1"/>
      <c r="O48" s="1"/>
      <c r="P48" s="1"/>
      <c r="Q48" s="1"/>
      <c r="R48" s="3"/>
      <c r="S48" s="1"/>
      <c r="T48" s="78" t="s">
        <v>46</v>
      </c>
      <c r="U48" s="79">
        <v>4805.92</v>
      </c>
      <c r="V48" s="1"/>
      <c r="W48" s="1"/>
      <c r="X48" s="1"/>
      <c r="Y48" s="4"/>
      <c r="Z48" s="1"/>
      <c r="AA48" s="4"/>
      <c r="AB48" s="4"/>
      <c r="AC48" s="4"/>
    </row>
    <row r="49" ht="15.0" hidden="1" customHeight="1">
      <c r="A49" s="1"/>
      <c r="B49" s="9"/>
      <c r="C49" s="1"/>
      <c r="D49" s="55" t="s">
        <v>47</v>
      </c>
      <c r="E49" s="12"/>
      <c r="F49" s="82" t="s">
        <v>48</v>
      </c>
      <c r="G49" s="83">
        <v>415.85</v>
      </c>
      <c r="H49" s="84"/>
      <c r="I49" s="1"/>
      <c r="J49" s="55"/>
      <c r="K49" s="73"/>
      <c r="L49" s="1"/>
      <c r="M49" s="1"/>
      <c r="N49" s="1"/>
      <c r="O49" s="1"/>
      <c r="P49" s="1"/>
      <c r="Q49" s="1"/>
      <c r="S49" s="1"/>
      <c r="T49" s="78" t="s">
        <v>49</v>
      </c>
      <c r="U49" s="79">
        <v>1369.68</v>
      </c>
      <c r="V49" s="1"/>
      <c r="W49" s="1"/>
      <c r="X49" s="1"/>
      <c r="Y49" s="4"/>
      <c r="Z49" s="1"/>
      <c r="AA49" s="4"/>
      <c r="AB49" s="4"/>
      <c r="AC49" s="4"/>
    </row>
    <row r="50" ht="15.75" hidden="1" customHeight="1">
      <c r="A50" s="1"/>
      <c r="B50" s="9"/>
      <c r="C50" s="85"/>
      <c r="D50" s="24"/>
      <c r="E50" s="67"/>
      <c r="F50" s="82" t="s">
        <v>50</v>
      </c>
      <c r="G50" s="83"/>
      <c r="H50" s="29"/>
      <c r="I50" s="1"/>
      <c r="J50" s="73"/>
      <c r="K50" s="55"/>
      <c r="L50" s="1"/>
      <c r="M50" s="1"/>
      <c r="N50" s="1"/>
      <c r="O50" s="1"/>
      <c r="P50" s="1"/>
      <c r="Q50" s="1"/>
      <c r="R50" s="8"/>
      <c r="S50" s="1"/>
      <c r="T50" s="78" t="s">
        <v>51</v>
      </c>
      <c r="U50" s="79"/>
      <c r="V50" s="1"/>
      <c r="W50" s="1"/>
      <c r="X50" s="1"/>
      <c r="Y50" s="4"/>
      <c r="Z50" s="1"/>
      <c r="AA50" s="4"/>
      <c r="AB50" s="4"/>
      <c r="AC50" s="4"/>
    </row>
    <row r="51" ht="15.75" hidden="1" customHeight="1">
      <c r="A51" s="1"/>
      <c r="B51" s="9"/>
      <c r="C51" s="1"/>
      <c r="D51" s="80" t="s">
        <v>52</v>
      </c>
      <c r="E51" s="81"/>
      <c r="F51" s="71" t="s">
        <v>53</v>
      </c>
      <c r="G51" s="72">
        <v>239.12</v>
      </c>
      <c r="H51" s="29"/>
      <c r="I51" s="1"/>
      <c r="J51" s="55"/>
      <c r="K51" s="73"/>
      <c r="L51" s="1"/>
      <c r="M51" s="1"/>
      <c r="N51" s="1"/>
      <c r="O51" s="1"/>
      <c r="P51" s="1"/>
      <c r="Q51" s="1"/>
      <c r="R51" s="8"/>
      <c r="S51" s="1"/>
      <c r="T51" s="78" t="s">
        <v>54</v>
      </c>
      <c r="U51" s="79">
        <v>239.12</v>
      </c>
      <c r="V51" s="1"/>
      <c r="W51" s="1"/>
      <c r="X51" s="1"/>
      <c r="Y51" s="4"/>
      <c r="Z51" s="1"/>
      <c r="AA51" s="4"/>
      <c r="AB51" s="4"/>
      <c r="AC51" s="4"/>
    </row>
    <row r="52" ht="15.0" hidden="1" customHeight="1">
      <c r="A52" s="1"/>
      <c r="B52" s="9"/>
      <c r="C52" s="1"/>
      <c r="D52" s="1"/>
      <c r="E52" s="1"/>
      <c r="F52" s="69" t="s">
        <v>55</v>
      </c>
      <c r="G52" s="77"/>
      <c r="H52" s="29"/>
      <c r="I52" s="1"/>
      <c r="J52" s="73"/>
      <c r="K52" s="55"/>
      <c r="L52" s="1"/>
      <c r="M52" s="1"/>
      <c r="N52" s="1"/>
      <c r="O52" s="1"/>
      <c r="P52" s="1"/>
      <c r="Q52" s="1"/>
      <c r="S52" s="1"/>
      <c r="T52" s="78" t="s">
        <v>56</v>
      </c>
      <c r="U52" s="79"/>
      <c r="V52" s="1"/>
      <c r="W52" s="1"/>
      <c r="X52" s="1"/>
      <c r="Y52" s="4"/>
      <c r="Z52" s="1"/>
      <c r="AA52" s="4"/>
      <c r="AB52" s="4"/>
      <c r="AC52" s="4"/>
    </row>
    <row r="53" ht="135.0" hidden="1" customHeight="1">
      <c r="A53" s="1"/>
      <c r="B53" s="9"/>
      <c r="C53" s="86"/>
      <c r="D53" s="87"/>
      <c r="E53" s="1"/>
      <c r="F53" s="88" t="s">
        <v>57</v>
      </c>
      <c r="G53" s="72"/>
      <c r="H53" s="29"/>
      <c r="I53" s="1"/>
      <c r="J53" s="55"/>
      <c r="K53" s="73"/>
      <c r="L53" s="1"/>
      <c r="M53" s="1"/>
      <c r="N53" s="1"/>
      <c r="O53" s="1"/>
      <c r="P53" s="1"/>
      <c r="Q53" s="1"/>
      <c r="R53" s="1"/>
      <c r="S53" s="1"/>
      <c r="T53" s="78" t="s">
        <v>58</v>
      </c>
      <c r="U53" s="79">
        <v>415.85</v>
      </c>
      <c r="V53" s="1"/>
      <c r="W53" s="1"/>
      <c r="X53" s="1"/>
      <c r="Y53" s="4"/>
      <c r="Z53" s="1"/>
      <c r="AA53" s="4"/>
      <c r="AB53" s="4"/>
      <c r="AC53" s="4"/>
    </row>
    <row r="54" ht="120.0" hidden="1" customHeight="1">
      <c r="A54" s="1"/>
      <c r="B54" s="9"/>
      <c r="D54" s="89"/>
      <c r="E54" s="1"/>
      <c r="F54" s="90" t="s">
        <v>59</v>
      </c>
      <c r="G54" s="77"/>
      <c r="H54" s="29"/>
      <c r="I54" s="91"/>
      <c r="J54" s="73"/>
      <c r="K54" s="55"/>
      <c r="L54" s="1"/>
      <c r="M54" s="1"/>
      <c r="N54" s="1"/>
      <c r="O54" s="1"/>
      <c r="P54" s="1"/>
      <c r="Q54" s="1"/>
      <c r="R54" s="1"/>
      <c r="S54" s="1"/>
      <c r="T54" s="78" t="s">
        <v>60</v>
      </c>
      <c r="U54" s="79">
        <v>239.12</v>
      </c>
      <c r="V54" s="1"/>
      <c r="W54" s="1"/>
      <c r="X54" s="1"/>
      <c r="Y54" s="4"/>
      <c r="Z54" s="1"/>
      <c r="AA54" s="4"/>
      <c r="AB54" s="4"/>
      <c r="AC54" s="4"/>
    </row>
    <row r="55" ht="105.0" hidden="1" customHeight="1">
      <c r="A55" s="1"/>
      <c r="B55" s="9"/>
      <c r="D55" s="89"/>
      <c r="E55" s="1"/>
      <c r="F55" s="88" t="s">
        <v>61</v>
      </c>
      <c r="G55" s="72">
        <v>239.12</v>
      </c>
      <c r="H55" s="29"/>
      <c r="I55" s="1"/>
      <c r="J55" s="55"/>
      <c r="K55" s="73"/>
      <c r="L55" s="1"/>
      <c r="M55" s="1"/>
      <c r="N55" s="1"/>
      <c r="O55" s="1"/>
      <c r="P55" s="1"/>
      <c r="Q55" s="1"/>
      <c r="R55" s="1"/>
      <c r="S55" s="1"/>
      <c r="T55" s="78" t="s">
        <v>62</v>
      </c>
      <c r="U55" s="79"/>
      <c r="V55" s="1"/>
      <c r="W55" s="1"/>
      <c r="X55" s="1"/>
      <c r="Y55" s="4"/>
      <c r="Z55" s="1"/>
      <c r="AA55" s="4"/>
      <c r="AB55" s="4"/>
      <c r="AC55" s="4"/>
    </row>
    <row r="56" ht="15.0" hidden="1" customHeight="1">
      <c r="A56" s="1"/>
      <c r="B56" s="9"/>
      <c r="D56" s="89"/>
      <c r="E56" s="1"/>
      <c r="F56" s="69"/>
      <c r="G56" s="92"/>
      <c r="H56" s="93"/>
      <c r="I56" s="1"/>
      <c r="J56" s="73"/>
      <c r="K56" s="73"/>
      <c r="L56" s="1"/>
      <c r="M56" s="1"/>
      <c r="N56" s="1"/>
      <c r="O56" s="1"/>
      <c r="P56" s="1"/>
      <c r="Q56" s="1"/>
      <c r="R56" s="1"/>
      <c r="S56" s="1"/>
      <c r="T56" s="78" t="s">
        <v>63</v>
      </c>
      <c r="U56" s="79"/>
      <c r="V56" s="1"/>
      <c r="W56" s="1"/>
      <c r="X56" s="1"/>
      <c r="Y56" s="4"/>
      <c r="Z56" s="1"/>
      <c r="AA56" s="4"/>
      <c r="AB56" s="4"/>
      <c r="AC56" s="4"/>
    </row>
    <row r="57" ht="120.0" hidden="1" customHeight="1">
      <c r="A57" s="1"/>
      <c r="B57" s="9"/>
      <c r="D57" s="89"/>
      <c r="E57" s="1"/>
      <c r="F57" s="94" t="s">
        <v>64</v>
      </c>
      <c r="G57" s="95">
        <v>173.91</v>
      </c>
      <c r="H57" s="93"/>
      <c r="I57" s="1"/>
      <c r="J57" s="73"/>
      <c r="K57" s="73"/>
      <c r="L57" s="1"/>
      <c r="M57" s="1"/>
      <c r="N57" s="1"/>
      <c r="O57" s="1"/>
      <c r="P57" s="1"/>
      <c r="Q57" s="1"/>
      <c r="R57" s="1"/>
      <c r="S57" s="1"/>
      <c r="T57" s="78" t="s">
        <v>65</v>
      </c>
      <c r="U57" s="79">
        <v>158.1</v>
      </c>
      <c r="V57" s="1"/>
      <c r="W57" s="1"/>
      <c r="X57" s="1"/>
      <c r="Y57" s="4"/>
      <c r="Z57" s="1"/>
      <c r="AA57" s="4"/>
      <c r="AB57" s="4"/>
      <c r="AC57" s="4"/>
    </row>
    <row r="58" ht="135.0" hidden="1" customHeight="1">
      <c r="A58" s="1"/>
      <c r="B58" s="9"/>
      <c r="D58" s="89"/>
      <c r="E58" s="1"/>
      <c r="F58" s="94" t="s">
        <v>66</v>
      </c>
      <c r="G58" s="95">
        <v>158.1</v>
      </c>
      <c r="H58" s="93"/>
      <c r="I58" s="1"/>
      <c r="J58" s="73"/>
      <c r="K58" s="55"/>
      <c r="L58" s="1"/>
      <c r="M58" s="1"/>
      <c r="N58" s="1"/>
      <c r="O58" s="1"/>
      <c r="P58" s="1"/>
      <c r="Q58" s="1"/>
      <c r="R58" s="1"/>
      <c r="S58" s="1"/>
      <c r="T58" s="78" t="s">
        <v>67</v>
      </c>
      <c r="U58" s="79">
        <v>2144.27</v>
      </c>
      <c r="V58" s="1"/>
      <c r="W58" s="1"/>
      <c r="X58" s="1"/>
      <c r="Y58" s="4"/>
      <c r="Z58" s="1"/>
      <c r="AA58" s="4"/>
      <c r="AB58" s="4"/>
      <c r="AC58" s="4"/>
    </row>
    <row r="59" ht="180.0" hidden="1" customHeight="1">
      <c r="A59" s="1"/>
      <c r="B59" s="9"/>
      <c r="D59" s="89"/>
      <c r="E59" s="1"/>
      <c r="F59" s="96" t="s">
        <v>68</v>
      </c>
      <c r="G59" s="72"/>
      <c r="H59" s="93"/>
      <c r="I59" s="1"/>
      <c r="J59" s="55"/>
      <c r="K59" s="97"/>
      <c r="L59" s="1"/>
      <c r="M59" s="1"/>
      <c r="N59" s="1"/>
      <c r="O59" s="1"/>
      <c r="P59" s="1"/>
      <c r="Q59" s="1"/>
      <c r="R59" s="1"/>
      <c r="S59" s="1"/>
      <c r="T59" s="98" t="s">
        <v>69</v>
      </c>
      <c r="U59" s="99"/>
      <c r="V59" s="1"/>
      <c r="W59" s="1"/>
      <c r="X59" s="1"/>
      <c r="Y59" s="4"/>
      <c r="Z59" s="1"/>
      <c r="AA59" s="4"/>
      <c r="AB59" s="4"/>
      <c r="AC59" s="4"/>
    </row>
    <row r="60" ht="15.0" hidden="1" customHeight="1">
      <c r="A60" s="1"/>
      <c r="B60" s="9"/>
      <c r="D60" s="89"/>
      <c r="E60" s="1"/>
      <c r="F60" s="100" t="s">
        <v>70</v>
      </c>
      <c r="G60" s="101">
        <v>2144.27</v>
      </c>
      <c r="H60" s="93"/>
      <c r="I60" s="1"/>
      <c r="J60" s="102"/>
      <c r="K60" s="97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4"/>
      <c r="Z60" s="1"/>
      <c r="AA60" s="4"/>
      <c r="AB60" s="4"/>
      <c r="AC60" s="4"/>
    </row>
    <row r="61" ht="15.0" hidden="1" customHeight="1">
      <c r="A61" s="1"/>
      <c r="B61" s="9"/>
      <c r="C61" s="103"/>
      <c r="D61" s="104"/>
      <c r="E61" s="1"/>
      <c r="F61" s="105" t="s">
        <v>71</v>
      </c>
      <c r="G61" s="106"/>
      <c r="H61" s="107"/>
      <c r="I61" s="1"/>
      <c r="J61" s="97"/>
      <c r="K61" s="73"/>
      <c r="L61" s="1"/>
      <c r="M61" s="1"/>
      <c r="N61" s="1"/>
      <c r="O61" s="1"/>
      <c r="P61" s="1"/>
      <c r="Q61" s="1"/>
      <c r="R61" s="1"/>
      <c r="S61" s="1"/>
      <c r="V61" s="1"/>
      <c r="W61" s="1"/>
      <c r="X61" s="1"/>
      <c r="Y61" s="4"/>
      <c r="Z61" s="1"/>
      <c r="AA61" s="4"/>
      <c r="AB61" s="4"/>
      <c r="AC61" s="4"/>
    </row>
    <row r="62" ht="15.0" hidden="1" customHeight="1">
      <c r="A62" s="1"/>
      <c r="B62" s="9"/>
      <c r="D62" s="89"/>
      <c r="E62" s="1"/>
      <c r="F62" s="108"/>
      <c r="G62" s="109"/>
      <c r="H62" s="107"/>
      <c r="I62" s="1"/>
      <c r="J62" s="73"/>
      <c r="K62" s="1"/>
      <c r="L62" s="1"/>
      <c r="M62" s="1"/>
      <c r="N62" s="1"/>
      <c r="O62" s="1"/>
      <c r="P62" s="1"/>
      <c r="Q62" s="1"/>
      <c r="R62" s="1"/>
      <c r="S62" s="1"/>
      <c r="V62" s="1"/>
      <c r="W62" s="1"/>
      <c r="X62" s="1"/>
      <c r="Y62" s="4"/>
      <c r="Z62" s="1"/>
      <c r="AA62" s="4"/>
      <c r="AB62" s="4"/>
      <c r="AC62" s="4"/>
    </row>
    <row r="63" ht="15.75" hidden="1" customHeight="1">
      <c r="A63" s="1"/>
      <c r="B63" s="9"/>
      <c r="C63" s="103"/>
      <c r="D63" s="104"/>
      <c r="E63" s="1"/>
      <c r="F63" s="110" t="s">
        <v>72</v>
      </c>
      <c r="G63" s="111">
        <f>SUM(G43:G62)</f>
        <v>22570.69</v>
      </c>
      <c r="H63" s="65" t="s">
        <v>73</v>
      </c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V63" s="1"/>
      <c r="W63" s="1"/>
      <c r="X63" s="1"/>
      <c r="Y63" s="4"/>
      <c r="Z63" s="1"/>
      <c r="AA63" s="4"/>
      <c r="AB63" s="4"/>
      <c r="AC63" s="4"/>
    </row>
    <row r="64" ht="15.0" hidden="1" customHeight="1">
      <c r="A64" s="1"/>
      <c r="B64" s="9"/>
      <c r="D64" s="89"/>
      <c r="E64" s="1"/>
      <c r="F64" s="112" t="s">
        <v>74</v>
      </c>
      <c r="G64" s="113"/>
      <c r="H64" s="114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V64" s="1"/>
      <c r="W64" s="1"/>
      <c r="X64" s="1"/>
      <c r="Y64" s="4"/>
      <c r="Z64" s="1"/>
      <c r="AA64" s="4"/>
      <c r="AB64" s="4"/>
      <c r="AC64" s="4"/>
    </row>
    <row r="65" ht="15.0" hidden="1" customHeight="1">
      <c r="A65" s="1"/>
      <c r="B65" s="9"/>
      <c r="D65" s="89"/>
      <c r="E65" s="1"/>
      <c r="F65" s="115" t="s">
        <v>75</v>
      </c>
      <c r="G65" s="116">
        <f>G63-G64</f>
        <v>22570.69</v>
      </c>
      <c r="H65" s="117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V65" s="1"/>
      <c r="W65" s="1"/>
      <c r="X65" s="1"/>
      <c r="Y65" s="4"/>
      <c r="Z65" s="1"/>
      <c r="AA65" s="4"/>
      <c r="AB65" s="4"/>
      <c r="AC65" s="4"/>
    </row>
    <row r="66" ht="15.0" hidden="1" customHeight="1">
      <c r="A66" s="1"/>
      <c r="B66" s="9"/>
      <c r="C66" s="118"/>
      <c r="D66" s="119"/>
      <c r="E66" s="120" t="s">
        <v>76</v>
      </c>
      <c r="F66" s="121"/>
      <c r="G66" s="122"/>
      <c r="H66" s="114"/>
      <c r="I66" s="1"/>
      <c r="J66" s="1"/>
      <c r="K66" s="1"/>
      <c r="M66" s="1"/>
      <c r="N66" s="1"/>
      <c r="O66" s="1"/>
      <c r="P66" s="1"/>
      <c r="Q66" s="1"/>
      <c r="R66" s="1"/>
      <c r="S66" s="1"/>
      <c r="V66" s="1"/>
      <c r="W66" s="1"/>
      <c r="X66" s="1"/>
      <c r="Y66" s="4"/>
      <c r="Z66" s="1"/>
      <c r="AA66" s="4"/>
      <c r="AB66" s="4"/>
      <c r="AC66" s="4"/>
    </row>
    <row r="67" ht="15.0" hidden="1" customHeight="1">
      <c r="A67" s="1"/>
      <c r="B67" s="9"/>
      <c r="C67" s="1"/>
      <c r="D67" s="16"/>
      <c r="E67" s="123" t="s">
        <v>77</v>
      </c>
      <c r="F67" s="24"/>
      <c r="G67" s="24"/>
      <c r="H67" s="114"/>
      <c r="I67" s="1"/>
      <c r="J67" s="1"/>
      <c r="K67" s="1"/>
      <c r="L67" s="124"/>
      <c r="M67" s="125"/>
      <c r="N67" s="125"/>
      <c r="O67" s="125"/>
      <c r="P67" s="125"/>
      <c r="Q67" s="125"/>
      <c r="R67" s="125"/>
      <c r="S67" s="125"/>
      <c r="T67" s="126"/>
      <c r="U67" s="126"/>
      <c r="V67" s="127"/>
      <c r="W67" s="1"/>
      <c r="X67" s="1"/>
      <c r="Y67" s="4"/>
      <c r="Z67" s="1"/>
      <c r="AA67" s="4"/>
      <c r="AB67" s="4"/>
      <c r="AC67" s="4"/>
    </row>
    <row r="68" ht="15.0" hidden="1" customHeight="1">
      <c r="A68" s="1"/>
      <c r="B68" s="9"/>
      <c r="C68" s="1"/>
      <c r="D68" s="128"/>
      <c r="E68" s="128"/>
      <c r="F68" s="73"/>
      <c r="G68" s="73"/>
      <c r="H68" s="114"/>
      <c r="I68" s="1"/>
      <c r="J68" s="1"/>
      <c r="K68" s="1"/>
      <c r="L68" s="129" t="s">
        <v>78</v>
      </c>
      <c r="M68" s="1"/>
      <c r="N68" s="1"/>
      <c r="O68" s="1"/>
      <c r="P68" s="1"/>
      <c r="Q68" s="1"/>
      <c r="R68" s="1"/>
      <c r="S68" s="1"/>
      <c r="V68" s="130"/>
      <c r="W68" s="1"/>
      <c r="X68" s="1"/>
      <c r="Y68" s="4"/>
      <c r="Z68" s="1"/>
      <c r="AA68" s="4"/>
      <c r="AB68" s="4"/>
      <c r="AC68" s="4"/>
    </row>
    <row r="69" ht="15.0" hidden="1" customHeight="1">
      <c r="A69" s="1"/>
      <c r="B69" s="9"/>
      <c r="C69" s="1"/>
      <c r="D69" s="1"/>
      <c r="E69" s="1"/>
      <c r="F69" s="1"/>
      <c r="G69" s="85"/>
      <c r="H69" s="114"/>
      <c r="I69" s="1"/>
      <c r="J69" s="1"/>
      <c r="K69" s="1"/>
      <c r="L69" s="131"/>
      <c r="M69" s="1"/>
      <c r="N69" s="1"/>
      <c r="O69" s="1"/>
      <c r="P69" s="1"/>
      <c r="Q69" s="1"/>
      <c r="R69" s="1"/>
      <c r="S69" s="1"/>
      <c r="V69" s="130"/>
      <c r="W69" s="1"/>
      <c r="X69" s="1"/>
      <c r="Y69" s="4"/>
      <c r="Z69" s="1"/>
      <c r="AA69" s="4"/>
      <c r="AB69" s="4"/>
      <c r="AC69" s="4"/>
    </row>
    <row r="70" ht="15.0" hidden="1" customHeight="1">
      <c r="A70" s="1"/>
      <c r="B70" s="121"/>
      <c r="C70" s="30"/>
      <c r="D70" s="30"/>
      <c r="E70" s="30"/>
      <c r="F70" s="30"/>
      <c r="G70" s="30"/>
      <c r="H70" s="132"/>
      <c r="I70" s="1"/>
      <c r="J70" s="1"/>
      <c r="K70" s="1"/>
      <c r="L70" s="131" t="s">
        <v>79</v>
      </c>
      <c r="M70" s="1"/>
      <c r="N70" s="1"/>
      <c r="O70" s="1"/>
      <c r="P70" s="1"/>
      <c r="Q70" s="1"/>
      <c r="R70" s="1"/>
      <c r="S70" s="1"/>
      <c r="V70" s="130"/>
      <c r="W70" s="1"/>
      <c r="X70" s="1"/>
      <c r="Y70" s="4"/>
      <c r="Z70" s="1" t="s">
        <v>80</v>
      </c>
      <c r="AA70" s="4"/>
      <c r="AB70" s="4"/>
      <c r="AC70" s="4"/>
    </row>
    <row r="71" ht="15.0" hidden="1" customHeight="1">
      <c r="A71" s="1"/>
      <c r="B71" s="1"/>
      <c r="C71" s="1"/>
      <c r="D71" s="1"/>
      <c r="E71" s="1"/>
      <c r="F71" s="1"/>
      <c r="G71" s="1"/>
      <c r="H71" s="2"/>
      <c r="I71" s="1"/>
      <c r="J71" s="1"/>
      <c r="K71" s="1"/>
      <c r="L71" s="131" t="s">
        <v>81</v>
      </c>
      <c r="M71" s="1"/>
      <c r="N71" s="1"/>
      <c r="O71" s="1"/>
      <c r="P71" s="1"/>
      <c r="Q71" s="1"/>
      <c r="R71" s="1"/>
      <c r="S71" s="1"/>
      <c r="V71" s="130"/>
      <c r="W71" s="1"/>
      <c r="X71" s="1"/>
      <c r="Y71" s="4"/>
      <c r="Z71" s="1"/>
      <c r="AA71" s="4"/>
      <c r="AB71" s="4"/>
      <c r="AC71" s="4"/>
    </row>
    <row r="72" ht="15.0" hidden="1" customHeight="1">
      <c r="A72" s="1"/>
      <c r="B72" s="1"/>
      <c r="C72" s="1"/>
      <c r="D72" s="1"/>
      <c r="E72" s="1"/>
      <c r="F72" s="1"/>
      <c r="G72" s="1"/>
      <c r="H72" s="2"/>
      <c r="I72" s="1"/>
      <c r="J72" s="1"/>
      <c r="K72" s="1"/>
      <c r="L72" s="131" t="s">
        <v>82</v>
      </c>
      <c r="M72" s="1"/>
      <c r="N72" s="1"/>
      <c r="O72" s="1"/>
      <c r="P72" s="1"/>
      <c r="Q72" s="1"/>
      <c r="R72" s="1"/>
      <c r="S72" s="1"/>
      <c r="T72" s="1"/>
      <c r="U72" s="1"/>
      <c r="V72" s="130"/>
      <c r="W72" s="1"/>
      <c r="X72" s="1" t="s">
        <v>83</v>
      </c>
      <c r="Y72" s="4"/>
      <c r="Z72" s="1">
        <v>11.0</v>
      </c>
      <c r="AA72" s="4">
        <v>2614.86</v>
      </c>
      <c r="AB72" s="4"/>
      <c r="AC72" s="4">
        <v>28763.460000000003</v>
      </c>
    </row>
    <row r="73" ht="14.25" hidden="1" customHeight="1">
      <c r="A73" s="1"/>
      <c r="B73" s="1"/>
      <c r="I73" s="1"/>
      <c r="J73" s="1"/>
      <c r="K73" s="1"/>
      <c r="L73" s="133" t="s">
        <v>84</v>
      </c>
      <c r="M73" s="134"/>
      <c r="N73" s="135"/>
      <c r="O73" s="1"/>
      <c r="P73" s="1"/>
      <c r="Q73" s="1"/>
      <c r="R73" s="1"/>
      <c r="S73" s="1"/>
      <c r="T73" s="1"/>
      <c r="U73" s="1"/>
      <c r="V73" s="130"/>
      <c r="W73" s="1"/>
      <c r="X73" s="1" t="s">
        <v>85</v>
      </c>
      <c r="Y73" s="4"/>
      <c r="Z73" s="1">
        <v>7.0</v>
      </c>
      <c r="AA73" s="4">
        <v>3735.514285714286</v>
      </c>
      <c r="AB73" s="4"/>
      <c r="AC73" s="4">
        <v>26148.600000000002</v>
      </c>
    </row>
    <row r="74" ht="14.25" hidden="1" customHeight="1">
      <c r="A74" s="1"/>
      <c r="B74" s="1"/>
      <c r="I74" s="1"/>
      <c r="J74" s="1"/>
      <c r="K74" s="1"/>
      <c r="L74" s="136" t="s">
        <v>86</v>
      </c>
      <c r="M74" s="4"/>
      <c r="N74" s="4"/>
      <c r="O74" s="4"/>
      <c r="P74" s="4"/>
      <c r="Q74" s="133" t="s">
        <v>84</v>
      </c>
      <c r="R74" s="134"/>
      <c r="S74" s="134"/>
      <c r="T74" s="134"/>
      <c r="U74" s="134"/>
      <c r="V74" s="135"/>
      <c r="W74" s="1"/>
      <c r="X74" s="1" t="s">
        <v>87</v>
      </c>
      <c r="Y74" s="4"/>
      <c r="Z74" s="1">
        <v>8.0</v>
      </c>
      <c r="AA74" s="4">
        <v>3268.5750000000003</v>
      </c>
      <c r="AB74" s="4"/>
      <c r="AC74" s="4">
        <v>26148.600000000002</v>
      </c>
    </row>
    <row r="75" ht="15.0" hidden="1" customHeight="1">
      <c r="A75" s="1"/>
      <c r="B75" s="1"/>
      <c r="I75" s="1"/>
      <c r="J75" s="1"/>
      <c r="K75" s="1"/>
      <c r="L75" s="137" t="s">
        <v>88</v>
      </c>
      <c r="M75" s="4"/>
      <c r="N75" s="4"/>
      <c r="O75" s="4"/>
      <c r="P75" s="4"/>
      <c r="Q75" s="4"/>
      <c r="R75" s="4"/>
      <c r="S75" s="4"/>
      <c r="T75" s="4"/>
      <c r="U75" s="4"/>
      <c r="V75" s="138"/>
      <c r="W75" s="1"/>
      <c r="X75" s="1" t="s">
        <v>89</v>
      </c>
      <c r="Y75" s="4"/>
      <c r="Z75" s="1">
        <v>12.0</v>
      </c>
      <c r="AA75" s="4">
        <v>2614.86</v>
      </c>
      <c r="AB75" s="4"/>
      <c r="AC75" s="4">
        <v>31378.32</v>
      </c>
    </row>
    <row r="76" ht="15.0" hidden="1" customHeight="1">
      <c r="A76" s="1"/>
      <c r="B76" s="1"/>
      <c r="I76" s="1"/>
      <c r="J76" s="1"/>
      <c r="K76" s="1"/>
      <c r="L76" s="136" t="s">
        <v>90</v>
      </c>
      <c r="M76" s="4"/>
      <c r="N76" s="4"/>
      <c r="O76" s="4"/>
      <c r="P76" s="4"/>
      <c r="Q76" s="45" t="s">
        <v>91</v>
      </c>
      <c r="R76" s="45" t="s">
        <v>91</v>
      </c>
      <c r="S76" s="45" t="s">
        <v>91</v>
      </c>
      <c r="T76" s="45" t="s">
        <v>91</v>
      </c>
      <c r="U76" s="45" t="s">
        <v>91</v>
      </c>
      <c r="V76" s="139"/>
      <c r="W76" s="1"/>
      <c r="X76" s="1" t="s">
        <v>92</v>
      </c>
      <c r="Y76" s="4"/>
      <c r="Z76" s="1">
        <v>9.0</v>
      </c>
      <c r="AA76" s="4">
        <v>2905.4</v>
      </c>
      <c r="AB76" s="4"/>
      <c r="AC76" s="4">
        <v>26148.600000000002</v>
      </c>
    </row>
    <row r="77" ht="15.0" hidden="1" customHeight="1">
      <c r="A77" s="1"/>
      <c r="B77" s="1"/>
      <c r="I77" s="1"/>
      <c r="J77" s="1"/>
      <c r="K77" s="1"/>
      <c r="L77" s="136" t="s">
        <v>93</v>
      </c>
      <c r="M77" s="4" t="s">
        <v>94</v>
      </c>
      <c r="N77" s="4" t="s">
        <v>95</v>
      </c>
      <c r="O77" s="4"/>
      <c r="P77" s="4"/>
      <c r="Q77" s="45" t="s">
        <v>96</v>
      </c>
      <c r="R77" s="45" t="s">
        <v>97</v>
      </c>
      <c r="S77" s="45" t="s">
        <v>98</v>
      </c>
      <c r="T77" s="45" t="s">
        <v>99</v>
      </c>
      <c r="U77" s="45" t="s">
        <v>100</v>
      </c>
      <c r="V77" s="139"/>
      <c r="W77" s="1"/>
      <c r="X77" s="1" t="s">
        <v>101</v>
      </c>
      <c r="Y77" s="4"/>
      <c r="Z77" s="1">
        <v>10.0</v>
      </c>
      <c r="AA77" s="4">
        <v>2614.86</v>
      </c>
      <c r="AB77" s="4"/>
      <c r="AC77" s="4">
        <v>26148.600000000002</v>
      </c>
    </row>
    <row r="78" ht="14.25" hidden="1" customHeight="1">
      <c r="A78" s="1"/>
      <c r="B78" s="1"/>
      <c r="I78" s="1"/>
      <c r="J78" s="1"/>
      <c r="K78" s="1"/>
      <c r="L78" s="136" t="s">
        <v>102</v>
      </c>
      <c r="M78" s="4" t="s">
        <v>103</v>
      </c>
      <c r="N78" s="4">
        <v>958.782</v>
      </c>
      <c r="O78" s="4"/>
      <c r="P78" s="4"/>
      <c r="Q78" s="4" t="s">
        <v>104</v>
      </c>
      <c r="R78" s="4" t="s">
        <v>104</v>
      </c>
      <c r="S78" s="4" t="s">
        <v>104</v>
      </c>
      <c r="T78" s="4" t="s">
        <v>104</v>
      </c>
      <c r="U78" s="4">
        <v>4620.0</v>
      </c>
      <c r="V78" s="138"/>
      <c r="W78" s="1"/>
      <c r="X78" s="1" t="s">
        <v>105</v>
      </c>
      <c r="Y78" s="4"/>
      <c r="Z78" s="1">
        <v>8.0</v>
      </c>
      <c r="AA78" s="4">
        <v>3268.5750000000003</v>
      </c>
      <c r="AB78" s="4"/>
      <c r="AC78" s="4">
        <v>26148.600000000002</v>
      </c>
    </row>
    <row r="79" ht="15.0" hidden="1" customHeight="1">
      <c r="A79" s="1"/>
      <c r="B79" s="1"/>
      <c r="I79" s="140"/>
      <c r="J79" s="1"/>
      <c r="K79" s="1"/>
      <c r="L79" s="136" t="s">
        <v>39</v>
      </c>
      <c r="M79" s="4" t="s">
        <v>103</v>
      </c>
      <c r="N79" s="4">
        <v>547.129</v>
      </c>
      <c r="O79" s="4"/>
      <c r="P79" s="4"/>
      <c r="Q79" s="4">
        <v>547.129</v>
      </c>
      <c r="R79" s="4">
        <v>547.129</v>
      </c>
      <c r="S79" s="4">
        <v>547.129</v>
      </c>
      <c r="T79" s="4">
        <v>547.129</v>
      </c>
      <c r="U79" s="4">
        <v>547.129</v>
      </c>
      <c r="V79" s="138"/>
      <c r="W79" s="1"/>
      <c r="X79" s="1" t="s">
        <v>106</v>
      </c>
      <c r="Y79" s="4"/>
      <c r="Z79" s="1">
        <v>8.0</v>
      </c>
      <c r="AA79" s="4">
        <v>3268.5750000000003</v>
      </c>
      <c r="AB79" s="4"/>
      <c r="AC79" s="4">
        <v>26148.600000000002</v>
      </c>
    </row>
    <row r="80" ht="14.25" hidden="1" customHeight="1">
      <c r="A80" s="1"/>
      <c r="B80" s="1"/>
      <c r="I80" s="1"/>
      <c r="J80" s="1"/>
      <c r="K80" s="1"/>
      <c r="L80" s="136" t="s">
        <v>42</v>
      </c>
      <c r="M80" s="4" t="s">
        <v>107</v>
      </c>
      <c r="N80" s="4">
        <v>191.301</v>
      </c>
      <c r="O80" s="4"/>
      <c r="P80" s="4"/>
      <c r="Q80" s="4">
        <v>191.301</v>
      </c>
      <c r="R80" s="4">
        <v>191.301</v>
      </c>
      <c r="S80" s="4"/>
      <c r="T80" s="4"/>
      <c r="U80" s="4"/>
      <c r="V80" s="138"/>
      <c r="W80" s="1"/>
      <c r="X80" s="1" t="s">
        <v>108</v>
      </c>
      <c r="Y80" s="4"/>
      <c r="Z80" s="1">
        <v>16.0</v>
      </c>
      <c r="AA80" s="4">
        <v>2614.86</v>
      </c>
      <c r="AB80" s="4"/>
      <c r="AC80" s="4">
        <v>41837.76</v>
      </c>
    </row>
    <row r="81" ht="14.25" hidden="1" customHeight="1">
      <c r="A81" s="1"/>
      <c r="B81" s="1"/>
      <c r="I81" s="1"/>
      <c r="K81" s="1"/>
      <c r="L81" s="136" t="s">
        <v>46</v>
      </c>
      <c r="M81" s="4" t="s">
        <v>103</v>
      </c>
      <c r="N81" s="4">
        <v>5286.512</v>
      </c>
      <c r="O81" s="4"/>
      <c r="P81" s="4"/>
      <c r="Q81" s="4">
        <v>5286.512</v>
      </c>
      <c r="R81" s="4">
        <v>5286.512</v>
      </c>
      <c r="S81" s="4">
        <v>5286.512</v>
      </c>
      <c r="T81" s="4">
        <v>5286.512</v>
      </c>
      <c r="U81" s="4"/>
      <c r="V81" s="138"/>
      <c r="W81" s="1"/>
      <c r="X81" s="1" t="s">
        <v>109</v>
      </c>
      <c r="Y81" s="4"/>
      <c r="Z81" s="1">
        <v>8.0</v>
      </c>
      <c r="AA81" s="4">
        <v>3268.5750000000003</v>
      </c>
      <c r="AB81" s="4"/>
      <c r="AC81" s="4">
        <v>26148.600000000002</v>
      </c>
    </row>
    <row r="82" ht="14.25" hidden="1" customHeight="1">
      <c r="A82" s="1"/>
      <c r="B82" s="1"/>
      <c r="I82" s="1"/>
      <c r="K82" s="1"/>
      <c r="L82" s="136" t="s">
        <v>110</v>
      </c>
      <c r="M82" s="4"/>
      <c r="N82" s="4"/>
      <c r="O82" s="4"/>
      <c r="P82" s="4"/>
      <c r="Q82" s="4"/>
      <c r="R82" s="4"/>
      <c r="S82" s="4"/>
      <c r="T82" s="4"/>
      <c r="U82" s="4"/>
      <c r="V82" s="138"/>
      <c r="W82" s="1"/>
      <c r="X82" s="1" t="s">
        <v>111</v>
      </c>
      <c r="Y82" s="4"/>
      <c r="Z82" s="1">
        <v>9.0</v>
      </c>
      <c r="AA82" s="4">
        <v>2905.4</v>
      </c>
      <c r="AB82" s="4"/>
      <c r="AC82" s="4">
        <v>26148.600000000002</v>
      </c>
    </row>
    <row r="83" ht="14.25" hidden="1" customHeight="1">
      <c r="A83" s="1"/>
      <c r="B83" s="1"/>
      <c r="I83" s="1"/>
      <c r="K83" s="1"/>
      <c r="L83" s="136" t="s">
        <v>112</v>
      </c>
      <c r="M83" s="4"/>
      <c r="N83" s="4"/>
      <c r="O83" s="4"/>
      <c r="P83" s="4"/>
      <c r="Q83" s="4"/>
      <c r="R83" s="4"/>
      <c r="S83" s="4"/>
      <c r="T83" s="4"/>
      <c r="U83" s="4"/>
      <c r="V83" s="138"/>
      <c r="W83" s="1"/>
      <c r="X83" s="1" t="s">
        <v>113</v>
      </c>
      <c r="Y83" s="4"/>
      <c r="Z83" s="1">
        <v>18.0</v>
      </c>
      <c r="AA83" s="4">
        <v>2614.86</v>
      </c>
      <c r="AB83" s="4"/>
      <c r="AC83" s="4">
        <v>47067.48</v>
      </c>
    </row>
    <row r="84" ht="14.25" hidden="1" customHeight="1">
      <c r="A84" s="1"/>
      <c r="B84" s="1"/>
      <c r="I84" s="1"/>
      <c r="K84" s="1"/>
      <c r="L84" s="136" t="s">
        <v>114</v>
      </c>
      <c r="M84" s="4"/>
      <c r="N84" s="4"/>
      <c r="O84" s="4"/>
      <c r="P84" s="4"/>
      <c r="Q84" s="4"/>
      <c r="R84" s="4"/>
      <c r="S84" s="4"/>
      <c r="T84" s="4"/>
      <c r="U84" s="4"/>
      <c r="V84" s="138"/>
      <c r="W84" s="1"/>
      <c r="X84" s="1" t="s">
        <v>115</v>
      </c>
      <c r="Y84" s="4"/>
      <c r="Z84" s="1">
        <v>13.0</v>
      </c>
      <c r="AA84" s="4">
        <v>2614.86</v>
      </c>
      <c r="AB84" s="4"/>
      <c r="AC84" s="4">
        <v>33993.18</v>
      </c>
    </row>
    <row r="85" ht="15.0" hidden="1" customHeight="1">
      <c r="A85" s="1"/>
      <c r="B85" s="1"/>
      <c r="I85" s="1"/>
      <c r="K85" s="1"/>
      <c r="L85" s="136" t="s">
        <v>116</v>
      </c>
      <c r="M85" s="4"/>
      <c r="N85" s="4"/>
      <c r="O85" s="4"/>
      <c r="P85" s="4"/>
      <c r="Q85" s="4"/>
      <c r="R85" s="4"/>
      <c r="S85" s="4"/>
      <c r="T85" s="4"/>
      <c r="U85" s="4"/>
      <c r="V85" s="138"/>
      <c r="W85" s="1"/>
      <c r="X85" s="1" t="s">
        <v>117</v>
      </c>
      <c r="Y85" s="4"/>
      <c r="Z85" s="1">
        <v>7.0</v>
      </c>
      <c r="AA85" s="4">
        <v>3735.514285714286</v>
      </c>
      <c r="AB85" s="4"/>
      <c r="AC85" s="4">
        <v>26148.600000000002</v>
      </c>
    </row>
    <row r="86" ht="14.25" hidden="1" customHeight="1">
      <c r="A86" s="1"/>
      <c r="B86" s="1"/>
      <c r="I86" s="1"/>
      <c r="K86" s="1"/>
      <c r="L86" s="136" t="s">
        <v>118</v>
      </c>
      <c r="M86" s="4"/>
      <c r="N86" s="4"/>
      <c r="O86" s="4"/>
      <c r="P86" s="4"/>
      <c r="Q86" s="4"/>
      <c r="R86" s="4"/>
      <c r="S86" s="4"/>
      <c r="T86" s="4"/>
      <c r="U86" s="4"/>
      <c r="V86" s="138"/>
      <c r="W86" s="1"/>
      <c r="X86" s="1" t="s">
        <v>119</v>
      </c>
      <c r="Y86" s="4"/>
      <c r="Z86" s="1">
        <v>10.0</v>
      </c>
      <c r="AA86" s="4">
        <v>2614.86</v>
      </c>
      <c r="AB86" s="4"/>
      <c r="AC86" s="4">
        <v>26148.600000000002</v>
      </c>
    </row>
    <row r="87" ht="14.25" hidden="1" customHeight="1">
      <c r="A87" s="1"/>
      <c r="B87" s="1"/>
      <c r="I87" s="1"/>
      <c r="K87" s="1"/>
      <c r="L87" s="141" t="s">
        <v>120</v>
      </c>
      <c r="M87" s="4"/>
      <c r="N87" s="4"/>
      <c r="O87" s="4"/>
      <c r="P87" s="4"/>
      <c r="Q87" s="4"/>
      <c r="R87" s="4"/>
      <c r="S87" s="4"/>
      <c r="T87" s="4"/>
      <c r="U87" s="4"/>
      <c r="V87" s="138"/>
      <c r="W87" s="1"/>
      <c r="X87" s="1" t="s">
        <v>121</v>
      </c>
      <c r="Y87" s="4"/>
      <c r="Z87" s="1">
        <v>7.0</v>
      </c>
      <c r="AA87" s="4">
        <v>3735.514285714286</v>
      </c>
      <c r="AB87" s="4"/>
      <c r="AC87" s="4">
        <v>26148.600000000002</v>
      </c>
    </row>
    <row r="88" ht="28.5" hidden="1" customHeight="1">
      <c r="A88" s="1"/>
      <c r="B88" s="1"/>
      <c r="I88" s="1"/>
      <c r="K88" s="1"/>
      <c r="L88" s="142">
        <v>5286.512</v>
      </c>
      <c r="M88" s="4"/>
      <c r="N88" s="4"/>
      <c r="O88" s="4"/>
      <c r="P88" s="4"/>
      <c r="Q88" s="4"/>
      <c r="R88" s="4"/>
      <c r="S88" s="4"/>
      <c r="T88" s="4"/>
      <c r="U88" s="4"/>
      <c r="V88" s="138"/>
      <c r="W88" s="1"/>
      <c r="X88" s="1" t="s">
        <v>122</v>
      </c>
      <c r="Y88" s="4"/>
      <c r="Z88" s="1">
        <v>19.0</v>
      </c>
      <c r="AA88" s="4">
        <v>2614.86</v>
      </c>
      <c r="AB88" s="4"/>
      <c r="AC88" s="4">
        <v>49682.340000000004</v>
      </c>
    </row>
    <row r="89" ht="14.25" hidden="1" customHeight="1">
      <c r="A89" s="1"/>
      <c r="B89" s="1"/>
      <c r="I89" s="1"/>
      <c r="K89" s="1"/>
      <c r="L89" s="136" t="s">
        <v>49</v>
      </c>
      <c r="M89" s="4" t="s">
        <v>103</v>
      </c>
      <c r="N89" s="4">
        <v>1506.648</v>
      </c>
      <c r="O89" s="4"/>
      <c r="P89" s="4"/>
      <c r="Q89" s="4">
        <v>1506.648</v>
      </c>
      <c r="R89" s="4">
        <v>1506.648</v>
      </c>
      <c r="S89" s="4">
        <v>1506.648</v>
      </c>
      <c r="T89" s="4">
        <v>1506.648</v>
      </c>
      <c r="U89" s="4">
        <v>1506.648</v>
      </c>
      <c r="V89" s="138"/>
      <c r="W89" s="1"/>
      <c r="X89" s="1" t="s">
        <v>123</v>
      </c>
      <c r="Y89" s="4"/>
      <c r="Z89" s="1">
        <v>10.0</v>
      </c>
      <c r="AA89" s="4">
        <v>2614.86</v>
      </c>
      <c r="AB89" s="4"/>
      <c r="AC89" s="4">
        <v>26148.600000000002</v>
      </c>
    </row>
    <row r="90" ht="14.25" hidden="1" customHeight="1">
      <c r="A90" s="1"/>
      <c r="B90" s="1"/>
      <c r="I90" s="1"/>
      <c r="K90" s="1"/>
      <c r="L90" s="136" t="s">
        <v>124</v>
      </c>
      <c r="M90" s="4" t="s">
        <v>103</v>
      </c>
      <c r="N90" s="4">
        <v>121.0</v>
      </c>
      <c r="O90" s="4"/>
      <c r="P90" s="4"/>
      <c r="Q90" s="56" t="s">
        <v>125</v>
      </c>
      <c r="R90" s="56" t="s">
        <v>125</v>
      </c>
      <c r="S90" s="56" t="s">
        <v>125</v>
      </c>
      <c r="T90" s="56" t="s">
        <v>125</v>
      </c>
      <c r="U90" s="56" t="s">
        <v>125</v>
      </c>
      <c r="V90" s="138"/>
      <c r="W90" s="1"/>
      <c r="X90" s="1" t="s">
        <v>126</v>
      </c>
      <c r="Y90" s="4"/>
      <c r="Z90" s="1">
        <v>8.0</v>
      </c>
      <c r="AA90" s="4">
        <v>3268.5750000000003</v>
      </c>
      <c r="AB90" s="4"/>
      <c r="AC90" s="4">
        <v>26148.600000000002</v>
      </c>
    </row>
    <row r="91" ht="14.25" hidden="1" customHeight="1">
      <c r="A91" s="1"/>
      <c r="B91" s="1"/>
      <c r="I91" s="1"/>
      <c r="K91" s="1"/>
      <c r="L91" s="136" t="s">
        <v>54</v>
      </c>
      <c r="M91" s="4" t="s">
        <v>107</v>
      </c>
      <c r="N91" s="4">
        <v>263.032</v>
      </c>
      <c r="O91" s="4"/>
      <c r="P91" s="4"/>
      <c r="Q91" s="4">
        <v>263.032</v>
      </c>
      <c r="R91" s="4">
        <v>263.032</v>
      </c>
      <c r="S91" s="4"/>
      <c r="T91" s="4"/>
      <c r="U91" s="4">
        <v>263.032</v>
      </c>
      <c r="V91" s="138"/>
      <c r="W91" s="1"/>
      <c r="X91" s="1" t="s">
        <v>127</v>
      </c>
      <c r="Y91" s="4"/>
      <c r="Z91" s="1">
        <v>18.0</v>
      </c>
      <c r="AA91" s="4">
        <v>2614.86</v>
      </c>
      <c r="AB91" s="4"/>
      <c r="AC91" s="4">
        <v>47067.48</v>
      </c>
    </row>
    <row r="92" ht="14.25" hidden="1" customHeight="1">
      <c r="A92" s="1"/>
      <c r="B92" s="1"/>
      <c r="I92" s="1"/>
      <c r="K92" s="1"/>
      <c r="L92" s="136" t="s">
        <v>56</v>
      </c>
      <c r="M92" s="4" t="s">
        <v>103</v>
      </c>
      <c r="N92" s="4">
        <v>95.645</v>
      </c>
      <c r="O92" s="4"/>
      <c r="P92" s="4"/>
      <c r="Q92" s="4"/>
      <c r="R92" s="4"/>
      <c r="S92" s="4">
        <v>95.645</v>
      </c>
      <c r="T92" s="4">
        <v>95.645</v>
      </c>
      <c r="U92" s="4"/>
      <c r="V92" s="138"/>
      <c r="W92" s="1"/>
      <c r="X92" s="1" t="s">
        <v>128</v>
      </c>
      <c r="Y92" s="4"/>
      <c r="Z92" s="1">
        <v>10.0</v>
      </c>
      <c r="AA92" s="4">
        <v>2614.86</v>
      </c>
      <c r="AB92" s="4"/>
      <c r="AC92" s="4">
        <v>26148.600000000002</v>
      </c>
    </row>
    <row r="93" ht="14.25" hidden="1" customHeight="1">
      <c r="A93" s="1"/>
      <c r="B93" s="1"/>
      <c r="I93" s="1"/>
      <c r="K93" s="1"/>
      <c r="L93" s="136" t="s">
        <v>58</v>
      </c>
      <c r="M93" s="4" t="s">
        <v>129</v>
      </c>
      <c r="N93" s="4">
        <v>457.435</v>
      </c>
      <c r="O93" s="4"/>
      <c r="P93" s="4"/>
      <c r="Q93" s="4">
        <v>457.435</v>
      </c>
      <c r="R93" s="4">
        <v>457.435</v>
      </c>
      <c r="S93" s="4">
        <v>457.435</v>
      </c>
      <c r="T93" s="4">
        <v>457.435</v>
      </c>
      <c r="U93" s="4"/>
      <c r="V93" s="138"/>
      <c r="W93" s="1"/>
      <c r="X93" s="1" t="s">
        <v>130</v>
      </c>
      <c r="Y93" s="4"/>
      <c r="Z93" s="1">
        <v>12.0</v>
      </c>
      <c r="AA93" s="4">
        <v>2614.86</v>
      </c>
      <c r="AB93" s="4"/>
      <c r="AC93" s="4">
        <v>31378.32</v>
      </c>
    </row>
    <row r="94" ht="14.25" hidden="1" customHeight="1">
      <c r="A94" s="1"/>
      <c r="B94" s="1"/>
      <c r="I94" s="1"/>
      <c r="K94" s="1"/>
      <c r="L94" s="136" t="s">
        <v>60</v>
      </c>
      <c r="M94" s="4" t="s">
        <v>107</v>
      </c>
      <c r="N94" s="4">
        <v>263.032</v>
      </c>
      <c r="O94" s="4"/>
      <c r="P94" s="4"/>
      <c r="Q94" s="4">
        <v>263.032</v>
      </c>
      <c r="R94" s="4">
        <v>263.032</v>
      </c>
      <c r="S94" s="4"/>
      <c r="T94" s="4"/>
      <c r="U94" s="4"/>
      <c r="V94" s="138"/>
      <c r="W94" s="1"/>
      <c r="X94" s="1" t="s">
        <v>131</v>
      </c>
      <c r="Y94" s="4"/>
      <c r="Z94" s="1">
        <v>15.0</v>
      </c>
      <c r="AA94" s="4">
        <v>2614.86</v>
      </c>
      <c r="AB94" s="4"/>
      <c r="AC94" s="4">
        <v>39222.9</v>
      </c>
    </row>
    <row r="95" ht="27.0" hidden="1" customHeight="1">
      <c r="A95" s="1"/>
      <c r="B95" s="1"/>
      <c r="I95" s="1"/>
      <c r="K95" s="1"/>
      <c r="L95" s="136"/>
      <c r="M95" s="4"/>
      <c r="N95" s="4"/>
      <c r="O95" s="4"/>
      <c r="P95" s="4"/>
      <c r="Q95" s="4"/>
      <c r="R95" s="4"/>
      <c r="S95" s="4"/>
      <c r="T95" s="4"/>
      <c r="U95" s="4"/>
      <c r="V95" s="138"/>
      <c r="W95" s="1"/>
      <c r="X95" s="1"/>
      <c r="Y95" s="4"/>
      <c r="Z95" s="1"/>
      <c r="AA95" s="4"/>
      <c r="AB95" s="4"/>
      <c r="AC95" s="4"/>
    </row>
    <row r="96" ht="27.0" hidden="1" customHeight="1">
      <c r="A96" s="1"/>
      <c r="B96" s="1"/>
      <c r="I96" s="1"/>
      <c r="K96" s="1"/>
      <c r="L96" s="136"/>
      <c r="M96" s="4"/>
      <c r="N96" s="4"/>
      <c r="O96" s="4"/>
      <c r="P96" s="4"/>
      <c r="Q96" s="4"/>
      <c r="R96" s="4"/>
      <c r="S96" s="4"/>
      <c r="T96" s="4"/>
      <c r="U96" s="4"/>
      <c r="V96" s="138"/>
      <c r="W96" s="1"/>
      <c r="X96" s="1"/>
      <c r="Y96" s="4"/>
      <c r="Z96" s="1"/>
      <c r="AA96" s="4"/>
      <c r="AB96" s="4"/>
      <c r="AC96" s="4"/>
    </row>
    <row r="97" ht="27.0" customHeight="1">
      <c r="A97" s="1"/>
      <c r="B97" s="1"/>
      <c r="I97" s="1"/>
      <c r="K97" s="1"/>
      <c r="L97" s="136"/>
      <c r="M97" s="4"/>
      <c r="N97" s="4"/>
      <c r="O97" s="4"/>
      <c r="P97" s="4"/>
      <c r="Q97" s="4"/>
      <c r="R97" s="4"/>
      <c r="S97" s="4"/>
      <c r="T97" s="4"/>
      <c r="U97" s="4"/>
      <c r="V97" s="138"/>
      <c r="W97" s="1"/>
      <c r="X97" s="1"/>
      <c r="Y97" s="4"/>
      <c r="Z97" s="1"/>
      <c r="AA97" s="4"/>
      <c r="AB97" s="4"/>
      <c r="AC97" s="4"/>
    </row>
    <row r="98" ht="27.0" customHeight="1">
      <c r="A98" s="1"/>
      <c r="B98" s="1"/>
      <c r="C98" s="143" t="s">
        <v>132</v>
      </c>
      <c r="D98" s="81"/>
      <c r="E98" s="144"/>
      <c r="G98" s="143" t="s">
        <v>132</v>
      </c>
      <c r="H98" s="81"/>
      <c r="I98" s="144"/>
      <c r="K98" s="1"/>
      <c r="L98" s="136" t="s">
        <v>133</v>
      </c>
      <c r="M98" s="4" t="s">
        <v>107</v>
      </c>
      <c r="N98" s="4">
        <v>1726.879</v>
      </c>
      <c r="O98" s="4"/>
      <c r="P98" s="4"/>
      <c r="Q98" s="4">
        <v>1726.879</v>
      </c>
      <c r="R98" s="4"/>
      <c r="S98" s="4"/>
      <c r="T98" s="4"/>
      <c r="U98" s="4"/>
      <c r="V98" s="138"/>
      <c r="W98" s="1"/>
      <c r="X98" s="1" t="s">
        <v>134</v>
      </c>
      <c r="Y98" s="4"/>
      <c r="Z98" s="1">
        <v>9.0</v>
      </c>
      <c r="AA98" s="4">
        <v>2905.4</v>
      </c>
      <c r="AB98" s="4"/>
      <c r="AC98" s="4">
        <v>26148.600000000002</v>
      </c>
    </row>
    <row r="99" ht="15.75" customHeight="1">
      <c r="A99" s="1"/>
      <c r="B99" s="1"/>
      <c r="C99" s="145" t="s">
        <v>135</v>
      </c>
      <c r="D99" s="73"/>
      <c r="E99" s="12"/>
      <c r="G99" s="145" t="s">
        <v>135</v>
      </c>
      <c r="I99" s="12"/>
      <c r="K99" s="1"/>
      <c r="L99" s="136" t="s">
        <v>136</v>
      </c>
      <c r="M99" s="4" t="s">
        <v>129</v>
      </c>
      <c r="N99" s="4">
        <v>863.445</v>
      </c>
      <c r="O99" s="4"/>
      <c r="P99" s="4"/>
      <c r="Q99" s="4"/>
      <c r="R99" s="4"/>
      <c r="S99" s="4">
        <v>863.445</v>
      </c>
      <c r="T99" s="4"/>
      <c r="U99" s="4"/>
      <c r="V99" s="138"/>
      <c r="W99" s="1"/>
      <c r="X99" s="1" t="s">
        <v>137</v>
      </c>
      <c r="Y99" s="4"/>
      <c r="Z99" s="1">
        <v>8.0</v>
      </c>
      <c r="AA99" s="4">
        <v>3268.5750000000003</v>
      </c>
      <c r="AB99" s="4"/>
      <c r="AC99" s="4">
        <v>26148.600000000002</v>
      </c>
    </row>
    <row r="100" ht="15.75" customHeight="1">
      <c r="A100" s="1"/>
      <c r="B100" s="1"/>
      <c r="C100" s="146" t="s">
        <v>138</v>
      </c>
      <c r="D100" s="147"/>
      <c r="E100" s="148"/>
      <c r="G100" s="146" t="s">
        <v>138</v>
      </c>
      <c r="I100" s="12"/>
      <c r="K100" s="1"/>
      <c r="L100" s="149" t="s">
        <v>65</v>
      </c>
      <c r="M100" s="4" t="s">
        <v>103</v>
      </c>
      <c r="N100" s="4">
        <v>173.91</v>
      </c>
      <c r="O100" s="4"/>
      <c r="P100" s="4"/>
      <c r="Q100" s="4">
        <v>173.91</v>
      </c>
      <c r="R100" s="4">
        <v>173.91</v>
      </c>
      <c r="S100" s="4">
        <v>173.91</v>
      </c>
      <c r="T100" s="4">
        <v>173.91</v>
      </c>
      <c r="U100" s="4"/>
      <c r="V100" s="138"/>
      <c r="W100" s="1"/>
      <c r="X100" s="1" t="s">
        <v>139</v>
      </c>
      <c r="Y100" s="4"/>
      <c r="Z100" s="1">
        <v>8.0</v>
      </c>
      <c r="AA100" s="4">
        <v>3268.5750000000003</v>
      </c>
      <c r="AB100" s="4"/>
      <c r="AC100" s="4">
        <v>26148.600000000002</v>
      </c>
    </row>
    <row r="101" ht="15.75" customHeight="1">
      <c r="A101" s="1"/>
      <c r="B101" s="1"/>
      <c r="C101" s="145"/>
      <c r="E101" s="12"/>
      <c r="G101" s="145"/>
      <c r="I101" s="12"/>
      <c r="K101" s="1"/>
      <c r="L101" s="136" t="s">
        <v>67</v>
      </c>
      <c r="M101" s="4" t="s">
        <v>107</v>
      </c>
      <c r="N101" s="4">
        <v>2358.697</v>
      </c>
      <c r="O101" s="4"/>
      <c r="P101" s="4"/>
      <c r="Q101" s="4">
        <v>2358.697</v>
      </c>
      <c r="R101" s="4">
        <v>2358.697</v>
      </c>
      <c r="S101" s="4"/>
      <c r="T101" s="4"/>
      <c r="U101" s="4"/>
      <c r="V101" s="138"/>
      <c r="W101" s="1"/>
      <c r="X101" s="1" t="s">
        <v>140</v>
      </c>
      <c r="Y101" s="4"/>
      <c r="Z101" s="1">
        <v>7.0</v>
      </c>
      <c r="AA101" s="4">
        <v>4109.04</v>
      </c>
      <c r="AB101" s="4"/>
      <c r="AC101" s="4">
        <v>28763.28</v>
      </c>
    </row>
    <row r="102" ht="15.75" customHeight="1">
      <c r="A102" s="1"/>
      <c r="B102" s="1"/>
      <c r="C102" s="150" t="s">
        <v>141</v>
      </c>
      <c r="D102" s="1"/>
      <c r="E102" s="151"/>
      <c r="F102" s="1"/>
      <c r="G102" s="150" t="s">
        <v>142</v>
      </c>
      <c r="H102" s="1"/>
      <c r="I102" s="151"/>
      <c r="K102" s="1"/>
      <c r="L102" s="136" t="s">
        <v>143</v>
      </c>
      <c r="M102" s="4" t="s">
        <v>129</v>
      </c>
      <c r="N102" s="4">
        <v>884.51</v>
      </c>
      <c r="O102" s="4"/>
      <c r="P102" s="4"/>
      <c r="Q102" s="152"/>
      <c r="R102" s="152"/>
      <c r="S102" s="152">
        <v>884.51</v>
      </c>
      <c r="T102" s="152">
        <v>884.51</v>
      </c>
      <c r="U102" s="152"/>
      <c r="V102" s="138"/>
      <c r="W102" s="1"/>
      <c r="X102" s="1" t="s">
        <v>144</v>
      </c>
      <c r="Y102" s="4"/>
      <c r="Z102" s="1">
        <v>5.0</v>
      </c>
      <c r="AA102" s="4">
        <v>4109.04</v>
      </c>
      <c r="AB102" s="4"/>
      <c r="AC102" s="4">
        <v>20545.2</v>
      </c>
    </row>
    <row r="103" ht="15.75" customHeight="1">
      <c r="A103" s="1"/>
      <c r="B103" s="1"/>
      <c r="C103" s="153" t="s">
        <v>145</v>
      </c>
      <c r="D103" s="1"/>
      <c r="E103" s="151"/>
      <c r="F103" s="1"/>
      <c r="G103" s="150" t="str">
        <f>+C103</f>
        <v>Schedule of Tuition Fees and Other Fees A.Y. 2024 - 2025</v>
      </c>
      <c r="H103" s="1"/>
      <c r="I103" s="151"/>
      <c r="K103" s="1"/>
      <c r="L103" s="136"/>
      <c r="M103" s="4"/>
      <c r="N103" s="4"/>
      <c r="O103" s="4"/>
      <c r="P103" s="4"/>
      <c r="Q103" s="4"/>
      <c r="R103" s="4"/>
      <c r="S103" s="4"/>
      <c r="T103" s="4"/>
      <c r="U103" s="4"/>
      <c r="V103" s="138"/>
      <c r="W103" s="1"/>
      <c r="X103" s="1" t="s">
        <v>146</v>
      </c>
      <c r="Y103" s="4"/>
      <c r="Z103" s="1">
        <v>3.0</v>
      </c>
      <c r="AA103" s="4">
        <v>4109.04</v>
      </c>
      <c r="AB103" s="4"/>
      <c r="AC103" s="4">
        <v>12327.119999999999</v>
      </c>
    </row>
    <row r="104" ht="15.75" customHeight="1">
      <c r="A104" s="1"/>
      <c r="B104" s="1"/>
      <c r="C104" s="154" t="s">
        <v>147</v>
      </c>
      <c r="D104" s="155" t="s">
        <v>94</v>
      </c>
      <c r="E104" s="156" t="s">
        <v>148</v>
      </c>
      <c r="F104" s="1"/>
      <c r="G104" s="154" t="s">
        <v>147</v>
      </c>
      <c r="H104" s="155" t="s">
        <v>94</v>
      </c>
      <c r="I104" s="156" t="s">
        <v>148</v>
      </c>
      <c r="K104" s="1"/>
      <c r="L104" s="157" t="s">
        <v>149</v>
      </c>
      <c r="M104" s="4"/>
      <c r="N104" s="4"/>
      <c r="O104" s="4"/>
      <c r="P104" s="4"/>
      <c r="Q104" s="158">
        <f t="shared" ref="Q104:T104" si="1">SUM(Q79:Q102)</f>
        <v>12774.575</v>
      </c>
      <c r="R104" s="158">
        <f t="shared" si="1"/>
        <v>11047.696</v>
      </c>
      <c r="S104" s="158">
        <f t="shared" si="1"/>
        <v>9815.234</v>
      </c>
      <c r="T104" s="158">
        <f t="shared" si="1"/>
        <v>8951.789</v>
      </c>
      <c r="U104" s="158">
        <f>SUM(U78:U102)</f>
        <v>6936.809</v>
      </c>
      <c r="V104" s="138"/>
      <c r="W104" s="1"/>
      <c r="X104" s="1" t="s">
        <v>150</v>
      </c>
      <c r="Y104" s="4"/>
      <c r="Z104" s="1">
        <v>4.0</v>
      </c>
      <c r="AA104" s="4">
        <v>4109.04</v>
      </c>
      <c r="AB104" s="4"/>
      <c r="AC104" s="4">
        <v>16436.16</v>
      </c>
    </row>
    <row r="105" ht="15.75" customHeight="1">
      <c r="A105" s="1"/>
      <c r="B105" s="1"/>
      <c r="C105" s="145"/>
      <c r="E105" s="151"/>
      <c r="F105" s="1"/>
      <c r="G105" s="145"/>
      <c r="I105" s="151"/>
      <c r="K105" s="1"/>
      <c r="L105" s="159"/>
      <c r="V105" s="138"/>
      <c r="W105" s="1"/>
      <c r="X105" s="1"/>
      <c r="Y105" s="4"/>
      <c r="Z105" s="1"/>
      <c r="AA105" s="4"/>
      <c r="AB105" s="4"/>
      <c r="AC105" s="4"/>
    </row>
    <row r="106" ht="15.75" customHeight="1">
      <c r="A106" s="1"/>
      <c r="B106" s="1"/>
      <c r="C106" s="160" t="s">
        <v>151</v>
      </c>
      <c r="D106" s="161" t="s">
        <v>103</v>
      </c>
      <c r="E106" s="162">
        <v>915.2</v>
      </c>
      <c r="G106" s="160" t="s">
        <v>151</v>
      </c>
      <c r="H106" s="161" t="s">
        <v>103</v>
      </c>
      <c r="I106" s="162">
        <v>1438.16</v>
      </c>
      <c r="K106" s="1"/>
      <c r="L106" s="137"/>
      <c r="V106" s="138"/>
      <c r="W106" s="1"/>
      <c r="X106" s="1"/>
      <c r="Y106" s="4"/>
      <c r="Z106" s="1"/>
      <c r="AA106" s="4"/>
      <c r="AB106" s="4"/>
      <c r="AC106" s="4"/>
    </row>
    <row r="107" ht="15.75" customHeight="1">
      <c r="A107" s="1"/>
      <c r="B107" s="1"/>
      <c r="C107" s="163" t="s">
        <v>46</v>
      </c>
      <c r="D107" s="46"/>
      <c r="E107" s="47"/>
      <c r="F107" s="1"/>
      <c r="G107" s="163" t="s">
        <v>46</v>
      </c>
      <c r="H107" s="46"/>
      <c r="I107" s="47"/>
      <c r="K107" s="1"/>
      <c r="L107" s="137" t="s">
        <v>152</v>
      </c>
      <c r="V107" s="138"/>
      <c r="W107" s="1"/>
      <c r="X107" s="1"/>
      <c r="Y107" s="4"/>
      <c r="Z107" s="1"/>
      <c r="AA107" s="4"/>
      <c r="AB107" s="4"/>
      <c r="AC107" s="4">
        <v>872989.1999999998</v>
      </c>
    </row>
    <row r="108" ht="15.75" customHeight="1">
      <c r="A108" s="1"/>
      <c r="B108" s="1"/>
      <c r="C108" s="160" t="s">
        <v>153</v>
      </c>
      <c r="D108" s="161" t="s">
        <v>103</v>
      </c>
      <c r="E108" s="162">
        <v>1502.31</v>
      </c>
      <c r="F108" s="1"/>
      <c r="G108" s="160" t="s">
        <v>153</v>
      </c>
      <c r="H108" s="161" t="s">
        <v>103</v>
      </c>
      <c r="I108" s="162">
        <v>1502.31</v>
      </c>
      <c r="K108" s="1"/>
      <c r="L108" s="159"/>
      <c r="V108" s="138"/>
      <c r="W108" s="1"/>
      <c r="X108" s="1">
        <v>2614.86</v>
      </c>
      <c r="Y108" s="4"/>
      <c r="Z108" s="1"/>
      <c r="AA108" s="4"/>
      <c r="AB108" s="4"/>
      <c r="AC108" s="4"/>
    </row>
    <row r="109" ht="15.75" customHeight="1">
      <c r="A109" s="1"/>
      <c r="B109" s="1"/>
      <c r="C109" s="160" t="s">
        <v>154</v>
      </c>
      <c r="D109" s="161" t="s">
        <v>103</v>
      </c>
      <c r="E109" s="162">
        <v>1502.31</v>
      </c>
      <c r="F109" s="1"/>
      <c r="G109" s="160" t="s">
        <v>154</v>
      </c>
      <c r="H109" s="161" t="s">
        <v>103</v>
      </c>
      <c r="I109" s="162">
        <v>1502.31</v>
      </c>
      <c r="K109" s="1"/>
      <c r="L109" s="159"/>
      <c r="V109" s="138"/>
      <c r="W109" s="1"/>
      <c r="X109" s="1">
        <v>2614.86</v>
      </c>
      <c r="Y109" s="4"/>
      <c r="Z109" s="1"/>
      <c r="AA109" s="4"/>
      <c r="AB109" s="4"/>
      <c r="AC109" s="4"/>
    </row>
    <row r="110" ht="15.75" customHeight="1">
      <c r="A110" s="1"/>
      <c r="B110" s="1"/>
      <c r="C110" s="160" t="s">
        <v>155</v>
      </c>
      <c r="D110" s="161" t="s">
        <v>103</v>
      </c>
      <c r="E110" s="162">
        <v>602.6</v>
      </c>
      <c r="F110" s="1"/>
      <c r="G110" s="160" t="s">
        <v>155</v>
      </c>
      <c r="H110" s="161" t="s">
        <v>103</v>
      </c>
      <c r="I110" s="162">
        <v>602.6</v>
      </c>
      <c r="K110" s="1"/>
      <c r="L110" s="164"/>
      <c r="M110" s="165"/>
      <c r="N110" s="165"/>
      <c r="O110" s="165"/>
      <c r="P110" s="165"/>
      <c r="Q110" s="165"/>
      <c r="R110" s="165"/>
      <c r="S110" s="165"/>
      <c r="T110" s="165"/>
      <c r="U110" s="165"/>
      <c r="V110" s="166"/>
      <c r="W110" s="1"/>
      <c r="X110" s="73">
        <v>3268.5750000000003</v>
      </c>
      <c r="Y110" s="4"/>
      <c r="Z110" s="1"/>
      <c r="AA110" s="4"/>
      <c r="AB110" s="4"/>
      <c r="AC110" s="4"/>
    </row>
    <row r="111" ht="15.75" customHeight="1">
      <c r="A111" s="1"/>
      <c r="B111" s="1"/>
      <c r="C111" s="160" t="s">
        <v>156</v>
      </c>
      <c r="D111" s="161" t="s">
        <v>103</v>
      </c>
      <c r="E111" s="162">
        <v>733.72</v>
      </c>
      <c r="F111" s="1"/>
      <c r="G111" s="160" t="s">
        <v>156</v>
      </c>
      <c r="H111" s="161" t="s">
        <v>103</v>
      </c>
      <c r="I111" s="162">
        <v>733.72</v>
      </c>
      <c r="K111" s="1"/>
      <c r="L111" s="129"/>
      <c r="V111" s="138"/>
      <c r="W111" s="1"/>
      <c r="X111" s="1">
        <v>2614.86</v>
      </c>
      <c r="Y111" s="4"/>
      <c r="Z111" s="1"/>
      <c r="AA111" s="4"/>
      <c r="AB111" s="4"/>
      <c r="AC111" s="4"/>
    </row>
    <row r="112" ht="15.75" customHeight="1">
      <c r="A112" s="1"/>
      <c r="B112" s="1"/>
      <c r="C112" s="160" t="s">
        <v>157</v>
      </c>
      <c r="D112" s="161" t="s">
        <v>103</v>
      </c>
      <c r="E112" s="162">
        <v>705.29</v>
      </c>
      <c r="F112" s="1"/>
      <c r="G112" s="160" t="s">
        <v>157</v>
      </c>
      <c r="H112" s="161" t="s">
        <v>103</v>
      </c>
      <c r="I112" s="162">
        <v>705.29</v>
      </c>
      <c r="K112" s="1"/>
      <c r="L112" s="129" t="s">
        <v>158</v>
      </c>
      <c r="V112" s="138"/>
      <c r="W112" s="1"/>
      <c r="X112" s="4">
        <v>2614.86</v>
      </c>
      <c r="Y112" s="4"/>
      <c r="Z112" s="1"/>
      <c r="AA112" s="4"/>
      <c r="AB112" s="4"/>
      <c r="AC112" s="4"/>
    </row>
    <row r="113" ht="15.75" customHeight="1">
      <c r="A113" s="1"/>
      <c r="B113" s="1"/>
      <c r="C113" s="163" t="s">
        <v>159</v>
      </c>
      <c r="D113" s="46"/>
      <c r="E113" s="47"/>
      <c r="F113" s="1"/>
      <c r="G113" s="163" t="s">
        <v>159</v>
      </c>
      <c r="H113" s="46"/>
      <c r="I113" s="47"/>
      <c r="K113" s="1"/>
      <c r="L113" s="131"/>
      <c r="V113" s="138"/>
      <c r="W113" s="1"/>
      <c r="X113" s="1"/>
      <c r="Y113" s="4"/>
      <c r="Z113" s="1"/>
      <c r="AA113" s="4"/>
      <c r="AB113" s="4"/>
      <c r="AC113" s="4"/>
    </row>
    <row r="114" ht="15.75" customHeight="1">
      <c r="A114" s="1"/>
      <c r="B114" s="1"/>
      <c r="C114" s="160" t="s">
        <v>160</v>
      </c>
      <c r="D114" s="161" t="s">
        <v>103</v>
      </c>
      <c r="E114" s="162">
        <v>1438.16</v>
      </c>
      <c r="F114" s="1"/>
      <c r="G114" s="160" t="s">
        <v>160</v>
      </c>
      <c r="H114" s="161" t="s">
        <v>103</v>
      </c>
      <c r="I114" s="162">
        <v>1648.38</v>
      </c>
      <c r="K114" s="1"/>
      <c r="L114" s="131" t="s">
        <v>79</v>
      </c>
      <c r="V114" s="138"/>
      <c r="W114" s="1"/>
      <c r="X114" s="1"/>
      <c r="Y114" s="4"/>
      <c r="Z114" s="1"/>
      <c r="AA114" s="4"/>
      <c r="AB114" s="4"/>
      <c r="AC114" s="4"/>
    </row>
    <row r="115" ht="15.75" customHeight="1">
      <c r="A115" s="1"/>
      <c r="B115" s="1"/>
      <c r="C115" s="160" t="s">
        <v>161</v>
      </c>
      <c r="D115" s="161" t="s">
        <v>103</v>
      </c>
      <c r="E115" s="162">
        <v>522.26</v>
      </c>
      <c r="F115" s="1"/>
      <c r="G115" s="160" t="s">
        <v>161</v>
      </c>
      <c r="H115" s="161" t="s">
        <v>103</v>
      </c>
      <c r="I115" s="162">
        <v>522.26</v>
      </c>
      <c r="K115" s="1"/>
      <c r="L115" s="131" t="s">
        <v>81</v>
      </c>
      <c r="M115" s="4"/>
      <c r="N115" s="4"/>
      <c r="O115" s="4"/>
      <c r="P115" s="4"/>
      <c r="Q115" s="4"/>
      <c r="R115" s="4"/>
      <c r="S115" s="4"/>
      <c r="T115" s="4"/>
      <c r="U115" s="4"/>
      <c r="V115" s="138"/>
      <c r="W115" s="1"/>
      <c r="X115" s="1"/>
      <c r="Y115" s="4"/>
      <c r="Z115" s="1"/>
      <c r="AA115" s="4"/>
      <c r="AB115" s="4"/>
      <c r="AC115" s="4"/>
    </row>
    <row r="116" ht="15.75" customHeight="1">
      <c r="A116" s="1"/>
      <c r="B116" s="1"/>
      <c r="C116" s="160" t="s">
        <v>162</v>
      </c>
      <c r="D116" s="161" t="s">
        <v>129</v>
      </c>
      <c r="E116" s="162">
        <v>436.64</v>
      </c>
      <c r="F116" s="1"/>
      <c r="G116" s="160" t="s">
        <v>162</v>
      </c>
      <c r="H116" s="161" t="s">
        <v>129</v>
      </c>
      <c r="I116" s="162">
        <v>436.64</v>
      </c>
      <c r="K116" s="1"/>
      <c r="L116" s="131" t="s">
        <v>82</v>
      </c>
      <c r="M116" s="4"/>
      <c r="N116" s="4"/>
      <c r="O116" s="4"/>
      <c r="P116" s="4"/>
      <c r="Q116" s="4"/>
      <c r="R116" s="4"/>
      <c r="S116" s="4"/>
      <c r="T116" s="4"/>
      <c r="U116" s="4"/>
      <c r="V116" s="138"/>
      <c r="W116" s="1"/>
      <c r="X116" s="1"/>
      <c r="Y116" s="4"/>
      <c r="Z116" s="1"/>
      <c r="AA116" s="4"/>
      <c r="AB116" s="4"/>
      <c r="AC116" s="4"/>
    </row>
    <row r="117" ht="15.75" customHeight="1">
      <c r="A117" s="1"/>
      <c r="B117" s="1"/>
      <c r="C117" s="160" t="s">
        <v>163</v>
      </c>
      <c r="D117" s="161" t="s">
        <v>107</v>
      </c>
      <c r="E117" s="162">
        <v>251.08</v>
      </c>
      <c r="F117" s="1"/>
      <c r="G117" s="160" t="s">
        <v>163</v>
      </c>
      <c r="H117" s="161" t="s">
        <v>107</v>
      </c>
      <c r="I117" s="162">
        <v>251.08</v>
      </c>
      <c r="K117" s="1"/>
      <c r="L117" s="133" t="s">
        <v>84</v>
      </c>
      <c r="M117" s="134"/>
      <c r="N117" s="135"/>
      <c r="O117" s="4"/>
      <c r="P117" s="4"/>
      <c r="Q117" s="4"/>
      <c r="R117" s="4"/>
      <c r="S117" s="4"/>
      <c r="T117" s="4"/>
      <c r="U117" s="4"/>
      <c r="V117" s="138"/>
      <c r="W117" s="1"/>
      <c r="X117" s="1"/>
      <c r="Y117" s="4"/>
      <c r="Z117" s="1"/>
      <c r="AA117" s="4"/>
      <c r="AB117" s="4"/>
      <c r="AC117" s="4"/>
    </row>
    <row r="118" ht="15.75" customHeight="1">
      <c r="A118" s="1"/>
      <c r="B118" s="1"/>
      <c r="C118" s="160" t="s">
        <v>164</v>
      </c>
      <c r="D118" s="161" t="s">
        <v>103</v>
      </c>
      <c r="E118" s="162">
        <v>91.3</v>
      </c>
      <c r="F118" s="1"/>
      <c r="G118" s="160" t="s">
        <v>164</v>
      </c>
      <c r="H118" s="161" t="s">
        <v>103</v>
      </c>
      <c r="I118" s="162">
        <v>91.3</v>
      </c>
      <c r="K118" s="1"/>
      <c r="L118" s="136"/>
      <c r="M118" s="4"/>
      <c r="N118" s="4"/>
      <c r="O118" s="4"/>
      <c r="P118" s="4"/>
      <c r="Q118" s="133" t="s">
        <v>84</v>
      </c>
      <c r="R118" s="134"/>
      <c r="S118" s="134"/>
      <c r="T118" s="134"/>
      <c r="U118" s="134"/>
      <c r="V118" s="135"/>
      <c r="W118" s="1"/>
      <c r="X118" s="1"/>
      <c r="Y118" s="4"/>
      <c r="Z118" s="1"/>
      <c r="AA118" s="4"/>
      <c r="AB118" s="4"/>
      <c r="AC118" s="4"/>
    </row>
    <row r="119" ht="15.75" customHeight="1">
      <c r="A119" s="1"/>
      <c r="B119" s="1"/>
      <c r="C119" s="160" t="s">
        <v>165</v>
      </c>
      <c r="D119" s="161" t="s">
        <v>107</v>
      </c>
      <c r="E119" s="162">
        <v>251.08</v>
      </c>
      <c r="F119" s="1"/>
      <c r="G119" s="160" t="s">
        <v>165</v>
      </c>
      <c r="H119" s="161" t="s">
        <v>107</v>
      </c>
      <c r="I119" s="162">
        <v>251.08</v>
      </c>
      <c r="K119" s="1"/>
      <c r="L119" s="137" t="s">
        <v>166</v>
      </c>
      <c r="M119" s="4"/>
      <c r="N119" s="4"/>
      <c r="O119" s="4"/>
      <c r="P119" s="4"/>
      <c r="Q119" s="4"/>
      <c r="R119" s="4"/>
      <c r="S119" s="4"/>
      <c r="T119" s="4"/>
      <c r="U119" s="4"/>
      <c r="V119" s="138"/>
      <c r="W119" s="1"/>
      <c r="X119" s="1"/>
      <c r="Y119" s="4"/>
      <c r="Z119" s="1"/>
      <c r="AA119" s="4"/>
      <c r="AB119" s="4"/>
      <c r="AC119" s="1" t="s">
        <v>167</v>
      </c>
    </row>
    <row r="120" ht="15.75" customHeight="1">
      <c r="A120" s="1"/>
      <c r="B120" s="1"/>
      <c r="C120" s="160" t="s">
        <v>168</v>
      </c>
      <c r="D120" s="161" t="s">
        <v>107</v>
      </c>
      <c r="E120" s="162">
        <v>182.61</v>
      </c>
      <c r="F120" s="1"/>
      <c r="G120" s="160" t="s">
        <v>168</v>
      </c>
      <c r="H120" s="161" t="s">
        <v>107</v>
      </c>
      <c r="I120" s="162">
        <v>182.61</v>
      </c>
      <c r="K120" s="1"/>
      <c r="L120" s="136" t="s">
        <v>169</v>
      </c>
      <c r="M120" s="4"/>
      <c r="N120" s="4"/>
      <c r="O120" s="4"/>
      <c r="P120" s="4"/>
      <c r="Q120" s="45" t="s">
        <v>91</v>
      </c>
      <c r="R120" s="45" t="s">
        <v>91</v>
      </c>
      <c r="S120" s="45" t="s">
        <v>91</v>
      </c>
      <c r="T120" s="45" t="s">
        <v>91</v>
      </c>
      <c r="U120" s="45" t="s">
        <v>91</v>
      </c>
      <c r="V120" s="138"/>
      <c r="W120" s="1"/>
      <c r="X120" s="1"/>
      <c r="Y120" s="4"/>
      <c r="Z120" s="1"/>
      <c r="AA120" s="4"/>
      <c r="AB120" s="4"/>
      <c r="AC120" s="1" t="s">
        <v>170</v>
      </c>
    </row>
    <row r="121" ht="15.75" customHeight="1">
      <c r="A121" s="1"/>
      <c r="B121" s="1"/>
      <c r="C121" s="160" t="s">
        <v>171</v>
      </c>
      <c r="D121" s="161" t="s">
        <v>107</v>
      </c>
      <c r="E121" s="162">
        <v>1648.38</v>
      </c>
      <c r="F121" s="1"/>
      <c r="G121" s="160" t="s">
        <v>171</v>
      </c>
      <c r="H121" s="161" t="s">
        <v>107</v>
      </c>
      <c r="I121" s="162">
        <v>1648.38</v>
      </c>
      <c r="K121" s="1"/>
      <c r="L121" s="136" t="s">
        <v>93</v>
      </c>
      <c r="M121" s="4" t="s">
        <v>94</v>
      </c>
      <c r="N121" s="4" t="s">
        <v>95</v>
      </c>
      <c r="O121" s="4"/>
      <c r="P121" s="4"/>
      <c r="Q121" s="45" t="s">
        <v>172</v>
      </c>
      <c r="R121" s="45" t="s">
        <v>173</v>
      </c>
      <c r="S121" s="45" t="s">
        <v>174</v>
      </c>
      <c r="T121" s="45" t="s">
        <v>175</v>
      </c>
      <c r="U121" s="45" t="s">
        <v>176</v>
      </c>
      <c r="V121" s="138"/>
      <c r="W121" s="1"/>
      <c r="X121" s="1"/>
      <c r="Y121" s="4"/>
      <c r="Z121" s="1"/>
      <c r="AA121" s="4"/>
      <c r="AB121" s="4"/>
      <c r="AC121" s="1" t="s">
        <v>177</v>
      </c>
    </row>
    <row r="122" ht="15.75" customHeight="1">
      <c r="A122" s="1"/>
      <c r="B122" s="1"/>
      <c r="C122" s="160" t="s">
        <v>178</v>
      </c>
      <c r="D122" s="161" t="s">
        <v>129</v>
      </c>
      <c r="E122" s="162">
        <v>824.2</v>
      </c>
      <c r="F122" s="1"/>
      <c r="G122" s="160" t="s">
        <v>178</v>
      </c>
      <c r="H122" s="161" t="s">
        <v>129</v>
      </c>
      <c r="I122" s="162">
        <v>824.2</v>
      </c>
      <c r="K122" s="1"/>
      <c r="L122" s="136" t="s">
        <v>179</v>
      </c>
      <c r="M122" s="4" t="s">
        <v>103</v>
      </c>
      <c r="N122" s="4">
        <v>1506.648</v>
      </c>
      <c r="O122" s="4"/>
      <c r="P122" s="4"/>
      <c r="Q122" s="4" t="s">
        <v>104</v>
      </c>
      <c r="R122" s="4" t="s">
        <v>104</v>
      </c>
      <c r="S122" s="4" t="s">
        <v>104</v>
      </c>
      <c r="T122" s="4" t="s">
        <v>104</v>
      </c>
      <c r="U122" s="4">
        <v>5197.5</v>
      </c>
      <c r="V122" s="138"/>
      <c r="W122" s="1"/>
      <c r="X122" s="1"/>
      <c r="Y122" s="4"/>
      <c r="Z122" s="1"/>
      <c r="AA122" s="4"/>
      <c r="AB122" s="4"/>
      <c r="AC122" s="1" t="s">
        <v>180</v>
      </c>
    </row>
    <row r="123" ht="15.75" customHeight="1">
      <c r="A123" s="1"/>
      <c r="B123" s="1"/>
      <c r="C123" s="160" t="s">
        <v>181</v>
      </c>
      <c r="D123" s="161" t="s">
        <v>103</v>
      </c>
      <c r="E123" s="162">
        <v>115.5</v>
      </c>
      <c r="F123" s="1"/>
      <c r="G123" s="160" t="s">
        <v>181</v>
      </c>
      <c r="H123" s="161" t="s">
        <v>103</v>
      </c>
      <c r="I123" s="162">
        <v>115.5</v>
      </c>
      <c r="K123" s="1"/>
      <c r="L123" s="136" t="s">
        <v>39</v>
      </c>
      <c r="M123" s="4" t="s">
        <v>103</v>
      </c>
      <c r="N123" s="4">
        <v>547.129</v>
      </c>
      <c r="O123" s="4"/>
      <c r="P123" s="4"/>
      <c r="Q123" s="4">
        <v>547.129</v>
      </c>
      <c r="R123" s="4">
        <v>547.129</v>
      </c>
      <c r="S123" s="4">
        <v>547.129</v>
      </c>
      <c r="T123" s="4">
        <v>547.129</v>
      </c>
      <c r="U123" s="4">
        <v>547.129</v>
      </c>
      <c r="V123" s="138"/>
      <c r="W123" s="1"/>
      <c r="X123" s="1"/>
      <c r="Y123" s="4"/>
      <c r="Z123" s="1"/>
      <c r="AA123" s="4"/>
      <c r="AB123" s="4"/>
      <c r="AC123" s="1" t="s">
        <v>182</v>
      </c>
    </row>
    <row r="124" ht="15.0" customHeight="1">
      <c r="A124" s="1"/>
      <c r="B124" s="1"/>
      <c r="C124" s="160" t="s">
        <v>183</v>
      </c>
      <c r="D124" s="161" t="s">
        <v>103</v>
      </c>
      <c r="E124" s="162">
        <v>166.01</v>
      </c>
      <c r="F124" s="1"/>
      <c r="G124" s="160" t="s">
        <v>183</v>
      </c>
      <c r="H124" s="161" t="s">
        <v>103</v>
      </c>
      <c r="I124" s="162">
        <v>166.01</v>
      </c>
      <c r="K124" s="1"/>
      <c r="L124" s="136" t="s">
        <v>184</v>
      </c>
      <c r="M124" s="4" t="s">
        <v>107</v>
      </c>
      <c r="N124" s="4">
        <v>191.301</v>
      </c>
      <c r="O124" s="4"/>
      <c r="P124" s="4"/>
      <c r="Q124" s="4">
        <v>191.301</v>
      </c>
      <c r="R124" s="4">
        <v>191.301</v>
      </c>
      <c r="S124" s="4"/>
      <c r="T124" s="4"/>
      <c r="U124" s="4"/>
      <c r="V124" s="138"/>
      <c r="W124" s="1"/>
      <c r="X124" s="1"/>
      <c r="Y124" s="4"/>
      <c r="Z124" s="1"/>
      <c r="AA124" s="4"/>
      <c r="AB124" s="4"/>
      <c r="AC124" s="1" t="s">
        <v>185</v>
      </c>
    </row>
    <row r="125" ht="15.75" customHeight="1">
      <c r="A125" s="1"/>
      <c r="B125" s="1"/>
      <c r="C125" s="160" t="s">
        <v>186</v>
      </c>
      <c r="D125" s="161" t="s">
        <v>107</v>
      </c>
      <c r="E125" s="162">
        <v>2251.48</v>
      </c>
      <c r="F125" s="1"/>
      <c r="G125" s="160" t="s">
        <v>186</v>
      </c>
      <c r="H125" s="161" t="s">
        <v>107</v>
      </c>
      <c r="I125" s="162">
        <v>2251.48</v>
      </c>
      <c r="K125" s="1"/>
      <c r="L125" s="136" t="s">
        <v>46</v>
      </c>
      <c r="M125" s="4" t="s">
        <v>103</v>
      </c>
      <c r="N125" s="4">
        <v>5286.51</v>
      </c>
      <c r="O125" s="4"/>
      <c r="P125" s="4"/>
      <c r="Q125" s="4">
        <v>5286.51</v>
      </c>
      <c r="R125" s="4">
        <v>5286.51</v>
      </c>
      <c r="S125" s="4">
        <v>5286.51</v>
      </c>
      <c r="T125" s="4">
        <v>5286.51</v>
      </c>
      <c r="U125" s="4"/>
      <c r="V125" s="138"/>
      <c r="W125" s="1"/>
      <c r="X125" s="1"/>
      <c r="Y125" s="4"/>
      <c r="Z125" s="1"/>
      <c r="AA125" s="4"/>
      <c r="AB125" s="4"/>
      <c r="AC125" s="1" t="s">
        <v>187</v>
      </c>
    </row>
    <row r="126" ht="15.75" customHeight="1">
      <c r="A126" s="1"/>
      <c r="B126" s="1"/>
      <c r="C126" s="160" t="s">
        <v>188</v>
      </c>
      <c r="D126" s="161" t="s">
        <v>129</v>
      </c>
      <c r="E126" s="162">
        <v>844.31</v>
      </c>
      <c r="F126" s="1"/>
      <c r="G126" s="160" t="s">
        <v>188</v>
      </c>
      <c r="H126" s="161" t="s">
        <v>129</v>
      </c>
      <c r="I126" s="162">
        <v>844.31</v>
      </c>
      <c r="K126" s="1"/>
      <c r="L126" s="136" t="s">
        <v>110</v>
      </c>
      <c r="V126" s="130"/>
      <c r="W126" s="1"/>
      <c r="X126" s="1"/>
      <c r="Y126" s="4"/>
      <c r="Z126" s="1"/>
      <c r="AA126" s="4"/>
      <c r="AB126" s="4"/>
      <c r="AC126" s="1" t="s">
        <v>189</v>
      </c>
    </row>
    <row r="127" ht="15.75" customHeight="1">
      <c r="A127" s="1"/>
      <c r="B127" s="1"/>
      <c r="C127" s="145"/>
      <c r="E127" s="12"/>
      <c r="F127" s="1"/>
      <c r="G127" s="145"/>
      <c r="I127" s="12"/>
      <c r="K127" s="1"/>
      <c r="L127" s="136" t="s">
        <v>112</v>
      </c>
      <c r="V127" s="130"/>
      <c r="W127" s="1"/>
      <c r="X127" s="1"/>
      <c r="Y127" s="4"/>
      <c r="Z127" s="1"/>
      <c r="AA127" s="4"/>
      <c r="AB127" s="4"/>
      <c r="AC127" s="1" t="s">
        <v>190</v>
      </c>
    </row>
    <row r="128" ht="15.75" customHeight="1">
      <c r="A128" s="1"/>
      <c r="B128" s="1"/>
      <c r="C128" s="22"/>
      <c r="D128" s="167"/>
      <c r="E128" s="168"/>
      <c r="F128" s="1"/>
      <c r="G128" s="22"/>
      <c r="H128" s="167"/>
      <c r="I128" s="168"/>
      <c r="K128" s="1"/>
      <c r="L128" s="136" t="s">
        <v>114</v>
      </c>
      <c r="V128" s="130"/>
      <c r="W128" s="1"/>
      <c r="X128" s="1"/>
      <c r="Y128" s="4"/>
      <c r="Z128" s="1"/>
      <c r="AA128" s="4"/>
      <c r="AB128" s="4"/>
      <c r="AC128" s="1" t="s">
        <v>191</v>
      </c>
    </row>
    <row r="129" ht="15.75" customHeight="1">
      <c r="A129" s="1"/>
      <c r="B129" s="1"/>
      <c r="C129" s="169" t="s">
        <v>152</v>
      </c>
      <c r="D129" s="170"/>
      <c r="E129" s="171"/>
      <c r="F129" s="1"/>
      <c r="G129" s="169" t="s">
        <v>152</v>
      </c>
      <c r="H129" s="170"/>
      <c r="I129" s="171"/>
      <c r="K129" s="1"/>
      <c r="L129" s="136" t="s">
        <v>116</v>
      </c>
      <c r="V129" s="130"/>
      <c r="W129" s="1"/>
      <c r="X129" s="1"/>
      <c r="Y129" s="4"/>
      <c r="Z129" s="1"/>
      <c r="AA129" s="4"/>
      <c r="AB129" s="4"/>
      <c r="AC129" s="1" t="s">
        <v>192</v>
      </c>
    </row>
    <row r="130" ht="15.75" customHeight="1">
      <c r="A130" s="1"/>
      <c r="B130" s="1"/>
      <c r="C130" s="2"/>
      <c r="D130" s="167"/>
      <c r="E130" s="66"/>
      <c r="F130" s="1"/>
      <c r="G130" s="1"/>
      <c r="H130" s="2"/>
      <c r="I130" s="1"/>
      <c r="K130" s="1"/>
      <c r="L130" s="136" t="s">
        <v>118</v>
      </c>
      <c r="V130" s="130"/>
      <c r="W130" s="1"/>
      <c r="X130" s="1"/>
      <c r="Y130" s="4"/>
      <c r="Z130" s="1"/>
      <c r="AA130" s="4"/>
      <c r="AB130" s="4"/>
      <c r="AC130" s="1" t="s">
        <v>193</v>
      </c>
    </row>
    <row r="131" ht="15.75" customHeight="1">
      <c r="A131" s="1"/>
      <c r="B131" s="1"/>
      <c r="C131" s="2"/>
      <c r="D131" s="167"/>
      <c r="E131" s="66"/>
      <c r="F131" s="1"/>
      <c r="G131" s="1"/>
      <c r="H131" s="2"/>
      <c r="I131" s="1"/>
      <c r="K131" s="1"/>
      <c r="L131" s="141" t="s">
        <v>120</v>
      </c>
      <c r="V131" s="130"/>
      <c r="W131" s="1"/>
      <c r="X131" s="1"/>
      <c r="Y131" s="4"/>
      <c r="Z131" s="1"/>
      <c r="AA131" s="4"/>
      <c r="AB131" s="4"/>
      <c r="AC131" s="1" t="s">
        <v>194</v>
      </c>
    </row>
    <row r="132" ht="15.75" customHeight="1">
      <c r="A132" s="1"/>
      <c r="B132" s="1"/>
      <c r="C132" s="1"/>
      <c r="D132" s="1"/>
      <c r="E132" s="1"/>
      <c r="F132" s="1"/>
      <c r="G132" s="1"/>
      <c r="H132" s="2"/>
      <c r="I132" s="1"/>
      <c r="K132" s="1"/>
      <c r="L132" s="142">
        <v>5286.512</v>
      </c>
      <c r="V132" s="130"/>
      <c r="W132" s="1"/>
      <c r="X132" s="1"/>
      <c r="Y132" s="4"/>
      <c r="Z132" s="1"/>
      <c r="AA132" s="4"/>
      <c r="AB132" s="4"/>
      <c r="AC132" s="1" t="s">
        <v>195</v>
      </c>
    </row>
    <row r="133" ht="15.75" customHeight="1">
      <c r="A133" s="1"/>
      <c r="B133" s="1"/>
      <c r="C133" s="143" t="s">
        <v>132</v>
      </c>
      <c r="D133" s="81"/>
      <c r="E133" s="144"/>
      <c r="F133" s="1"/>
      <c r="G133" s="143" t="s">
        <v>132</v>
      </c>
      <c r="H133" s="81"/>
      <c r="I133" s="144"/>
      <c r="K133" s="1"/>
      <c r="L133" s="136" t="s">
        <v>49</v>
      </c>
      <c r="M133" s="4" t="s">
        <v>103</v>
      </c>
      <c r="N133" s="4">
        <v>1726.879</v>
      </c>
      <c r="O133" s="4"/>
      <c r="P133" s="4"/>
      <c r="Q133" s="4">
        <v>1726.879</v>
      </c>
      <c r="R133" s="4">
        <v>1726.879</v>
      </c>
      <c r="S133" s="4">
        <v>1726.879</v>
      </c>
      <c r="T133" s="4">
        <v>1726.879</v>
      </c>
      <c r="U133" s="4">
        <v>1726.879</v>
      </c>
      <c r="V133" s="130"/>
      <c r="W133" s="1"/>
      <c r="X133" s="1"/>
      <c r="Y133" s="4"/>
      <c r="Z133" s="1"/>
      <c r="AA133" s="4"/>
      <c r="AB133" s="4"/>
      <c r="AC133" s="1" t="s">
        <v>196</v>
      </c>
    </row>
    <row r="134" ht="15.75" customHeight="1">
      <c r="A134" s="1"/>
      <c r="B134" s="1"/>
      <c r="C134" s="145" t="s">
        <v>135</v>
      </c>
      <c r="D134" s="73"/>
      <c r="E134" s="12"/>
      <c r="F134" s="1"/>
      <c r="G134" s="145" t="s">
        <v>135</v>
      </c>
      <c r="H134" s="73"/>
      <c r="I134" s="12"/>
      <c r="J134" s="1"/>
      <c r="K134" s="1"/>
      <c r="L134" s="136" t="s">
        <v>124</v>
      </c>
      <c r="M134" s="4" t="s">
        <v>103</v>
      </c>
      <c r="N134" s="4">
        <v>121.0</v>
      </c>
      <c r="O134" s="4"/>
      <c r="P134" s="4"/>
      <c r="Q134" s="56" t="s">
        <v>125</v>
      </c>
      <c r="R134" s="56" t="s">
        <v>125</v>
      </c>
      <c r="S134" s="56" t="s">
        <v>125</v>
      </c>
      <c r="T134" s="56" t="s">
        <v>125</v>
      </c>
      <c r="U134" s="56" t="s">
        <v>125</v>
      </c>
      <c r="V134" s="130"/>
      <c r="W134" s="1"/>
      <c r="X134" s="1"/>
      <c r="Y134" s="4"/>
      <c r="Z134" s="1"/>
      <c r="AA134" s="4"/>
      <c r="AB134" s="4"/>
      <c r="AC134" s="1" t="s">
        <v>197</v>
      </c>
    </row>
    <row r="135" ht="15.75" customHeight="1">
      <c r="A135" s="1"/>
      <c r="B135" s="1"/>
      <c r="C135" s="146" t="s">
        <v>138</v>
      </c>
      <c r="D135" s="147"/>
      <c r="E135" s="148"/>
      <c r="F135" s="1"/>
      <c r="G135" s="146" t="s">
        <v>138</v>
      </c>
      <c r="H135" s="147"/>
      <c r="I135" s="148"/>
      <c r="J135" s="1"/>
      <c r="K135" s="1"/>
      <c r="L135" s="136" t="s">
        <v>54</v>
      </c>
      <c r="M135" s="4" t="s">
        <v>107</v>
      </c>
      <c r="N135" s="4">
        <v>263.032</v>
      </c>
      <c r="O135" s="4"/>
      <c r="P135" s="4"/>
      <c r="Q135" s="4">
        <v>263.032</v>
      </c>
      <c r="R135" s="4">
        <v>263.032</v>
      </c>
      <c r="S135" s="4"/>
      <c r="T135" s="4"/>
      <c r="U135" s="4">
        <v>263.032</v>
      </c>
      <c r="V135" s="130"/>
      <c r="W135" s="1"/>
      <c r="X135" s="1"/>
      <c r="Y135" s="4"/>
      <c r="Z135" s="1"/>
      <c r="AA135" s="4"/>
      <c r="AB135" s="4"/>
      <c r="AC135" s="1" t="s">
        <v>198</v>
      </c>
    </row>
    <row r="136" ht="15.75" customHeight="1">
      <c r="A136" s="1"/>
      <c r="B136" s="1"/>
      <c r="C136" s="145"/>
      <c r="E136" s="12"/>
      <c r="F136" s="1"/>
      <c r="G136" s="145"/>
      <c r="I136" s="12"/>
      <c r="J136" s="1"/>
      <c r="K136" s="1"/>
      <c r="L136" s="136" t="s">
        <v>56</v>
      </c>
      <c r="M136" s="4" t="s">
        <v>103</v>
      </c>
      <c r="N136" s="4">
        <v>95.645</v>
      </c>
      <c r="O136" s="4"/>
      <c r="P136" s="4"/>
      <c r="Q136" s="4"/>
      <c r="R136" s="4"/>
      <c r="S136" s="4">
        <v>95.645</v>
      </c>
      <c r="T136" s="4">
        <v>95.645</v>
      </c>
      <c r="U136" s="4"/>
      <c r="V136" s="130"/>
      <c r="W136" s="1"/>
      <c r="X136" s="1"/>
      <c r="Y136" s="4"/>
      <c r="Z136" s="1"/>
      <c r="AA136" s="4"/>
      <c r="AB136" s="4"/>
      <c r="AC136" s="1" t="s">
        <v>199</v>
      </c>
    </row>
    <row r="137" ht="15.75" customHeight="1">
      <c r="A137" s="1"/>
      <c r="B137" s="1"/>
      <c r="C137" s="150" t="s">
        <v>200</v>
      </c>
      <c r="D137" s="1"/>
      <c r="E137" s="151"/>
      <c r="F137" s="1"/>
      <c r="G137" s="150" t="s">
        <v>201</v>
      </c>
      <c r="H137" s="1"/>
      <c r="I137" s="151"/>
      <c r="J137" s="1"/>
      <c r="K137" s="1"/>
      <c r="L137" s="136" t="s">
        <v>58</v>
      </c>
      <c r="M137" s="4" t="s">
        <v>129</v>
      </c>
      <c r="N137" s="4">
        <v>457.435</v>
      </c>
      <c r="O137" s="4"/>
      <c r="P137" s="4"/>
      <c r="Q137" s="4">
        <v>457.435</v>
      </c>
      <c r="R137" s="4">
        <v>457.435</v>
      </c>
      <c r="S137" s="4">
        <v>457.435</v>
      </c>
      <c r="T137" s="4">
        <v>457.435</v>
      </c>
      <c r="U137" s="4"/>
      <c r="V137" s="130"/>
      <c r="W137" s="1"/>
      <c r="X137" s="1"/>
      <c r="Y137" s="4"/>
      <c r="Z137" s="1"/>
      <c r="AA137" s="4"/>
      <c r="AB137" s="4"/>
      <c r="AC137" s="1" t="s">
        <v>202</v>
      </c>
    </row>
    <row r="138" ht="15.75" customHeight="1">
      <c r="A138" s="1"/>
      <c r="B138" s="1"/>
      <c r="C138" s="150" t="s">
        <v>145</v>
      </c>
      <c r="D138" s="1"/>
      <c r="E138" s="151"/>
      <c r="F138" s="1"/>
      <c r="G138" s="150" t="str">
        <f>+C138</f>
        <v>Schedule of Tuition Fees and Other Fees A.Y. 2024 - 2025</v>
      </c>
      <c r="H138" s="1"/>
      <c r="I138" s="151"/>
      <c r="J138" s="1"/>
      <c r="K138" s="1"/>
      <c r="L138" s="136" t="s">
        <v>60</v>
      </c>
      <c r="M138" s="4" t="s">
        <v>107</v>
      </c>
      <c r="N138" s="4">
        <v>263.032</v>
      </c>
      <c r="O138" s="4"/>
      <c r="P138" s="4"/>
      <c r="Q138" s="4">
        <v>263.032</v>
      </c>
      <c r="R138" s="4">
        <v>263.032</v>
      </c>
      <c r="S138" s="4"/>
      <c r="T138" s="4"/>
      <c r="U138" s="4"/>
      <c r="V138" s="130"/>
      <c r="W138" s="1"/>
      <c r="X138" s="1"/>
      <c r="Y138" s="4"/>
      <c r="Z138" s="1"/>
      <c r="AA138" s="4"/>
      <c r="AB138" s="4"/>
      <c r="AC138" s="1" t="s">
        <v>10</v>
      </c>
    </row>
    <row r="139" ht="15.75" customHeight="1">
      <c r="A139" s="1"/>
      <c r="B139" s="1"/>
      <c r="C139" s="154" t="s">
        <v>147</v>
      </c>
      <c r="D139" s="155" t="s">
        <v>94</v>
      </c>
      <c r="E139" s="156" t="s">
        <v>148</v>
      </c>
      <c r="F139" s="1"/>
      <c r="G139" s="154" t="s">
        <v>147</v>
      </c>
      <c r="H139" s="155" t="s">
        <v>94</v>
      </c>
      <c r="I139" s="156" t="s">
        <v>148</v>
      </c>
      <c r="J139" s="1"/>
      <c r="K139" s="1"/>
      <c r="L139" s="136" t="s">
        <v>133</v>
      </c>
      <c r="M139" s="4" t="s">
        <v>107</v>
      </c>
      <c r="N139" s="4">
        <v>1726.879</v>
      </c>
      <c r="O139" s="4"/>
      <c r="P139" s="4"/>
      <c r="Q139" s="4">
        <v>1726.879</v>
      </c>
      <c r="R139" s="4"/>
      <c r="S139" s="4"/>
      <c r="T139" s="4"/>
      <c r="U139" s="4"/>
      <c r="V139" s="130"/>
      <c r="W139" s="1"/>
      <c r="X139" s="1"/>
      <c r="Y139" s="4"/>
      <c r="Z139" s="1"/>
      <c r="AA139" s="4"/>
      <c r="AB139" s="4"/>
      <c r="AC139" s="1" t="s">
        <v>203</v>
      </c>
    </row>
    <row r="140" ht="15.75" customHeight="1">
      <c r="A140" s="1"/>
      <c r="B140" s="1"/>
      <c r="C140" s="145"/>
      <c r="E140" s="151"/>
      <c r="F140" s="1"/>
      <c r="G140" s="145"/>
      <c r="I140" s="151"/>
      <c r="J140" s="1"/>
      <c r="K140" s="1"/>
      <c r="L140" s="136" t="s">
        <v>136</v>
      </c>
      <c r="M140" s="4" t="s">
        <v>129</v>
      </c>
      <c r="N140" s="4">
        <v>863.445</v>
      </c>
      <c r="O140" s="4"/>
      <c r="P140" s="4"/>
      <c r="Q140" s="4"/>
      <c r="R140" s="4"/>
      <c r="S140" s="4">
        <v>863.445</v>
      </c>
      <c r="T140" s="4"/>
      <c r="U140" s="4"/>
      <c r="V140" s="130"/>
      <c r="W140" s="1"/>
      <c r="X140" s="1"/>
      <c r="Y140" s="4"/>
      <c r="Z140" s="1"/>
      <c r="AA140" s="4"/>
      <c r="AB140" s="4"/>
      <c r="AC140" s="1" t="s">
        <v>31</v>
      </c>
    </row>
    <row r="141" ht="15.75" customHeight="1">
      <c r="A141" s="1"/>
      <c r="B141" s="1"/>
      <c r="C141" s="160" t="s">
        <v>204</v>
      </c>
      <c r="D141" s="161" t="s">
        <v>103</v>
      </c>
      <c r="E141" s="162">
        <v>4200.0</v>
      </c>
      <c r="F141" s="1"/>
      <c r="G141" s="160" t="s">
        <v>204</v>
      </c>
      <c r="H141" s="161" t="s">
        <v>103</v>
      </c>
      <c r="I141" s="162">
        <v>4725.0</v>
      </c>
      <c r="J141" s="1"/>
      <c r="K141" s="1"/>
      <c r="L141" s="136" t="s">
        <v>65</v>
      </c>
      <c r="M141" s="4" t="s">
        <v>103</v>
      </c>
      <c r="N141" s="4">
        <v>173.91</v>
      </c>
      <c r="O141" s="4"/>
      <c r="P141" s="4"/>
      <c r="Q141" s="4">
        <v>173.91</v>
      </c>
      <c r="R141" s="4">
        <v>173.91</v>
      </c>
      <c r="S141" s="4">
        <v>173.91</v>
      </c>
      <c r="T141" s="4">
        <v>173.91</v>
      </c>
      <c r="U141" s="4"/>
      <c r="V141" s="130"/>
      <c r="W141" s="1"/>
      <c r="X141" s="1"/>
      <c r="Y141" s="4"/>
      <c r="Z141" s="1"/>
      <c r="AA141" s="4"/>
      <c r="AB141" s="4"/>
      <c r="AC141" s="1" t="s">
        <v>205</v>
      </c>
    </row>
    <row r="142" ht="15.75" customHeight="1">
      <c r="A142" s="1"/>
      <c r="B142" s="1"/>
      <c r="C142" s="163" t="s">
        <v>159</v>
      </c>
      <c r="D142" s="46"/>
      <c r="E142" s="47"/>
      <c r="F142" s="1"/>
      <c r="G142" s="163" t="s">
        <v>159</v>
      </c>
      <c r="H142" s="46"/>
      <c r="I142" s="47"/>
      <c r="J142" s="1"/>
      <c r="K142" s="1"/>
      <c r="L142" s="136" t="s">
        <v>67</v>
      </c>
      <c r="M142" s="4" t="s">
        <v>107</v>
      </c>
      <c r="N142" s="4">
        <v>2358.697</v>
      </c>
      <c r="O142" s="4"/>
      <c r="P142" s="4"/>
      <c r="Q142" s="4">
        <v>2358.697</v>
      </c>
      <c r="R142" s="4">
        <v>2358.697</v>
      </c>
      <c r="S142" s="4"/>
      <c r="T142" s="4"/>
      <c r="U142" s="4"/>
      <c r="V142" s="130"/>
      <c r="W142" s="1"/>
      <c r="X142" s="1"/>
      <c r="Y142" s="4"/>
      <c r="Z142" s="1"/>
      <c r="AA142" s="4"/>
      <c r="AB142" s="4"/>
      <c r="AC142" s="1" t="s">
        <v>206</v>
      </c>
    </row>
    <row r="143" ht="15.75" customHeight="1">
      <c r="A143" s="1"/>
      <c r="B143" s="1"/>
      <c r="C143" s="160" t="s">
        <v>160</v>
      </c>
      <c r="D143" s="161" t="s">
        <v>103</v>
      </c>
      <c r="E143" s="162">
        <v>1438.16</v>
      </c>
      <c r="F143" s="1"/>
      <c r="G143" s="160" t="s">
        <v>160</v>
      </c>
      <c r="H143" s="161" t="s">
        <v>103</v>
      </c>
      <c r="I143" s="162">
        <v>1648.38</v>
      </c>
      <c r="J143" s="1"/>
      <c r="K143" s="1"/>
      <c r="L143" s="136" t="s">
        <v>143</v>
      </c>
      <c r="M143" s="4" t="s">
        <v>129</v>
      </c>
      <c r="N143" s="4">
        <v>884.51</v>
      </c>
      <c r="O143" s="4"/>
      <c r="P143" s="4"/>
      <c r="Q143" s="152"/>
      <c r="R143" s="152"/>
      <c r="S143" s="152">
        <v>884.51</v>
      </c>
      <c r="T143" s="152">
        <v>884.51</v>
      </c>
      <c r="U143" s="152"/>
      <c r="V143" s="130"/>
      <c r="W143" s="1"/>
      <c r="X143" s="1"/>
      <c r="Y143" s="4"/>
      <c r="Z143" s="1"/>
      <c r="AA143" s="4"/>
      <c r="AB143" s="4"/>
      <c r="AC143" s="1" t="s">
        <v>12</v>
      </c>
    </row>
    <row r="144" ht="15.75" customHeight="1">
      <c r="A144" s="1"/>
      <c r="B144" s="1"/>
      <c r="C144" s="160" t="s">
        <v>161</v>
      </c>
      <c r="D144" s="161" t="s">
        <v>103</v>
      </c>
      <c r="E144" s="162">
        <v>522.26</v>
      </c>
      <c r="F144" s="1"/>
      <c r="G144" s="160" t="s">
        <v>161</v>
      </c>
      <c r="H144" s="161" t="s">
        <v>103</v>
      </c>
      <c r="I144" s="162">
        <v>522.26</v>
      </c>
      <c r="J144" s="1"/>
      <c r="K144" s="1"/>
      <c r="L144" s="136"/>
      <c r="M144" s="4"/>
      <c r="N144" s="4"/>
      <c r="O144" s="4"/>
      <c r="P144" s="4"/>
      <c r="Q144" s="4"/>
      <c r="R144" s="4"/>
      <c r="S144" s="4"/>
      <c r="T144" s="4"/>
      <c r="U144" s="4"/>
      <c r="V144" s="130"/>
      <c r="W144" s="1"/>
      <c r="X144" s="1"/>
      <c r="Y144" s="4"/>
      <c r="Z144" s="1"/>
      <c r="AA144" s="4"/>
      <c r="AB144" s="4"/>
      <c r="AC144" s="1" t="s">
        <v>207</v>
      </c>
    </row>
    <row r="145" ht="15.75" customHeight="1">
      <c r="A145" s="1"/>
      <c r="B145" s="1"/>
      <c r="C145" s="160" t="s">
        <v>163</v>
      </c>
      <c r="D145" s="161" t="s">
        <v>107</v>
      </c>
      <c r="E145" s="162">
        <v>251.08</v>
      </c>
      <c r="F145" s="1"/>
      <c r="G145" s="160" t="s">
        <v>163</v>
      </c>
      <c r="H145" s="161" t="s">
        <v>107</v>
      </c>
      <c r="I145" s="162">
        <v>251.08</v>
      </c>
      <c r="J145" s="1"/>
      <c r="K145" s="1"/>
      <c r="L145" s="157" t="s">
        <v>149</v>
      </c>
      <c r="M145" s="4"/>
      <c r="N145" s="4"/>
      <c r="O145" s="4"/>
      <c r="P145" s="4"/>
      <c r="Q145" s="158">
        <f t="shared" ref="Q145:T145" si="2">SUM(Q123:Q143)</f>
        <v>12994.804</v>
      </c>
      <c r="R145" s="158">
        <f t="shared" si="2"/>
        <v>11267.925</v>
      </c>
      <c r="S145" s="158">
        <f t="shared" si="2"/>
        <v>10035.463</v>
      </c>
      <c r="T145" s="158">
        <f t="shared" si="2"/>
        <v>9172.018</v>
      </c>
      <c r="U145" s="158">
        <f>SUM(U122:U143)</f>
        <v>7734.54</v>
      </c>
      <c r="V145" s="130"/>
      <c r="W145" s="1"/>
      <c r="X145" s="1"/>
      <c r="Y145" s="4"/>
      <c r="Z145" s="1"/>
      <c r="AA145" s="4"/>
      <c r="AB145" s="4"/>
      <c r="AC145" s="1" t="s">
        <v>208</v>
      </c>
    </row>
    <row r="146" ht="15.75" customHeight="1">
      <c r="A146" s="1"/>
      <c r="B146" s="1"/>
      <c r="C146" s="160" t="s">
        <v>164</v>
      </c>
      <c r="D146" s="161" t="s">
        <v>103</v>
      </c>
      <c r="E146" s="162">
        <v>91.3</v>
      </c>
      <c r="F146" s="1"/>
      <c r="G146" s="160" t="s">
        <v>164</v>
      </c>
      <c r="H146" s="161" t="s">
        <v>103</v>
      </c>
      <c r="I146" s="162">
        <v>91.3</v>
      </c>
      <c r="J146" s="1"/>
      <c r="K146" s="1"/>
      <c r="L146" s="131"/>
      <c r="M146" s="1"/>
      <c r="N146" s="1"/>
      <c r="O146" s="1"/>
      <c r="P146" s="1"/>
      <c r="Q146" s="1"/>
      <c r="R146" s="1"/>
      <c r="S146" s="1"/>
      <c r="T146" s="1"/>
      <c r="U146" s="1"/>
      <c r="V146" s="130"/>
      <c r="W146" s="1"/>
      <c r="X146" s="1"/>
      <c r="Y146" s="4"/>
      <c r="Z146" s="1"/>
      <c r="AA146" s="4"/>
      <c r="AB146" s="4"/>
      <c r="AC146" s="1" t="s">
        <v>209</v>
      </c>
    </row>
    <row r="147" ht="15.75" customHeight="1">
      <c r="A147" s="1"/>
      <c r="B147" s="1"/>
      <c r="C147" s="160" t="s">
        <v>181</v>
      </c>
      <c r="D147" s="161" t="s">
        <v>103</v>
      </c>
      <c r="E147" s="162">
        <v>115.5</v>
      </c>
      <c r="F147" s="1"/>
      <c r="G147" s="160" t="s">
        <v>181</v>
      </c>
      <c r="H147" s="161" t="s">
        <v>103</v>
      </c>
      <c r="I147" s="162">
        <v>115.5</v>
      </c>
      <c r="J147" s="1"/>
      <c r="K147" s="1"/>
      <c r="L147" s="137" t="s">
        <v>152</v>
      </c>
      <c r="M147" s="1"/>
      <c r="N147" s="1"/>
      <c r="O147" s="1"/>
      <c r="P147" s="1"/>
      <c r="Q147" s="1"/>
      <c r="R147" s="1"/>
      <c r="S147" s="1"/>
      <c r="T147" s="1"/>
      <c r="U147" s="1"/>
      <c r="V147" s="130"/>
      <c r="W147" s="1"/>
      <c r="X147" s="1"/>
      <c r="Y147" s="4"/>
      <c r="Z147" s="1"/>
      <c r="AA147" s="4"/>
      <c r="AB147" s="4"/>
      <c r="AC147" s="1" t="s">
        <v>210</v>
      </c>
    </row>
    <row r="148" ht="15.75" customHeight="1">
      <c r="A148" s="1"/>
      <c r="B148" s="1"/>
      <c r="C148" s="145"/>
      <c r="E148" s="12"/>
      <c r="F148" s="1"/>
      <c r="G148" s="145"/>
      <c r="I148" s="12"/>
      <c r="J148" s="1"/>
      <c r="K148" s="1"/>
      <c r="L148" s="172"/>
      <c r="M148" s="173"/>
      <c r="N148" s="173"/>
      <c r="O148" s="173"/>
      <c r="P148" s="173"/>
      <c r="Q148" s="173"/>
      <c r="R148" s="173"/>
      <c r="S148" s="173"/>
      <c r="T148" s="173"/>
      <c r="U148" s="173"/>
      <c r="V148" s="174"/>
      <c r="W148" s="1"/>
      <c r="X148" s="1"/>
      <c r="Y148" s="4"/>
      <c r="Z148" s="1"/>
      <c r="AA148" s="4"/>
      <c r="AB148" s="4"/>
      <c r="AC148" s="4"/>
    </row>
    <row r="149" ht="15.75" customHeight="1">
      <c r="A149" s="1"/>
      <c r="B149" s="1"/>
      <c r="C149" s="22"/>
      <c r="D149" s="167"/>
      <c r="E149" s="168"/>
      <c r="F149" s="1"/>
      <c r="G149" s="22"/>
      <c r="H149" s="167"/>
      <c r="I149" s="168"/>
      <c r="J149" s="1"/>
      <c r="K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4"/>
      <c r="Z149" s="1"/>
      <c r="AA149" s="4"/>
      <c r="AB149" s="4"/>
      <c r="AC149" s="4"/>
    </row>
    <row r="150" ht="15.75" customHeight="1">
      <c r="A150" s="1"/>
      <c r="B150" s="1"/>
      <c r="C150" s="169" t="s">
        <v>152</v>
      </c>
      <c r="D150" s="170"/>
      <c r="E150" s="171"/>
      <c r="F150" s="1"/>
      <c r="G150" s="169" t="s">
        <v>152</v>
      </c>
      <c r="H150" s="170"/>
      <c r="I150" s="171"/>
      <c r="J150" s="1"/>
      <c r="K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4"/>
      <c r="Z150" s="1"/>
      <c r="AA150" s="4"/>
      <c r="AB150" s="4"/>
      <c r="AC150" s="4"/>
    </row>
    <row r="151" ht="15.75" customHeight="1">
      <c r="A151" s="1"/>
      <c r="B151" s="1"/>
      <c r="C151" s="2" t="s">
        <v>211</v>
      </c>
      <c r="D151" s="1"/>
      <c r="E151" s="1"/>
      <c r="F151" s="1"/>
      <c r="G151" s="2" t="s">
        <v>211</v>
      </c>
      <c r="H151" s="2"/>
      <c r="I151" s="1"/>
      <c r="J151" s="1"/>
      <c r="K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4"/>
      <c r="Z151" s="1"/>
      <c r="AA151" s="4"/>
      <c r="AB151" s="1" t="s">
        <v>212</v>
      </c>
      <c r="AC151" s="1"/>
    </row>
    <row r="152" ht="15.75" customHeight="1">
      <c r="A152" s="1"/>
      <c r="B152" s="1"/>
      <c r="D152" s="1"/>
      <c r="E152" s="1"/>
      <c r="F152" s="1"/>
      <c r="G152" s="1"/>
      <c r="H152" s="2"/>
      <c r="I152" s="1"/>
      <c r="J152" s="1"/>
      <c r="K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4"/>
      <c r="Z152" s="1"/>
      <c r="AA152" s="4"/>
      <c r="AB152" s="1" t="s">
        <v>213</v>
      </c>
      <c r="AC152" s="1"/>
    </row>
    <row r="153" ht="15.75" customHeight="1">
      <c r="A153" s="1"/>
      <c r="B153" s="1"/>
      <c r="C153" s="1"/>
      <c r="D153" s="1"/>
      <c r="E153" s="1"/>
      <c r="F153" s="1"/>
      <c r="G153" s="1"/>
      <c r="H153" s="2"/>
      <c r="I153" s="1"/>
      <c r="J153" s="1"/>
      <c r="K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4"/>
      <c r="Z153" s="1"/>
      <c r="AA153" s="4"/>
      <c r="AB153" s="1" t="s">
        <v>214</v>
      </c>
      <c r="AC153" s="1"/>
    </row>
    <row r="154" ht="15.75" customHeight="1">
      <c r="A154" s="1"/>
      <c r="B154" s="1"/>
      <c r="C154" s="1"/>
      <c r="D154" s="1"/>
      <c r="E154" s="1"/>
      <c r="F154" s="1"/>
      <c r="G154" s="1"/>
      <c r="H154" s="2"/>
      <c r="I154" s="1"/>
      <c r="J154" s="1"/>
      <c r="K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4"/>
      <c r="Z154" s="1"/>
      <c r="AA154" s="4"/>
      <c r="AB154" s="1" t="s">
        <v>215</v>
      </c>
      <c r="AC154" s="1"/>
    </row>
    <row r="155" ht="15.75" customHeight="1">
      <c r="A155" s="1"/>
      <c r="B155" s="1"/>
      <c r="C155" s="1"/>
      <c r="D155" s="1"/>
      <c r="E155" s="1"/>
      <c r="F155" s="1"/>
      <c r="G155" s="1"/>
      <c r="H155" s="2"/>
      <c r="I155" s="1"/>
      <c r="J155" s="1"/>
      <c r="K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4"/>
      <c r="Z155" s="1"/>
      <c r="AA155" s="4"/>
      <c r="AB155" s="1" t="s">
        <v>216</v>
      </c>
      <c r="AC155" s="1"/>
    </row>
    <row r="156" ht="15.75" customHeight="1">
      <c r="A156" s="1"/>
      <c r="B156" s="1"/>
      <c r="C156" s="1"/>
      <c r="D156" s="1"/>
      <c r="E156" s="1"/>
      <c r="F156" s="1"/>
      <c r="G156" s="1"/>
      <c r="H156" s="2"/>
      <c r="I156" s="1"/>
      <c r="J156" s="1"/>
      <c r="K156" s="1"/>
      <c r="M156" s="1"/>
      <c r="N156" s="1"/>
      <c r="O156" s="1"/>
      <c r="P156" s="1"/>
      <c r="Q156" s="1"/>
      <c r="R156" s="1"/>
      <c r="S156" s="1"/>
      <c r="T156" s="1"/>
      <c r="U156" s="1"/>
      <c r="W156" s="1"/>
      <c r="X156" s="1"/>
      <c r="Y156" s="4"/>
      <c r="Z156" s="1"/>
      <c r="AA156" s="4"/>
      <c r="AB156" s="1" t="s">
        <v>217</v>
      </c>
      <c r="AC156" s="1"/>
    </row>
    <row r="157" ht="15.75" customHeight="1">
      <c r="A157" s="1"/>
      <c r="B157" s="1"/>
      <c r="C157" s="1"/>
      <c r="D157" s="1"/>
      <c r="E157" s="1"/>
      <c r="F157" s="1"/>
      <c r="G157" s="1"/>
      <c r="H157" s="2"/>
      <c r="I157" s="1"/>
      <c r="J157" s="1"/>
      <c r="K157" s="1"/>
      <c r="M157" s="1"/>
      <c r="N157" s="1"/>
      <c r="O157" s="1"/>
      <c r="P157" s="1"/>
      <c r="Q157" s="1"/>
      <c r="R157" s="1"/>
      <c r="S157" s="1"/>
      <c r="T157" s="1"/>
      <c r="U157" s="1"/>
      <c r="W157" s="1"/>
      <c r="X157" s="1"/>
      <c r="Y157" s="4"/>
      <c r="Z157" s="1"/>
      <c r="AA157" s="4"/>
      <c r="AB157" s="1" t="s">
        <v>218</v>
      </c>
      <c r="AC157" s="1"/>
    </row>
    <row r="158" ht="15.75" customHeight="1">
      <c r="A158" s="1"/>
      <c r="B158" s="1"/>
      <c r="C158" s="1"/>
      <c r="D158" s="1"/>
      <c r="E158" s="1"/>
      <c r="F158" s="1"/>
      <c r="G158" s="1"/>
      <c r="H158" s="2"/>
      <c r="I158" s="1"/>
      <c r="J158" s="1"/>
      <c r="K158" s="1"/>
      <c r="M158" s="1"/>
      <c r="N158" s="1"/>
      <c r="O158" s="1"/>
      <c r="P158" s="1"/>
      <c r="Q158" s="1"/>
      <c r="R158" s="1"/>
      <c r="S158" s="1"/>
      <c r="T158" s="1"/>
      <c r="U158" s="1"/>
      <c r="W158" s="1"/>
      <c r="X158" s="1"/>
      <c r="Y158" s="4"/>
      <c r="Z158" s="1"/>
      <c r="AA158" s="4"/>
      <c r="AB158" s="1" t="s">
        <v>219</v>
      </c>
      <c r="AC158" s="1"/>
    </row>
    <row r="159" ht="15.75" customHeight="1">
      <c r="A159" s="1"/>
      <c r="B159" s="1"/>
      <c r="C159" s="1"/>
      <c r="D159" s="1"/>
      <c r="E159" s="1"/>
      <c r="F159" s="1"/>
      <c r="G159" s="1"/>
      <c r="H159" s="2"/>
      <c r="I159" s="1"/>
      <c r="J159" s="1"/>
      <c r="K159" s="1"/>
      <c r="M159" s="1"/>
      <c r="N159" s="1"/>
      <c r="O159" s="1"/>
      <c r="P159" s="1"/>
      <c r="Q159" s="1"/>
      <c r="R159" s="1"/>
      <c r="S159" s="1"/>
      <c r="T159" s="1"/>
      <c r="U159" s="1"/>
      <c r="W159" s="1"/>
      <c r="X159" s="1"/>
      <c r="Y159" s="4"/>
      <c r="Z159" s="1"/>
      <c r="AA159" s="4"/>
      <c r="AB159" s="1" t="s">
        <v>220</v>
      </c>
      <c r="AC159" s="1"/>
    </row>
    <row r="160" ht="15.75" customHeight="1">
      <c r="A160" s="1"/>
      <c r="B160" s="1"/>
      <c r="C160" s="1"/>
      <c r="D160" s="1"/>
      <c r="E160" s="1"/>
      <c r="F160" s="1"/>
      <c r="G160" s="1"/>
      <c r="H160" s="2"/>
      <c r="I160" s="1"/>
      <c r="J160" s="1"/>
      <c r="K160" s="1"/>
      <c r="M160" s="1"/>
      <c r="N160" s="1"/>
      <c r="O160" s="1"/>
      <c r="P160" s="1"/>
      <c r="Q160" s="1"/>
      <c r="R160" s="1"/>
      <c r="S160" s="1"/>
      <c r="T160" s="1"/>
      <c r="U160" s="1"/>
      <c r="W160" s="1"/>
      <c r="X160" s="1"/>
      <c r="Y160" s="4"/>
      <c r="Z160" s="1"/>
      <c r="AA160" s="4"/>
      <c r="AB160" s="1" t="s">
        <v>221</v>
      </c>
      <c r="AC160" s="1"/>
    </row>
    <row r="161" ht="20.25" hidden="1" customHeight="1">
      <c r="C161" s="150" t="s">
        <v>222</v>
      </c>
      <c r="D161" s="1"/>
      <c r="E161" s="151"/>
      <c r="G161" s="175" t="s">
        <v>223</v>
      </c>
      <c r="H161" s="1"/>
      <c r="I161" s="151"/>
    </row>
    <row r="162" ht="15.75" hidden="1" customHeight="1">
      <c r="C162" s="153" t="s">
        <v>145</v>
      </c>
      <c r="D162" s="1"/>
      <c r="E162" s="151"/>
      <c r="G162" s="150" t="str">
        <f>+C162</f>
        <v>Schedule of Tuition Fees and Other Fees A.Y. 2024 - 2025</v>
      </c>
      <c r="H162" s="1"/>
      <c r="I162" s="151"/>
    </row>
    <row r="163" ht="15.75" hidden="1" customHeight="1">
      <c r="C163" s="154" t="s">
        <v>147</v>
      </c>
      <c r="D163" s="176" t="s">
        <v>224</v>
      </c>
      <c r="E163" s="177" t="s">
        <v>225</v>
      </c>
      <c r="G163" s="154" t="s">
        <v>147</v>
      </c>
      <c r="H163" s="178" t="s">
        <v>224</v>
      </c>
      <c r="I163" s="179" t="s">
        <v>225</v>
      </c>
    </row>
    <row r="164" ht="15.75" hidden="1" customHeight="1">
      <c r="C164" s="145"/>
      <c r="E164" s="151"/>
      <c r="G164" s="145"/>
      <c r="I164" s="151"/>
    </row>
    <row r="165" ht="15.75" hidden="1" customHeight="1">
      <c r="C165" s="160" t="s">
        <v>151</v>
      </c>
      <c r="D165" s="155"/>
      <c r="E165" s="162"/>
      <c r="G165" s="160" t="s">
        <v>151</v>
      </c>
      <c r="H165" s="161"/>
      <c r="I165" s="162"/>
    </row>
    <row r="166" ht="15.75" hidden="1" customHeight="1">
      <c r="C166" s="163" t="s">
        <v>46</v>
      </c>
      <c r="D166" s="79"/>
      <c r="E166" s="47"/>
      <c r="G166" s="163" t="s">
        <v>46</v>
      </c>
      <c r="H166" s="46"/>
      <c r="I166" s="47"/>
    </row>
    <row r="167" ht="15.75" hidden="1" customHeight="1">
      <c r="C167" s="160" t="s">
        <v>153</v>
      </c>
      <c r="D167" s="162">
        <f t="shared" ref="D167:D168" si="3">+E108</f>
        <v>1502.31</v>
      </c>
      <c r="E167" s="162">
        <f t="shared" ref="E167:E171" si="4">+E108</f>
        <v>1502.31</v>
      </c>
      <c r="G167" s="160" t="s">
        <v>153</v>
      </c>
      <c r="H167" s="162">
        <f t="shared" ref="H167:H168" si="5">+I108</f>
        <v>1502.31</v>
      </c>
      <c r="I167" s="162">
        <f t="shared" ref="I167:I171" si="6">+I108</f>
        <v>1502.31</v>
      </c>
    </row>
    <row r="168" ht="15.75" hidden="1" customHeight="1">
      <c r="C168" s="160" t="s">
        <v>154</v>
      </c>
      <c r="D168" s="162">
        <f t="shared" si="3"/>
        <v>1502.31</v>
      </c>
      <c r="E168" s="162">
        <f t="shared" si="4"/>
        <v>1502.31</v>
      </c>
      <c r="G168" s="160" t="s">
        <v>154</v>
      </c>
      <c r="H168" s="162">
        <f t="shared" si="5"/>
        <v>1502.31</v>
      </c>
      <c r="I168" s="162">
        <f t="shared" si="6"/>
        <v>1502.31</v>
      </c>
    </row>
    <row r="169" ht="15.75" hidden="1" customHeight="1">
      <c r="C169" s="160" t="s">
        <v>155</v>
      </c>
      <c r="D169" s="162">
        <v>602.6</v>
      </c>
      <c r="E169" s="162">
        <f t="shared" si="4"/>
        <v>602.6</v>
      </c>
      <c r="G169" s="160" t="s">
        <v>155</v>
      </c>
      <c r="H169" s="162">
        <v>602.6</v>
      </c>
      <c r="I169" s="162">
        <f t="shared" si="6"/>
        <v>602.6</v>
      </c>
    </row>
    <row r="170" ht="15.75" hidden="1" customHeight="1">
      <c r="C170" s="160" t="s">
        <v>156</v>
      </c>
      <c r="D170" s="162">
        <f t="shared" ref="D170:D171" si="7">+E111</f>
        <v>733.72</v>
      </c>
      <c r="E170" s="162">
        <f t="shared" si="4"/>
        <v>733.72</v>
      </c>
      <c r="G170" s="160" t="s">
        <v>156</v>
      </c>
      <c r="H170" s="162">
        <f t="shared" ref="H170:H171" si="8">+I111</f>
        <v>733.72</v>
      </c>
      <c r="I170" s="162">
        <f t="shared" si="6"/>
        <v>733.72</v>
      </c>
    </row>
    <row r="171" ht="15.75" hidden="1" customHeight="1">
      <c r="C171" s="160" t="s">
        <v>157</v>
      </c>
      <c r="D171" s="162">
        <f t="shared" si="7"/>
        <v>705.29</v>
      </c>
      <c r="E171" s="162">
        <f t="shared" si="4"/>
        <v>705.29</v>
      </c>
      <c r="G171" s="160" t="s">
        <v>157</v>
      </c>
      <c r="H171" s="162">
        <f t="shared" si="8"/>
        <v>705.29</v>
      </c>
      <c r="I171" s="162">
        <f t="shared" si="6"/>
        <v>705.29</v>
      </c>
    </row>
    <row r="172" ht="15.75" hidden="1" customHeight="1">
      <c r="C172" s="163" t="s">
        <v>159</v>
      </c>
      <c r="D172" s="79"/>
      <c r="E172" s="47"/>
      <c r="G172" s="163" t="s">
        <v>159</v>
      </c>
      <c r="H172" s="79"/>
      <c r="I172" s="47"/>
    </row>
    <row r="173" ht="15.75" hidden="1" customHeight="1">
      <c r="C173" s="160" t="s">
        <v>160</v>
      </c>
      <c r="D173" s="162">
        <f t="shared" ref="D173:D176" si="9">+E114</f>
        <v>1438.16</v>
      </c>
      <c r="E173" s="162">
        <f t="shared" ref="E173:E176" si="10">+E114</f>
        <v>1438.16</v>
      </c>
      <c r="G173" s="160" t="s">
        <v>160</v>
      </c>
      <c r="H173" s="162">
        <f t="shared" ref="H173:H176" si="11">+I114</f>
        <v>1648.38</v>
      </c>
      <c r="I173" s="162">
        <f t="shared" ref="I173:I176" si="12">+I114</f>
        <v>1648.38</v>
      </c>
    </row>
    <row r="174" ht="15.75" hidden="1" customHeight="1">
      <c r="C174" s="160" t="s">
        <v>161</v>
      </c>
      <c r="D174" s="162">
        <f t="shared" si="9"/>
        <v>522.26</v>
      </c>
      <c r="E174" s="162">
        <f t="shared" si="10"/>
        <v>522.26</v>
      </c>
      <c r="G174" s="160" t="s">
        <v>161</v>
      </c>
      <c r="H174" s="162">
        <f t="shared" si="11"/>
        <v>522.26</v>
      </c>
      <c r="I174" s="162">
        <f t="shared" si="12"/>
        <v>522.26</v>
      </c>
    </row>
    <row r="175" ht="15.75" hidden="1" customHeight="1">
      <c r="C175" s="160" t="s">
        <v>162</v>
      </c>
      <c r="D175" s="162">
        <f t="shared" si="9"/>
        <v>436.64</v>
      </c>
      <c r="E175" s="162">
        <f t="shared" si="10"/>
        <v>436.64</v>
      </c>
      <c r="G175" s="160" t="s">
        <v>162</v>
      </c>
      <c r="H175" s="162">
        <f t="shared" si="11"/>
        <v>436.64</v>
      </c>
      <c r="I175" s="162">
        <f t="shared" si="12"/>
        <v>436.64</v>
      </c>
    </row>
    <row r="176" ht="15.75" hidden="1" customHeight="1">
      <c r="C176" s="160" t="s">
        <v>163</v>
      </c>
      <c r="D176" s="162">
        <f t="shared" si="9"/>
        <v>251.08</v>
      </c>
      <c r="E176" s="162">
        <f t="shared" si="10"/>
        <v>251.08</v>
      </c>
      <c r="G176" s="160" t="s">
        <v>163</v>
      </c>
      <c r="H176" s="162">
        <f t="shared" si="11"/>
        <v>251.08</v>
      </c>
      <c r="I176" s="162">
        <f t="shared" si="12"/>
        <v>251.08</v>
      </c>
    </row>
    <row r="177" ht="15.75" hidden="1" customHeight="1">
      <c r="C177" s="160" t="s">
        <v>164</v>
      </c>
      <c r="D177" s="162"/>
      <c r="E177" s="162"/>
      <c r="G177" s="160" t="s">
        <v>164</v>
      </c>
      <c r="H177" s="162"/>
      <c r="I177" s="162"/>
    </row>
    <row r="178" ht="15.75" hidden="1" customHeight="1">
      <c r="C178" s="160" t="s">
        <v>165</v>
      </c>
      <c r="D178" s="162">
        <f t="shared" ref="D178:D179" si="13">+E119</f>
        <v>251.08</v>
      </c>
      <c r="E178" s="162">
        <f t="shared" ref="E178:E180" si="14">+E119</f>
        <v>251.08</v>
      </c>
      <c r="G178" s="160" t="s">
        <v>165</v>
      </c>
      <c r="H178" s="162">
        <f t="shared" ref="H178:H179" si="15">+I119</f>
        <v>251.08</v>
      </c>
      <c r="I178" s="162">
        <f t="shared" ref="I178:I180" si="16">+I119</f>
        <v>251.08</v>
      </c>
    </row>
    <row r="179" ht="15.75" hidden="1" customHeight="1">
      <c r="C179" s="160" t="s">
        <v>168</v>
      </c>
      <c r="D179" s="162">
        <f t="shared" si="13"/>
        <v>182.61</v>
      </c>
      <c r="E179" s="162">
        <f t="shared" si="14"/>
        <v>182.61</v>
      </c>
      <c r="G179" s="160" t="s">
        <v>168</v>
      </c>
      <c r="H179" s="162">
        <f t="shared" si="15"/>
        <v>182.61</v>
      </c>
      <c r="I179" s="162">
        <f t="shared" si="16"/>
        <v>182.61</v>
      </c>
    </row>
    <row r="180" ht="15.75" hidden="1" customHeight="1">
      <c r="C180" s="160" t="s">
        <v>171</v>
      </c>
      <c r="D180" s="155"/>
      <c r="E180" s="162">
        <f t="shared" si="14"/>
        <v>1648.38</v>
      </c>
      <c r="G180" s="160" t="s">
        <v>171</v>
      </c>
      <c r="H180" s="155"/>
      <c r="I180" s="162">
        <f t="shared" si="16"/>
        <v>1648.38</v>
      </c>
    </row>
    <row r="181" ht="15.75" hidden="1" customHeight="1">
      <c r="C181" s="160" t="s">
        <v>178</v>
      </c>
      <c r="D181" s="155"/>
      <c r="E181" s="162"/>
      <c r="G181" s="160" t="s">
        <v>178</v>
      </c>
      <c r="H181" s="155"/>
      <c r="I181" s="162"/>
    </row>
    <row r="182" ht="15.75" hidden="1" customHeight="1">
      <c r="C182" s="160" t="s">
        <v>181</v>
      </c>
      <c r="D182" s="162">
        <f t="shared" ref="D182:D184" si="17">+E123</f>
        <v>115.5</v>
      </c>
      <c r="E182" s="162">
        <f t="shared" ref="E182:E184" si="18">+E123</f>
        <v>115.5</v>
      </c>
      <c r="G182" s="160" t="s">
        <v>181</v>
      </c>
      <c r="H182" s="162">
        <f t="shared" ref="H182:H184" si="19">+I123</f>
        <v>115.5</v>
      </c>
      <c r="I182" s="162">
        <f t="shared" ref="I182:I184" si="20">+I123</f>
        <v>115.5</v>
      </c>
    </row>
    <row r="183" ht="15.75" hidden="1" customHeight="1">
      <c r="C183" s="160" t="s">
        <v>183</v>
      </c>
      <c r="D183" s="162">
        <f t="shared" si="17"/>
        <v>166.01</v>
      </c>
      <c r="E183" s="162">
        <f t="shared" si="18"/>
        <v>166.01</v>
      </c>
      <c r="G183" s="160" t="s">
        <v>183</v>
      </c>
      <c r="H183" s="162">
        <f t="shared" si="19"/>
        <v>166.01</v>
      </c>
      <c r="I183" s="162">
        <f t="shared" si="20"/>
        <v>166.01</v>
      </c>
    </row>
    <row r="184" ht="15.75" hidden="1" customHeight="1">
      <c r="C184" s="160" t="s">
        <v>186</v>
      </c>
      <c r="D184" s="162">
        <f t="shared" si="17"/>
        <v>2251.48</v>
      </c>
      <c r="E184" s="162">
        <f t="shared" si="18"/>
        <v>2251.48</v>
      </c>
      <c r="G184" s="160" t="s">
        <v>186</v>
      </c>
      <c r="H184" s="162">
        <f t="shared" si="19"/>
        <v>2251.48</v>
      </c>
      <c r="I184" s="162">
        <f t="shared" si="20"/>
        <v>2251.48</v>
      </c>
    </row>
    <row r="185" ht="15.75" hidden="1" customHeight="1">
      <c r="C185" s="160" t="s">
        <v>188</v>
      </c>
      <c r="D185" s="155"/>
      <c r="E185" s="162"/>
      <c r="G185" s="160" t="s">
        <v>188</v>
      </c>
      <c r="H185" s="155"/>
      <c r="I185" s="162"/>
    </row>
    <row r="186" ht="15.75" hidden="1" customHeight="1">
      <c r="C186" s="108" t="s">
        <v>226</v>
      </c>
      <c r="D186" s="180">
        <f t="shared" ref="D186:E186" si="21">SUM(D167:D184)</f>
        <v>10661.05</v>
      </c>
      <c r="E186" s="181">
        <f t="shared" si="21"/>
        <v>12309.43</v>
      </c>
      <c r="G186" s="108" t="s">
        <v>226</v>
      </c>
      <c r="H186" s="182">
        <f t="shared" ref="H186:I186" si="22">SUM(H167:H184)</f>
        <v>10871.27</v>
      </c>
      <c r="I186" s="183">
        <f t="shared" si="22"/>
        <v>12519.65</v>
      </c>
    </row>
    <row r="187" ht="15.75" hidden="1" customHeight="1"/>
    <row r="188" ht="15.75" hidden="1" customHeight="1"/>
    <row r="189" ht="15.75" hidden="1" customHeight="1"/>
    <row r="190" ht="15.75" hidden="1" customHeight="1"/>
    <row r="191" ht="15.75" hidden="1" customHeight="1">
      <c r="C191" s="150" t="s">
        <v>227</v>
      </c>
      <c r="D191" s="1"/>
      <c r="E191" s="151"/>
      <c r="G191" s="184" t="s">
        <v>228</v>
      </c>
      <c r="H191" s="1"/>
      <c r="I191" s="151"/>
    </row>
    <row r="192" ht="15.75" hidden="1" customHeight="1">
      <c r="C192" s="153" t="s">
        <v>145</v>
      </c>
      <c r="D192" s="1"/>
      <c r="E192" s="151"/>
      <c r="G192" s="150" t="str">
        <f>+C192</f>
        <v>Schedule of Tuition Fees and Other Fees A.Y. 2024 - 2025</v>
      </c>
      <c r="H192" s="1"/>
      <c r="I192" s="151"/>
    </row>
    <row r="193" ht="15.75" hidden="1" customHeight="1">
      <c r="C193" s="154" t="s">
        <v>147</v>
      </c>
      <c r="D193" s="185" t="s">
        <v>224</v>
      </c>
      <c r="E193" s="186" t="s">
        <v>225</v>
      </c>
      <c r="G193" s="154" t="s">
        <v>147</v>
      </c>
      <c r="H193" s="187" t="s">
        <v>224</v>
      </c>
      <c r="I193" s="188" t="s">
        <v>225</v>
      </c>
    </row>
    <row r="194" ht="15.75" hidden="1" customHeight="1">
      <c r="C194" s="145"/>
      <c r="E194" s="151"/>
      <c r="G194" s="145"/>
      <c r="I194" s="151"/>
    </row>
    <row r="195" ht="15.75" hidden="1" customHeight="1">
      <c r="C195" s="160" t="s">
        <v>151</v>
      </c>
      <c r="D195" s="161"/>
      <c r="E195" s="162"/>
      <c r="G195" s="160" t="s">
        <v>151</v>
      </c>
      <c r="H195" s="161"/>
      <c r="I195" s="162"/>
    </row>
    <row r="196" ht="15.75" hidden="1" customHeight="1">
      <c r="C196" s="163" t="s">
        <v>46</v>
      </c>
      <c r="D196" s="46"/>
      <c r="E196" s="47"/>
      <c r="G196" s="163" t="s">
        <v>46</v>
      </c>
      <c r="H196" s="46"/>
      <c r="I196" s="47"/>
    </row>
    <row r="197" ht="15.75" hidden="1" customHeight="1">
      <c r="C197" s="160" t="s">
        <v>153</v>
      </c>
      <c r="D197" s="162">
        <f t="shared" ref="D197:D201" si="23">+E108</f>
        <v>1502.31</v>
      </c>
      <c r="E197" s="162">
        <f t="shared" ref="E197:E201" si="24">+E108</f>
        <v>1502.31</v>
      </c>
      <c r="G197" s="160" t="s">
        <v>153</v>
      </c>
      <c r="H197" s="162">
        <f t="shared" ref="H197:H201" si="25">+I108</f>
        <v>1502.31</v>
      </c>
      <c r="I197" s="162">
        <f t="shared" ref="I197:I201" si="26">+I108</f>
        <v>1502.31</v>
      </c>
    </row>
    <row r="198" ht="15.75" hidden="1" customHeight="1">
      <c r="C198" s="160" t="s">
        <v>154</v>
      </c>
      <c r="D198" s="162">
        <f t="shared" si="23"/>
        <v>1502.31</v>
      </c>
      <c r="E198" s="162">
        <f t="shared" si="24"/>
        <v>1502.31</v>
      </c>
      <c r="G198" s="160" t="s">
        <v>154</v>
      </c>
      <c r="H198" s="162">
        <f t="shared" si="25"/>
        <v>1502.31</v>
      </c>
      <c r="I198" s="162">
        <f t="shared" si="26"/>
        <v>1502.31</v>
      </c>
    </row>
    <row r="199" ht="15.75" hidden="1" customHeight="1">
      <c r="C199" s="160" t="s">
        <v>155</v>
      </c>
      <c r="D199" s="162">
        <f t="shared" si="23"/>
        <v>602.6</v>
      </c>
      <c r="E199" s="162">
        <f t="shared" si="24"/>
        <v>602.6</v>
      </c>
      <c r="G199" s="160" t="s">
        <v>155</v>
      </c>
      <c r="H199" s="162">
        <f t="shared" si="25"/>
        <v>602.6</v>
      </c>
      <c r="I199" s="162">
        <f t="shared" si="26"/>
        <v>602.6</v>
      </c>
    </row>
    <row r="200" ht="15.75" hidden="1" customHeight="1">
      <c r="C200" s="160" t="s">
        <v>156</v>
      </c>
      <c r="D200" s="162">
        <f t="shared" si="23"/>
        <v>733.72</v>
      </c>
      <c r="E200" s="162">
        <f t="shared" si="24"/>
        <v>733.72</v>
      </c>
      <c r="G200" s="160" t="s">
        <v>156</v>
      </c>
      <c r="H200" s="162">
        <f t="shared" si="25"/>
        <v>733.72</v>
      </c>
      <c r="I200" s="162">
        <f t="shared" si="26"/>
        <v>733.72</v>
      </c>
    </row>
    <row r="201" ht="15.75" hidden="1" customHeight="1">
      <c r="C201" s="160" t="s">
        <v>157</v>
      </c>
      <c r="D201" s="162">
        <f t="shared" si="23"/>
        <v>705.29</v>
      </c>
      <c r="E201" s="162">
        <f t="shared" si="24"/>
        <v>705.29</v>
      </c>
      <c r="G201" s="160" t="s">
        <v>157</v>
      </c>
      <c r="H201" s="162">
        <f t="shared" si="25"/>
        <v>705.29</v>
      </c>
      <c r="I201" s="162">
        <f t="shared" si="26"/>
        <v>705.29</v>
      </c>
    </row>
    <row r="202" ht="15.75" hidden="1" customHeight="1">
      <c r="C202" s="163" t="s">
        <v>159</v>
      </c>
      <c r="D202" s="46"/>
      <c r="E202" s="47"/>
      <c r="G202" s="163" t="s">
        <v>159</v>
      </c>
      <c r="H202" s="46"/>
      <c r="I202" s="47"/>
    </row>
    <row r="203" ht="15.75" hidden="1" customHeight="1">
      <c r="C203" s="160" t="s">
        <v>160</v>
      </c>
      <c r="D203" s="162">
        <f t="shared" ref="D203:D205" si="27">+E114</f>
        <v>1438.16</v>
      </c>
      <c r="E203" s="162">
        <f t="shared" ref="E203:E205" si="28">+E173</f>
        <v>1438.16</v>
      </c>
      <c r="G203" s="160" t="s">
        <v>160</v>
      </c>
      <c r="H203" s="162">
        <f t="shared" ref="H203:H205" si="29">+I114</f>
        <v>1648.38</v>
      </c>
      <c r="I203" s="162">
        <f t="shared" ref="I203:I205" si="30">+I173</f>
        <v>1648.38</v>
      </c>
    </row>
    <row r="204" ht="15.75" hidden="1" customHeight="1">
      <c r="C204" s="160" t="s">
        <v>161</v>
      </c>
      <c r="D204" s="162">
        <f t="shared" si="27"/>
        <v>522.26</v>
      </c>
      <c r="E204" s="162">
        <f t="shared" si="28"/>
        <v>522.26</v>
      </c>
      <c r="G204" s="160" t="s">
        <v>161</v>
      </c>
      <c r="H204" s="162">
        <f t="shared" si="29"/>
        <v>522.26</v>
      </c>
      <c r="I204" s="162">
        <f t="shared" si="30"/>
        <v>522.26</v>
      </c>
    </row>
    <row r="205" ht="15.75" hidden="1" customHeight="1">
      <c r="C205" s="160" t="s">
        <v>162</v>
      </c>
      <c r="D205" s="162">
        <f t="shared" si="27"/>
        <v>436.64</v>
      </c>
      <c r="E205" s="162">
        <f t="shared" si="28"/>
        <v>436.64</v>
      </c>
      <c r="G205" s="160" t="s">
        <v>162</v>
      </c>
      <c r="H205" s="162">
        <f t="shared" si="29"/>
        <v>436.64</v>
      </c>
      <c r="I205" s="162">
        <f t="shared" si="30"/>
        <v>436.64</v>
      </c>
    </row>
    <row r="206" ht="15.75" hidden="1" customHeight="1">
      <c r="C206" s="160" t="s">
        <v>163</v>
      </c>
      <c r="D206" s="161"/>
      <c r="E206" s="162"/>
      <c r="G206" s="160" t="s">
        <v>163</v>
      </c>
      <c r="H206" s="161"/>
      <c r="I206" s="162"/>
    </row>
    <row r="207" ht="15.75" hidden="1" customHeight="1">
      <c r="C207" s="160" t="s">
        <v>164</v>
      </c>
      <c r="D207" s="162">
        <f>+E118</f>
        <v>91.3</v>
      </c>
      <c r="E207" s="162">
        <f>+E118</f>
        <v>91.3</v>
      </c>
      <c r="G207" s="160" t="s">
        <v>164</v>
      </c>
      <c r="H207" s="162">
        <f>+I118</f>
        <v>91.3</v>
      </c>
      <c r="I207" s="162">
        <f>+I118</f>
        <v>91.3</v>
      </c>
    </row>
    <row r="208" ht="15.75" hidden="1" customHeight="1">
      <c r="C208" s="160" t="s">
        <v>165</v>
      </c>
      <c r="D208" s="161"/>
      <c r="E208" s="162"/>
      <c r="G208" s="160" t="s">
        <v>165</v>
      </c>
      <c r="H208" s="161"/>
      <c r="I208" s="162"/>
    </row>
    <row r="209" ht="15.75" hidden="1" customHeight="1">
      <c r="C209" s="160" t="s">
        <v>168</v>
      </c>
      <c r="D209" s="161"/>
      <c r="E209" s="162"/>
      <c r="G209" s="160" t="s">
        <v>168</v>
      </c>
      <c r="H209" s="161"/>
      <c r="I209" s="162"/>
    </row>
    <row r="210" ht="15.75" hidden="1" customHeight="1">
      <c r="C210" s="160" t="s">
        <v>171</v>
      </c>
      <c r="D210" s="161"/>
      <c r="E210" s="162"/>
      <c r="G210" s="160" t="s">
        <v>171</v>
      </c>
      <c r="H210" s="161"/>
      <c r="I210" s="162"/>
    </row>
    <row r="211" ht="15.75" hidden="1" customHeight="1">
      <c r="C211" s="160" t="s">
        <v>178</v>
      </c>
      <c r="D211" s="161"/>
      <c r="E211" s="162">
        <f t="shared" ref="E211:E213" si="31">+E122</f>
        <v>824.2</v>
      </c>
      <c r="G211" s="160" t="s">
        <v>178</v>
      </c>
      <c r="H211" s="161"/>
      <c r="I211" s="162">
        <f t="shared" ref="I211:I213" si="32">+I122</f>
        <v>824.2</v>
      </c>
    </row>
    <row r="212" ht="15.75" hidden="1" customHeight="1">
      <c r="C212" s="160" t="s">
        <v>181</v>
      </c>
      <c r="D212" s="162">
        <f>+E123</f>
        <v>115.5</v>
      </c>
      <c r="E212" s="162">
        <f t="shared" si="31"/>
        <v>115.5</v>
      </c>
      <c r="G212" s="160" t="s">
        <v>181</v>
      </c>
      <c r="H212" s="162">
        <f>+I123</f>
        <v>115.5</v>
      </c>
      <c r="I212" s="162">
        <f t="shared" si="32"/>
        <v>115.5</v>
      </c>
    </row>
    <row r="213" ht="15.75" hidden="1" customHeight="1">
      <c r="C213" s="160" t="s">
        <v>183</v>
      </c>
      <c r="D213" s="162">
        <v>166.01</v>
      </c>
      <c r="E213" s="162">
        <f t="shared" si="31"/>
        <v>166.01</v>
      </c>
      <c r="G213" s="160" t="s">
        <v>183</v>
      </c>
      <c r="H213" s="162">
        <v>166.01</v>
      </c>
      <c r="I213" s="162">
        <f t="shared" si="32"/>
        <v>166.01</v>
      </c>
    </row>
    <row r="214" ht="15.75" hidden="1" customHeight="1">
      <c r="C214" s="160" t="s">
        <v>186</v>
      </c>
      <c r="D214" s="161"/>
      <c r="E214" s="162"/>
      <c r="G214" s="160" t="s">
        <v>186</v>
      </c>
      <c r="H214" s="161"/>
      <c r="I214" s="162"/>
    </row>
    <row r="215" ht="15.75" hidden="1" customHeight="1">
      <c r="C215" s="160" t="s">
        <v>188</v>
      </c>
      <c r="D215" s="162">
        <f>+E126</f>
        <v>844.31</v>
      </c>
      <c r="E215" s="162">
        <v>844.31</v>
      </c>
      <c r="G215" s="160" t="s">
        <v>188</v>
      </c>
      <c r="H215" s="162">
        <f>+I126</f>
        <v>844.31</v>
      </c>
      <c r="I215" s="162">
        <v>844.31</v>
      </c>
    </row>
    <row r="216" ht="15.75" hidden="1" customHeight="1">
      <c r="C216" s="108" t="s">
        <v>226</v>
      </c>
      <c r="D216" s="189">
        <f t="shared" ref="D216:E216" si="33">SUM(D197:D215)</f>
        <v>8660.41</v>
      </c>
      <c r="E216" s="190">
        <f t="shared" si="33"/>
        <v>9484.61</v>
      </c>
      <c r="G216" s="108" t="s">
        <v>226</v>
      </c>
      <c r="H216" s="191">
        <f t="shared" ref="H216:I216" si="34">SUM(H197:H215)</f>
        <v>8870.63</v>
      </c>
      <c r="I216" s="192">
        <f t="shared" si="34"/>
        <v>9694.83</v>
      </c>
    </row>
    <row r="217" ht="15.75" hidden="1" customHeight="1"/>
  </sheetData>
  <mergeCells count="4">
    <mergeCell ref="L73:N73"/>
    <mergeCell ref="Q74:V74"/>
    <mergeCell ref="L117:N117"/>
    <mergeCell ref="Q118:V118"/>
  </mergeCells>
  <conditionalFormatting sqref="A9:B15">
    <cfRule type="cellIs" dxfId="0" priority="1" operator="equal">
      <formula>"DATE: STUDENT NUMBER: NAME: NATIONALITY: CONTACT NUMBER: EMAIL ADDRESS: CONGREGATION(COMPLETE NAME)"</formula>
    </cfRule>
  </conditionalFormatting>
  <conditionalFormatting sqref="F15">
    <cfRule type="colorScale" priority="2">
      <colorScale>
        <cfvo type="min"/>
        <cfvo type="max"/>
        <color rgb="FF57BB8A"/>
        <color rgb="FFFFFFFF"/>
      </colorScale>
    </cfRule>
  </conditionalFormatting>
  <dataValidations>
    <dataValidation type="list" allowBlank="1" sqref="C17">
      <formula1>"2022 - 2023,2021-2022,2020 -2021"</formula1>
    </dataValidation>
    <dataValidation type="list" allowBlank="1" sqref="E18">
      <formula1>"FIRST SEMESTER,SECOND SEMESTER,INTER-SEMESTER"</formula1>
    </dataValidation>
    <dataValidation type="list" allowBlank="1" sqref="E20">
      <formula1>"Credit Student,Audit Student(On-going Formation;Renewal)"</formula1>
    </dataValidation>
    <dataValidation type="list" allowBlank="1" showErrorMessage="1" sqref="C47 C50">
      <formula1>"Approved,Disapproved"</formula1>
    </dataValidation>
    <dataValidation type="custom" allowBlank="1" showDropDown="1" sqref="C9">
      <formula1>OR(NOT(ISERROR(DATEVALUE(C9))), AND(ISNUMBER(C9), LEFT(CELL("format", C9))="D"))</formula1>
    </dataValidation>
    <dataValidation type="list" allowBlank="1" sqref="G45:G62">
      <formula1>RATES!$J$47:$J$82</formula1>
    </dataValidation>
    <dataValidation type="list" allowBlank="1" sqref="C14">
      <formula1>'Enrollment List'!$H$10:$H$93</formula1>
    </dataValidation>
    <dataValidation type="list" allowBlank="1" sqref="C15">
      <formula1>$AB$151:$AB$160</formula1>
    </dataValidation>
    <dataValidation type="list" allowBlank="1" sqref="G17">
      <formula1>"NEW STUDENT,OLD STUDENT,TRANSFEREE,CROSS ENROLLEE,RETURNEE FROM LEAVE OF ABSENCE"</formula1>
    </dataValidation>
    <dataValidation type="list" allowBlank="1" showErrorMessage="1" sqref="H65">
      <formula1>"Full payment,Partial,Not yet paid,Promissory"</formula1>
    </dataValidation>
    <dataValidation type="list" allowBlank="1" sqref="G23:G30">
      <formula1>RATES!$I$3:$I$32</formula1>
    </dataValidation>
    <dataValidation type="list" allowBlank="1" sqref="E19">
      <formula1>"THESIS,NON-THESIS,CREDIT STUDENT,AUDIT STUDENT"</formula1>
    </dataValidation>
    <dataValidation type="list" allowBlank="1" sqref="D20">
      <formula1>"Regular(4 Years),Scholar(3 Years),Bridge Program,Certificate Program in Religious Studies"</formula1>
    </dataValidation>
    <dataValidation type="list" allowBlank="1" sqref="E17">
      <formula1>"FIRST YEAR,SECOND YEAR,THIRD YEAR,FOURTH YEAR"</formula1>
    </dataValidation>
    <dataValidation type="list" allowBlank="1" sqref="C13">
      <formula1>'Enrollment List'!$G$10:$G$93</formula1>
    </dataValidation>
    <dataValidation type="list" allowBlank="1" sqref="G15">
      <formula1>$AC$119:$AC$148</formula1>
    </dataValidation>
    <dataValidation type="list" allowBlank="1" sqref="D19">
      <formula1>"MAJOR IN THEOLOGY,MAJOR IN SCRIPTURES,MAJOR IN WOMEN AND RELIGION"</formula1>
    </dataValidation>
    <dataValidation type="list" allowBlank="1" showInputMessage="1" prompt="Click and enter a value from the list of items" sqref="F23:F30">
      <formula1>"2,3"</formula1>
    </dataValidation>
    <dataValidation type="list" allowBlank="1" sqref="C12">
      <formula1>'Enrollment List'!$B$110:$B$152</formula1>
    </dataValidation>
  </dataValidations>
  <printOptions horizontalCentered="1"/>
  <pageMargins bottom="0.75" footer="0.0" header="0.0" left="0.7" right="0.7" top="0.75"/>
  <pageSetup orientation="landscape" pageOrder="overThenDown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sheetData>
    <row r="1" ht="15.75" customHeight="1"/>
    <row r="2" ht="15.75" customHeight="1">
      <c r="B2" s="73" t="s">
        <v>926</v>
      </c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3"/>
      <c r="Y2" s="73"/>
      <c r="Z2" s="73"/>
      <c r="AA2" s="73"/>
      <c r="AB2" s="73"/>
    </row>
    <row r="3" ht="15.75" customHeight="1"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  <c r="Y3" s="73"/>
      <c r="Z3" s="73"/>
      <c r="AA3" s="73"/>
      <c r="AB3" s="73"/>
    </row>
    <row r="4" ht="15.75" customHeight="1"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</row>
    <row r="5" ht="15.75" customHeight="1">
      <c r="B5" s="73">
        <v>3500.0</v>
      </c>
      <c r="C5" s="73"/>
      <c r="D5" s="73"/>
      <c r="E5" s="73"/>
      <c r="F5" s="73">
        <v>3500.0</v>
      </c>
      <c r="G5" s="73"/>
      <c r="H5" s="73"/>
      <c r="I5" s="73">
        <v>3000.0</v>
      </c>
      <c r="J5" s="73"/>
      <c r="K5" s="73">
        <v>2500.0</v>
      </c>
      <c r="L5" s="73"/>
      <c r="M5" s="73">
        <v>3500.0</v>
      </c>
      <c r="N5" s="73"/>
      <c r="O5" s="73">
        <v>3500.0</v>
      </c>
      <c r="P5" s="73"/>
      <c r="Q5" s="73">
        <v>1750.0</v>
      </c>
      <c r="R5" s="73"/>
      <c r="S5" s="73"/>
      <c r="T5" s="73">
        <v>3500.0</v>
      </c>
      <c r="U5" s="73"/>
      <c r="V5" s="73"/>
      <c r="W5" s="73">
        <v>2500.0</v>
      </c>
      <c r="X5" s="73"/>
      <c r="Y5" s="73">
        <v>3000.0</v>
      </c>
      <c r="Z5" s="73"/>
      <c r="AA5" s="73">
        <v>3000.0</v>
      </c>
      <c r="AB5" s="73"/>
    </row>
    <row r="6" ht="15.75" customHeight="1">
      <c r="B6" s="319" t="s">
        <v>927</v>
      </c>
      <c r="C6" s="73"/>
      <c r="E6" s="73"/>
      <c r="F6" s="319" t="s">
        <v>928</v>
      </c>
      <c r="G6" s="73"/>
      <c r="H6" s="73"/>
      <c r="I6" s="319" t="s">
        <v>929</v>
      </c>
      <c r="J6" s="73"/>
      <c r="K6" s="319" t="s">
        <v>930</v>
      </c>
      <c r="L6" s="73"/>
      <c r="M6" s="319" t="s">
        <v>931</v>
      </c>
      <c r="N6" s="73"/>
      <c r="O6" s="319" t="s">
        <v>932</v>
      </c>
      <c r="P6" s="73"/>
      <c r="Q6" s="319" t="s">
        <v>933</v>
      </c>
      <c r="R6" s="73"/>
      <c r="S6" s="73"/>
      <c r="T6" s="319" t="s">
        <v>934</v>
      </c>
      <c r="U6" s="73"/>
      <c r="V6" s="73"/>
      <c r="W6" s="319" t="s">
        <v>935</v>
      </c>
      <c r="X6" s="73"/>
      <c r="Y6" s="319" t="s">
        <v>936</v>
      </c>
      <c r="Z6" s="319"/>
      <c r="AA6" s="319" t="s">
        <v>937</v>
      </c>
      <c r="AB6" s="319"/>
    </row>
    <row r="7" ht="15.75" customHeight="1">
      <c r="B7" s="73" t="s">
        <v>938</v>
      </c>
      <c r="C7" s="73"/>
      <c r="E7" s="73"/>
      <c r="F7" s="73" t="s">
        <v>938</v>
      </c>
      <c r="G7" s="73"/>
      <c r="H7" s="73"/>
      <c r="I7" s="73" t="s">
        <v>939</v>
      </c>
      <c r="J7" s="73"/>
      <c r="K7" s="73" t="s">
        <v>940</v>
      </c>
      <c r="L7" s="73"/>
      <c r="M7" s="73" t="s">
        <v>941</v>
      </c>
      <c r="N7" s="73"/>
      <c r="O7" s="73" t="s">
        <v>941</v>
      </c>
      <c r="P7" s="73"/>
      <c r="Q7" s="73" t="s">
        <v>942</v>
      </c>
      <c r="R7" s="73"/>
      <c r="S7" s="73"/>
      <c r="T7" s="73" t="s">
        <v>943</v>
      </c>
      <c r="U7" s="73"/>
      <c r="V7" s="73"/>
      <c r="W7" s="73" t="s">
        <v>943</v>
      </c>
      <c r="X7" s="73"/>
      <c r="Y7" s="73" t="s">
        <v>944</v>
      </c>
      <c r="Z7" s="73"/>
      <c r="AA7" s="73" t="s">
        <v>945</v>
      </c>
      <c r="AB7" s="73"/>
    </row>
    <row r="8" ht="15.75" customHeight="1">
      <c r="B8" s="73"/>
      <c r="C8" s="73"/>
      <c r="E8" s="73"/>
      <c r="F8" s="73"/>
      <c r="G8" s="73"/>
      <c r="H8" s="73"/>
      <c r="I8" s="73"/>
      <c r="J8" s="73"/>
      <c r="K8" s="73"/>
      <c r="L8" s="73"/>
      <c r="M8" s="73"/>
      <c r="N8" s="73"/>
      <c r="O8" s="73"/>
      <c r="P8" s="73"/>
      <c r="Q8" s="73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</row>
    <row r="9" ht="15.75" customHeight="1">
      <c r="B9" s="73" t="s">
        <v>946</v>
      </c>
      <c r="C9" s="73"/>
      <c r="D9" s="73">
        <v>3500.0</v>
      </c>
      <c r="E9" s="73"/>
      <c r="F9" s="73" t="s">
        <v>947</v>
      </c>
      <c r="G9" s="73"/>
      <c r="H9" s="73"/>
      <c r="I9" s="453">
        <v>1.0</v>
      </c>
      <c r="J9" s="73"/>
      <c r="K9" s="453">
        <v>1.0</v>
      </c>
      <c r="L9" s="73"/>
      <c r="M9" s="453">
        <v>1.0</v>
      </c>
      <c r="N9" s="73"/>
      <c r="O9" s="453">
        <v>1.0</v>
      </c>
      <c r="P9" s="73"/>
      <c r="Q9" s="453">
        <v>1.0</v>
      </c>
      <c r="R9" s="73"/>
      <c r="S9" s="73"/>
      <c r="T9" s="73" t="s">
        <v>948</v>
      </c>
      <c r="U9" s="73"/>
      <c r="V9" s="73"/>
      <c r="W9" s="73"/>
      <c r="X9" s="73"/>
      <c r="Y9" s="73"/>
      <c r="Z9" s="73"/>
      <c r="AA9" s="73"/>
      <c r="AB9" s="73"/>
    </row>
    <row r="10" ht="15.75" customHeight="1">
      <c r="B10" s="73" t="s">
        <v>949</v>
      </c>
      <c r="C10" s="73"/>
      <c r="D10" s="73">
        <v>3500.0</v>
      </c>
      <c r="E10" s="73"/>
      <c r="F10" s="73" t="s">
        <v>950</v>
      </c>
      <c r="G10" s="73"/>
      <c r="H10" s="73"/>
      <c r="I10" s="453">
        <v>2.0</v>
      </c>
      <c r="J10" s="73"/>
      <c r="K10" s="453">
        <v>2.0</v>
      </c>
      <c r="L10" s="73"/>
      <c r="M10" s="453">
        <v>2.0</v>
      </c>
      <c r="N10" s="73"/>
      <c r="O10" s="453">
        <v>2.0</v>
      </c>
      <c r="P10" s="73"/>
      <c r="Q10" s="453">
        <v>2.0</v>
      </c>
      <c r="R10" s="73"/>
      <c r="S10" s="73"/>
      <c r="T10" s="73" t="s">
        <v>951</v>
      </c>
      <c r="U10" s="73"/>
      <c r="V10" s="73"/>
      <c r="W10" s="73"/>
      <c r="X10" s="73"/>
      <c r="Y10" s="319"/>
      <c r="Z10" s="73"/>
      <c r="AA10" s="319"/>
      <c r="AB10" s="73"/>
    </row>
    <row r="11" ht="15.75" customHeight="1">
      <c r="B11" s="73" t="s">
        <v>952</v>
      </c>
      <c r="C11" s="73"/>
      <c r="E11" s="73"/>
      <c r="F11" s="73" t="s">
        <v>953</v>
      </c>
      <c r="G11" s="73"/>
      <c r="H11" s="73"/>
      <c r="I11" s="453">
        <v>3.0</v>
      </c>
      <c r="J11" s="73"/>
      <c r="K11" s="453">
        <v>3.0</v>
      </c>
      <c r="L11" s="73"/>
      <c r="M11" s="453">
        <v>3.0</v>
      </c>
      <c r="N11" s="73"/>
      <c r="O11" s="453">
        <v>3.0</v>
      </c>
      <c r="P11" s="73"/>
      <c r="Q11" s="453">
        <v>3.0</v>
      </c>
      <c r="R11" s="73"/>
      <c r="S11" s="73"/>
      <c r="T11" s="73" t="s">
        <v>954</v>
      </c>
      <c r="U11" s="73"/>
      <c r="V11" s="73"/>
      <c r="W11" s="73"/>
      <c r="X11" s="73"/>
      <c r="Y11" s="73"/>
      <c r="Z11" s="73"/>
      <c r="AA11" s="73"/>
      <c r="AB11" s="73"/>
    </row>
    <row r="12" ht="15.75" customHeight="1">
      <c r="B12" s="73" t="s">
        <v>955</v>
      </c>
      <c r="C12" s="73"/>
      <c r="E12" s="73"/>
      <c r="F12" s="73" t="s">
        <v>956</v>
      </c>
      <c r="G12" s="73"/>
      <c r="H12" s="73"/>
      <c r="I12" s="453">
        <v>4.0</v>
      </c>
      <c r="J12" s="73"/>
      <c r="K12" s="453">
        <v>4.0</v>
      </c>
      <c r="L12" s="73"/>
      <c r="M12" s="453">
        <v>4.0</v>
      </c>
      <c r="N12" s="73"/>
      <c r="O12" s="453">
        <v>4.0</v>
      </c>
      <c r="P12" s="73"/>
      <c r="Q12" s="453">
        <v>4.0</v>
      </c>
      <c r="R12" s="73"/>
      <c r="S12" s="73"/>
      <c r="T12" s="73" t="s">
        <v>957</v>
      </c>
      <c r="U12" s="73"/>
      <c r="V12" s="73"/>
      <c r="W12" s="73"/>
      <c r="X12" s="73"/>
      <c r="Y12" s="73"/>
      <c r="Z12" s="73"/>
      <c r="AA12" s="73"/>
      <c r="AB12" s="73"/>
    </row>
    <row r="13" ht="15.75" customHeight="1">
      <c r="B13" s="73" t="s">
        <v>958</v>
      </c>
      <c r="C13" s="73"/>
      <c r="E13" s="73"/>
      <c r="F13" s="73" t="s">
        <v>959</v>
      </c>
      <c r="G13" s="73"/>
      <c r="H13" s="73"/>
      <c r="I13" s="453">
        <v>5.0</v>
      </c>
      <c r="J13" s="73"/>
      <c r="K13" s="453">
        <v>5.0</v>
      </c>
      <c r="L13" s="73"/>
      <c r="M13" s="453">
        <v>5.0</v>
      </c>
      <c r="N13" s="73"/>
      <c r="O13" s="453">
        <v>5.0</v>
      </c>
      <c r="P13" s="73"/>
      <c r="Q13" s="453">
        <v>5.0</v>
      </c>
      <c r="R13" s="73"/>
      <c r="S13" s="73"/>
      <c r="T13" s="73" t="s">
        <v>960</v>
      </c>
      <c r="U13" s="73"/>
      <c r="V13" s="73"/>
      <c r="W13" s="73"/>
      <c r="X13" s="73"/>
      <c r="Y13" s="73"/>
      <c r="Z13" s="73"/>
      <c r="AA13" s="73"/>
      <c r="AB13" s="73"/>
    </row>
    <row r="14" ht="15.75" customHeight="1">
      <c r="B14" s="73" t="s">
        <v>961</v>
      </c>
      <c r="C14" s="73"/>
      <c r="E14" s="73"/>
      <c r="F14" s="73" t="s">
        <v>962</v>
      </c>
      <c r="G14" s="73"/>
      <c r="H14" s="73"/>
      <c r="I14" s="453">
        <v>6.0</v>
      </c>
      <c r="J14" s="73"/>
      <c r="K14" s="453">
        <v>6.0</v>
      </c>
      <c r="L14" s="73"/>
      <c r="M14" s="453">
        <v>6.0</v>
      </c>
      <c r="N14" s="73"/>
      <c r="O14" s="453">
        <v>6.0</v>
      </c>
      <c r="P14" s="73"/>
      <c r="Q14" s="453">
        <v>6.0</v>
      </c>
      <c r="R14" s="73"/>
      <c r="S14" s="73"/>
      <c r="T14" s="73" t="s">
        <v>963</v>
      </c>
      <c r="U14" s="73"/>
      <c r="V14" s="73"/>
      <c r="W14" s="73"/>
      <c r="X14" s="73"/>
      <c r="Y14" s="73"/>
      <c r="Z14" s="73"/>
      <c r="AA14" s="73"/>
      <c r="AB14" s="73"/>
    </row>
    <row r="15" ht="15.75" customHeight="1">
      <c r="B15" s="73" t="s">
        <v>964</v>
      </c>
      <c r="C15" s="73"/>
      <c r="E15" s="73"/>
      <c r="F15" s="73" t="s">
        <v>965</v>
      </c>
      <c r="G15" s="73"/>
      <c r="H15" s="73"/>
      <c r="I15" s="453">
        <v>7.0</v>
      </c>
      <c r="J15" s="73"/>
      <c r="K15" s="453">
        <v>7.0</v>
      </c>
      <c r="L15" s="73"/>
      <c r="M15" s="453">
        <v>7.0</v>
      </c>
      <c r="N15" s="73"/>
      <c r="O15" s="453">
        <v>7.0</v>
      </c>
      <c r="P15" s="73"/>
      <c r="Q15" s="453">
        <v>7.0</v>
      </c>
      <c r="R15" s="73"/>
      <c r="S15" s="73"/>
      <c r="T15" s="73" t="s">
        <v>966</v>
      </c>
      <c r="U15" s="73"/>
      <c r="V15" s="73"/>
      <c r="W15" s="73"/>
      <c r="X15" s="73"/>
      <c r="Y15" s="73"/>
      <c r="Z15" s="73"/>
      <c r="AA15" s="73"/>
      <c r="AB15" s="73"/>
    </row>
    <row r="16" ht="15.75" customHeight="1">
      <c r="B16" s="73" t="s">
        <v>967</v>
      </c>
      <c r="C16" s="73"/>
      <c r="E16" s="73"/>
      <c r="F16" s="73" t="s">
        <v>968</v>
      </c>
      <c r="G16" s="73"/>
      <c r="H16" s="73"/>
      <c r="I16" s="453">
        <v>8.0</v>
      </c>
      <c r="J16" s="73"/>
      <c r="K16" s="453">
        <v>8.0</v>
      </c>
      <c r="L16" s="73"/>
      <c r="M16" s="453">
        <v>8.0</v>
      </c>
      <c r="N16" s="73"/>
      <c r="O16" s="453">
        <v>8.0</v>
      </c>
      <c r="P16" s="73"/>
      <c r="Q16" s="453">
        <v>8.0</v>
      </c>
      <c r="R16" s="73"/>
      <c r="S16" s="73"/>
      <c r="T16" s="73" t="s">
        <v>969</v>
      </c>
      <c r="U16" s="73"/>
      <c r="V16" s="73"/>
      <c r="W16" s="73"/>
      <c r="X16" s="73"/>
      <c r="Y16" s="73"/>
      <c r="Z16" s="73"/>
      <c r="AA16" s="73"/>
      <c r="AB16" s="73"/>
    </row>
    <row r="17" ht="15.75" customHeight="1">
      <c r="B17" s="73" t="s">
        <v>970</v>
      </c>
      <c r="C17" s="73"/>
      <c r="E17" s="73"/>
      <c r="F17" s="73" t="s">
        <v>971</v>
      </c>
      <c r="G17" s="73"/>
      <c r="H17" s="73"/>
      <c r="I17" s="453">
        <v>9.0</v>
      </c>
      <c r="J17" s="73"/>
      <c r="K17" s="453">
        <v>9.0</v>
      </c>
      <c r="L17" s="73"/>
      <c r="M17" s="453">
        <v>9.0</v>
      </c>
      <c r="N17" s="73"/>
      <c r="O17" s="453">
        <v>9.0</v>
      </c>
      <c r="P17" s="73"/>
      <c r="Q17" s="453">
        <v>9.0</v>
      </c>
      <c r="R17" s="73"/>
      <c r="S17" s="73"/>
      <c r="T17" s="73" t="s">
        <v>972</v>
      </c>
      <c r="U17" s="73"/>
      <c r="V17" s="73"/>
      <c r="W17" s="73"/>
      <c r="X17" s="73"/>
      <c r="Y17" s="73"/>
      <c r="Z17" s="73"/>
      <c r="AA17" s="73"/>
      <c r="AB17" s="73"/>
    </row>
    <row r="18" ht="15.75" customHeight="1">
      <c r="B18" s="73" t="s">
        <v>973</v>
      </c>
      <c r="C18" s="73"/>
      <c r="E18" s="73"/>
      <c r="F18" s="73" t="s">
        <v>974</v>
      </c>
      <c r="G18" s="73"/>
      <c r="H18" s="73"/>
      <c r="I18" s="453">
        <v>10.0</v>
      </c>
      <c r="J18" s="73"/>
      <c r="K18" s="453">
        <v>10.0</v>
      </c>
      <c r="L18" s="73"/>
      <c r="M18" s="453">
        <v>10.0</v>
      </c>
      <c r="N18" s="73"/>
      <c r="O18" s="453">
        <v>10.0</v>
      </c>
      <c r="P18" s="73"/>
      <c r="Q18" s="453">
        <v>10.0</v>
      </c>
      <c r="R18" s="73"/>
      <c r="S18" s="73"/>
      <c r="T18" s="73" t="s">
        <v>975</v>
      </c>
      <c r="U18" s="73"/>
      <c r="V18" s="73"/>
      <c r="W18" s="73"/>
      <c r="X18" s="73"/>
      <c r="Y18" s="73"/>
      <c r="Z18" s="73"/>
      <c r="AA18" s="73"/>
      <c r="AB18" s="73"/>
    </row>
    <row r="19" ht="15.75" customHeight="1">
      <c r="B19" s="73" t="s">
        <v>976</v>
      </c>
      <c r="C19" s="73"/>
      <c r="E19" s="73"/>
      <c r="F19" s="73" t="s">
        <v>977</v>
      </c>
      <c r="G19" s="73"/>
      <c r="H19" s="73"/>
      <c r="I19" s="453">
        <v>11.0</v>
      </c>
      <c r="J19" s="73"/>
      <c r="K19" s="453">
        <v>11.0</v>
      </c>
      <c r="L19" s="73"/>
      <c r="M19" s="453">
        <v>11.0</v>
      </c>
      <c r="N19" s="73"/>
      <c r="O19" s="453">
        <v>11.0</v>
      </c>
      <c r="P19" s="73"/>
      <c r="Q19" s="453">
        <v>11.0</v>
      </c>
      <c r="R19" s="73"/>
      <c r="S19" s="73"/>
      <c r="T19" s="73" t="s">
        <v>978</v>
      </c>
      <c r="U19" s="73"/>
      <c r="V19" s="73"/>
      <c r="W19" s="73"/>
      <c r="X19" s="73"/>
      <c r="Y19" s="73"/>
      <c r="Z19" s="73"/>
      <c r="AA19" s="73"/>
      <c r="AB19" s="73"/>
    </row>
    <row r="20" ht="15.75" customHeight="1">
      <c r="B20" s="73" t="s">
        <v>979</v>
      </c>
      <c r="C20" s="73"/>
      <c r="E20" s="73"/>
      <c r="F20" s="73" t="s">
        <v>979</v>
      </c>
      <c r="G20" s="73"/>
      <c r="H20" s="73"/>
      <c r="I20" s="453">
        <v>12.0</v>
      </c>
      <c r="J20" s="73"/>
      <c r="K20" s="453">
        <v>12.0</v>
      </c>
      <c r="L20" s="73"/>
      <c r="M20" s="453">
        <v>12.0</v>
      </c>
      <c r="N20" s="73"/>
      <c r="O20" s="453">
        <v>12.0</v>
      </c>
      <c r="P20" s="73"/>
      <c r="Q20" s="453">
        <v>12.0</v>
      </c>
      <c r="R20" s="73"/>
      <c r="S20" s="73"/>
      <c r="T20" s="73" t="s">
        <v>980</v>
      </c>
      <c r="U20" s="73"/>
      <c r="V20" s="73"/>
      <c r="W20" s="73"/>
      <c r="X20" s="73"/>
      <c r="Y20" s="73"/>
      <c r="Z20" s="73"/>
      <c r="AA20" s="73"/>
      <c r="AB20" s="73"/>
    </row>
    <row r="21" ht="15.75" customHeight="1">
      <c r="B21" s="73"/>
      <c r="C21" s="73"/>
      <c r="E21" s="73"/>
      <c r="F21" s="73"/>
      <c r="G21" s="73"/>
      <c r="H21" s="73"/>
      <c r="I21" s="453">
        <v>13.0</v>
      </c>
      <c r="J21" s="73"/>
      <c r="K21" s="453">
        <v>13.0</v>
      </c>
      <c r="L21" s="73"/>
      <c r="M21" s="453">
        <v>13.0</v>
      </c>
      <c r="N21" s="73"/>
      <c r="O21" s="453">
        <v>13.0</v>
      </c>
      <c r="P21" s="73"/>
      <c r="Q21" s="453">
        <v>13.0</v>
      </c>
      <c r="R21" s="73"/>
      <c r="S21" s="73"/>
      <c r="T21" s="73" t="s">
        <v>981</v>
      </c>
      <c r="U21" s="73"/>
      <c r="V21" s="73"/>
      <c r="W21" s="73"/>
      <c r="X21" s="73"/>
      <c r="Y21" s="73"/>
      <c r="Z21" s="73"/>
      <c r="AA21" s="73"/>
      <c r="AB21" s="73"/>
    </row>
    <row r="22" ht="15.75" customHeight="1">
      <c r="B22" s="73"/>
      <c r="C22" s="73"/>
      <c r="E22" s="73"/>
      <c r="F22" s="73"/>
      <c r="G22" s="73"/>
      <c r="H22" s="73"/>
      <c r="I22" s="453">
        <v>14.0</v>
      </c>
      <c r="J22" s="73"/>
      <c r="K22" s="453">
        <v>14.0</v>
      </c>
      <c r="L22" s="73"/>
      <c r="M22" s="453">
        <v>14.0</v>
      </c>
      <c r="N22" s="73"/>
      <c r="O22" s="453">
        <v>14.0</v>
      </c>
      <c r="P22" s="73"/>
      <c r="Q22" s="453">
        <v>14.0</v>
      </c>
      <c r="R22" s="73"/>
      <c r="S22" s="73"/>
      <c r="T22" s="73" t="s">
        <v>982</v>
      </c>
      <c r="U22" s="73"/>
      <c r="V22" s="73"/>
      <c r="W22" s="73"/>
      <c r="X22" s="73"/>
      <c r="Y22" s="73"/>
      <c r="Z22" s="73"/>
      <c r="AA22" s="73"/>
      <c r="AB22" s="73"/>
    </row>
    <row r="23" ht="15.75" customHeight="1">
      <c r="B23" s="73"/>
      <c r="C23" s="73"/>
      <c r="E23" s="73"/>
      <c r="F23" s="73"/>
      <c r="G23" s="73"/>
      <c r="H23" s="73"/>
      <c r="I23" s="453">
        <v>15.0</v>
      </c>
      <c r="J23" s="73"/>
      <c r="K23" s="453">
        <v>15.0</v>
      </c>
      <c r="L23" s="73"/>
      <c r="M23" s="453">
        <v>15.0</v>
      </c>
      <c r="N23" s="73"/>
      <c r="O23" s="453">
        <v>15.0</v>
      </c>
      <c r="P23" s="73"/>
      <c r="Q23" s="453">
        <v>15.0</v>
      </c>
      <c r="R23" s="73"/>
      <c r="S23" s="73"/>
      <c r="T23" s="73" t="s">
        <v>983</v>
      </c>
      <c r="U23" s="73"/>
      <c r="V23" s="73"/>
      <c r="W23" s="73"/>
      <c r="X23" s="73"/>
      <c r="Y23" s="73"/>
      <c r="Z23" s="73"/>
      <c r="AA23" s="73"/>
      <c r="AB23" s="73"/>
    </row>
    <row r="24" ht="15.75" customHeight="1">
      <c r="B24" s="73"/>
      <c r="C24" s="73"/>
      <c r="D24" s="73"/>
      <c r="E24" s="73"/>
      <c r="F24" s="73"/>
      <c r="G24" s="73"/>
      <c r="H24" s="73"/>
      <c r="I24" s="453">
        <v>16.0</v>
      </c>
      <c r="J24" s="73"/>
      <c r="K24" s="453">
        <v>16.0</v>
      </c>
      <c r="L24" s="73"/>
      <c r="M24" s="453">
        <v>16.0</v>
      </c>
      <c r="N24" s="73"/>
      <c r="O24" s="453">
        <v>16.0</v>
      </c>
      <c r="P24" s="73"/>
      <c r="Q24" s="453">
        <v>16.0</v>
      </c>
      <c r="R24" s="73"/>
      <c r="S24" s="73"/>
      <c r="T24" s="73" t="s">
        <v>984</v>
      </c>
      <c r="U24" s="73"/>
      <c r="V24" s="73"/>
      <c r="W24" s="73"/>
      <c r="X24" s="73"/>
      <c r="Y24" s="73"/>
      <c r="Z24" s="73"/>
      <c r="AA24" s="73"/>
      <c r="AB24" s="73"/>
    </row>
    <row r="25" ht="15.75" customHeight="1">
      <c r="B25" s="73"/>
      <c r="C25" s="73"/>
      <c r="D25" s="73"/>
      <c r="E25" s="73"/>
      <c r="F25" s="73"/>
      <c r="G25" s="73"/>
      <c r="H25" s="73"/>
      <c r="I25" s="453">
        <v>17.0</v>
      </c>
      <c r="J25" s="73"/>
      <c r="K25" s="453">
        <v>17.0</v>
      </c>
      <c r="L25" s="73"/>
      <c r="M25" s="453">
        <v>17.0</v>
      </c>
      <c r="N25" s="73"/>
      <c r="O25" s="453">
        <v>17.0</v>
      </c>
      <c r="P25" s="73"/>
      <c r="Q25" s="453">
        <v>17.0</v>
      </c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</row>
    <row r="26" ht="15.75" customHeight="1">
      <c r="B26" s="73"/>
      <c r="C26" s="73"/>
      <c r="D26" s="73"/>
      <c r="E26" s="73"/>
      <c r="F26" s="73"/>
      <c r="G26" s="73"/>
      <c r="H26" s="73"/>
      <c r="I26" s="73"/>
      <c r="J26" s="73"/>
      <c r="K26" s="453">
        <v>18.0</v>
      </c>
      <c r="L26" s="73"/>
      <c r="M26" s="453">
        <v>18.0</v>
      </c>
      <c r="N26" s="73"/>
      <c r="O26" s="453">
        <v>18.0</v>
      </c>
      <c r="P26" s="73"/>
      <c r="Q26" s="453">
        <v>18.0</v>
      </c>
      <c r="R26" s="73"/>
      <c r="S26" s="73"/>
      <c r="T26" s="73"/>
      <c r="U26" s="73"/>
      <c r="V26" s="73"/>
      <c r="W26" s="73"/>
      <c r="X26" s="73"/>
      <c r="Y26" s="73"/>
      <c r="Z26" s="73"/>
      <c r="AA26" s="73"/>
      <c r="AB26" s="73"/>
    </row>
    <row r="27" ht="15.75" customHeight="1">
      <c r="B27" s="73"/>
      <c r="C27" s="73"/>
      <c r="D27" s="73"/>
      <c r="E27" s="73"/>
      <c r="F27" s="73"/>
      <c r="G27" s="73"/>
      <c r="H27" s="73"/>
      <c r="I27" s="73"/>
      <c r="J27" s="73"/>
      <c r="K27" s="73"/>
      <c r="L27" s="73"/>
      <c r="M27" s="453">
        <v>19.0</v>
      </c>
      <c r="N27" s="73"/>
      <c r="O27" s="453">
        <v>19.0</v>
      </c>
      <c r="P27" s="73"/>
      <c r="Q27" s="453">
        <v>19.0</v>
      </c>
      <c r="R27" s="73"/>
      <c r="S27" s="73"/>
      <c r="T27" s="73"/>
      <c r="U27" s="73"/>
      <c r="V27" s="73"/>
      <c r="W27" s="73"/>
      <c r="X27" s="73"/>
      <c r="Y27" s="73"/>
      <c r="Z27" s="73"/>
      <c r="AA27" s="73"/>
      <c r="AB27" s="73"/>
    </row>
    <row r="28" ht="15.75" customHeight="1">
      <c r="B28" s="73"/>
      <c r="C28" s="73"/>
      <c r="D28" s="73"/>
      <c r="E28" s="73"/>
      <c r="F28" s="73"/>
      <c r="G28" s="73"/>
      <c r="H28" s="73"/>
      <c r="I28" s="73"/>
      <c r="J28" s="73"/>
      <c r="K28" s="73"/>
      <c r="L28" s="73"/>
      <c r="M28" s="73"/>
      <c r="N28" s="73"/>
      <c r="O28" s="73"/>
      <c r="P28" s="73"/>
      <c r="Q28" s="73"/>
      <c r="R28" s="73"/>
      <c r="S28" s="73"/>
      <c r="T28" s="73"/>
      <c r="U28" s="73"/>
      <c r="V28" s="73"/>
      <c r="W28" s="73"/>
      <c r="X28" s="73"/>
      <c r="Y28" s="73"/>
      <c r="Z28" s="73"/>
      <c r="AA28" s="73"/>
      <c r="AB28" s="73"/>
    </row>
    <row r="29" ht="15.75" customHeight="1"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3"/>
      <c r="V29" s="73"/>
      <c r="W29" s="73"/>
      <c r="X29" s="73"/>
      <c r="Y29" s="73"/>
      <c r="Z29" s="73"/>
      <c r="AA29" s="73"/>
      <c r="AB29" s="73"/>
    </row>
    <row r="30" ht="15.75" customHeight="1">
      <c r="B30" s="73"/>
      <c r="C30" s="73"/>
      <c r="D30" s="73"/>
      <c r="E30" s="73"/>
      <c r="F30" s="73"/>
      <c r="G30" s="73"/>
      <c r="H30" s="73"/>
      <c r="I30" s="73"/>
      <c r="J30" s="73"/>
      <c r="K30" s="73"/>
      <c r="L30" s="73"/>
      <c r="M30" s="73"/>
      <c r="N30" s="73"/>
      <c r="O30" s="73"/>
      <c r="P30" s="73"/>
      <c r="Q30" s="73"/>
      <c r="R30" s="73"/>
      <c r="S30" s="73"/>
      <c r="T30" s="73"/>
      <c r="U30" s="73"/>
      <c r="V30" s="73"/>
      <c r="W30" s="73"/>
      <c r="X30" s="73"/>
      <c r="Y30" s="73"/>
      <c r="Z30" s="73"/>
      <c r="AA30" s="73"/>
      <c r="AB30" s="73"/>
    </row>
    <row r="31" ht="15.75" customHeight="1"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3"/>
      <c r="X31" s="73"/>
      <c r="Y31" s="73"/>
      <c r="Z31" s="73"/>
      <c r="AA31" s="73"/>
      <c r="AB31" s="73"/>
    </row>
    <row r="32" ht="15.75" customHeight="1">
      <c r="B32" s="73"/>
      <c r="C32" s="73"/>
      <c r="D32" s="73"/>
      <c r="E32" s="73"/>
      <c r="F32" s="73"/>
      <c r="G32" s="73"/>
      <c r="H32" s="73"/>
      <c r="I32" s="73"/>
      <c r="J32" s="73"/>
      <c r="K32" s="73"/>
      <c r="L32" s="73"/>
      <c r="M32" s="73"/>
      <c r="N32" s="73"/>
      <c r="O32" s="73"/>
      <c r="P32" s="73"/>
      <c r="Q32" s="73"/>
      <c r="R32" s="73"/>
      <c r="S32" s="73"/>
      <c r="T32" s="73"/>
      <c r="U32" s="73"/>
      <c r="V32" s="73"/>
      <c r="W32" s="73"/>
      <c r="X32" s="73"/>
      <c r="Y32" s="73"/>
      <c r="Z32" s="73"/>
      <c r="AA32" s="73"/>
      <c r="AB32" s="73"/>
    </row>
    <row r="33" ht="15.75" customHeight="1">
      <c r="B33" s="73"/>
      <c r="C33" s="73"/>
      <c r="D33" s="73"/>
      <c r="E33" s="73"/>
      <c r="F33" s="73"/>
      <c r="G33" s="73"/>
      <c r="H33" s="73"/>
      <c r="I33" s="73"/>
      <c r="J33" s="73"/>
      <c r="K33" s="73"/>
      <c r="L33" s="73"/>
      <c r="M33" s="73"/>
      <c r="N33" s="73"/>
      <c r="O33" s="73"/>
      <c r="P33" s="73"/>
      <c r="Q33" s="73"/>
      <c r="R33" s="73"/>
      <c r="S33" s="73"/>
      <c r="T33" s="73"/>
      <c r="U33" s="73"/>
      <c r="V33" s="73"/>
      <c r="W33" s="73"/>
      <c r="X33" s="73"/>
      <c r="Y33" s="73"/>
      <c r="Z33" s="73"/>
      <c r="AA33" s="73"/>
      <c r="AB33" s="73"/>
    </row>
    <row r="34" ht="15.75" customHeight="1">
      <c r="B34" s="73"/>
      <c r="C34" s="73"/>
      <c r="D34" s="73"/>
      <c r="E34" s="73"/>
      <c r="F34" s="73"/>
      <c r="G34" s="73"/>
      <c r="H34" s="73"/>
      <c r="I34" s="73"/>
      <c r="J34" s="73"/>
      <c r="K34" s="73"/>
      <c r="L34" s="73"/>
      <c r="M34" s="73"/>
      <c r="N34" s="73"/>
      <c r="O34" s="73"/>
      <c r="P34" s="73"/>
      <c r="Q34" s="73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</row>
    <row r="35" ht="15.75" customHeight="1">
      <c r="B35" s="73"/>
      <c r="C35" s="73"/>
      <c r="D35" s="73"/>
      <c r="E35" s="73"/>
      <c r="F35" s="73"/>
      <c r="G35" s="73"/>
      <c r="H35" s="73"/>
      <c r="I35" s="73"/>
      <c r="J35" s="73"/>
      <c r="K35" s="73"/>
      <c r="L35" s="73"/>
      <c r="M35" s="73"/>
      <c r="N35" s="73"/>
      <c r="O35" s="73"/>
      <c r="P35" s="73"/>
      <c r="Q35" s="73"/>
      <c r="R35" s="73"/>
      <c r="S35" s="73"/>
      <c r="T35" s="73"/>
      <c r="U35" s="73"/>
      <c r="V35" s="73"/>
      <c r="W35" s="73"/>
      <c r="X35" s="73"/>
      <c r="Y35" s="73"/>
      <c r="Z35" s="73"/>
      <c r="AA35" s="73"/>
      <c r="AB35" s="73"/>
    </row>
    <row r="36" ht="15.75" customHeight="1">
      <c r="B36" s="73"/>
      <c r="C36" s="73"/>
      <c r="D36" s="73"/>
      <c r="E36" s="73"/>
      <c r="F36" s="73"/>
      <c r="G36" s="73"/>
      <c r="H36" s="73"/>
      <c r="I36" s="73"/>
      <c r="J36" s="73"/>
      <c r="K36" s="73"/>
      <c r="L36" s="73"/>
      <c r="M36" s="73"/>
      <c r="N36" s="73"/>
      <c r="O36" s="73"/>
      <c r="P36" s="73"/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</row>
    <row r="37" ht="15.75" customHeight="1">
      <c r="B37" s="73"/>
      <c r="C37" s="73"/>
      <c r="D37" s="73"/>
      <c r="E37" s="73"/>
      <c r="F37" s="73"/>
      <c r="G37" s="73"/>
      <c r="H37" s="73"/>
      <c r="I37" s="73"/>
      <c r="J37" s="73"/>
      <c r="K37" s="73"/>
      <c r="L37" s="73"/>
      <c r="M37" s="73"/>
      <c r="N37" s="73"/>
      <c r="O37" s="73"/>
      <c r="P37" s="73"/>
      <c r="Q37" s="73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</row>
    <row r="38" ht="15.75" customHeight="1">
      <c r="B38" s="73"/>
      <c r="C38" s="73"/>
      <c r="D38" s="73"/>
      <c r="E38" s="73"/>
      <c r="F38" s="73"/>
      <c r="G38" s="73"/>
      <c r="H38" s="73"/>
      <c r="I38" s="73"/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</row>
    <row r="39" ht="15.75" customHeight="1">
      <c r="B39" s="73"/>
      <c r="C39" s="73"/>
      <c r="D39" s="73"/>
      <c r="E39" s="73"/>
      <c r="F39" s="73"/>
      <c r="G39" s="73"/>
      <c r="H39" s="73"/>
      <c r="I39" s="73"/>
      <c r="J39" s="73"/>
      <c r="K39" s="73"/>
      <c r="L39" s="73"/>
      <c r="M39" s="73"/>
      <c r="N39" s="73"/>
      <c r="O39" s="73"/>
      <c r="P39" s="73"/>
      <c r="Q39" s="73"/>
      <c r="R39" s="73"/>
      <c r="S39" s="73"/>
      <c r="T39" s="73"/>
      <c r="U39" s="73"/>
      <c r="V39" s="73"/>
      <c r="W39" s="73"/>
      <c r="X39" s="73"/>
      <c r="Y39" s="73"/>
      <c r="Z39" s="73"/>
      <c r="AA39" s="73"/>
      <c r="AB39" s="73"/>
    </row>
    <row r="40" ht="15.75" customHeight="1">
      <c r="B40" s="73"/>
      <c r="C40" s="73"/>
      <c r="D40" s="73"/>
      <c r="E40" s="73"/>
      <c r="F40" s="73"/>
      <c r="G40" s="73"/>
      <c r="H40" s="73"/>
      <c r="I40" s="73"/>
      <c r="J40" s="73"/>
      <c r="K40" s="73"/>
      <c r="L40" s="73"/>
      <c r="M40" s="73"/>
      <c r="N40" s="73"/>
      <c r="O40" s="73"/>
      <c r="P40" s="73"/>
      <c r="Q40" s="73"/>
      <c r="R40" s="73"/>
      <c r="S40" s="73"/>
      <c r="T40" s="73"/>
      <c r="U40" s="73"/>
      <c r="V40" s="73"/>
      <c r="W40" s="73"/>
      <c r="X40" s="73"/>
      <c r="Y40" s="73"/>
      <c r="Z40" s="73"/>
      <c r="AA40" s="73"/>
      <c r="AB40" s="73"/>
    </row>
    <row r="41" ht="15.75" customHeight="1">
      <c r="B41" s="73"/>
      <c r="C41" s="73"/>
      <c r="D41" s="73"/>
      <c r="E41" s="73"/>
      <c r="F41" s="73"/>
      <c r="G41" s="73"/>
      <c r="H41" s="73"/>
      <c r="I41" s="73"/>
      <c r="J41" s="73"/>
      <c r="K41" s="73"/>
      <c r="L41" s="73"/>
      <c r="M41" s="73"/>
      <c r="N41" s="73"/>
      <c r="O41" s="73"/>
      <c r="P41" s="73"/>
      <c r="Q41" s="73"/>
      <c r="R41" s="73"/>
      <c r="S41" s="73"/>
      <c r="T41" s="73"/>
      <c r="U41" s="73"/>
      <c r="V41" s="73"/>
      <c r="W41" s="73"/>
      <c r="X41" s="73"/>
      <c r="Y41" s="73"/>
      <c r="Z41" s="73"/>
      <c r="AA41" s="73"/>
      <c r="AB41" s="73"/>
    </row>
    <row r="42" ht="15.75" customHeight="1">
      <c r="B42" s="73"/>
      <c r="C42" s="73"/>
      <c r="D42" s="73"/>
      <c r="E42" s="73"/>
      <c r="F42" s="73"/>
      <c r="G42" s="73"/>
      <c r="H42" s="73"/>
      <c r="I42" s="73"/>
      <c r="J42" s="73"/>
      <c r="K42" s="73"/>
      <c r="L42" s="73"/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73"/>
      <c r="X42" s="73"/>
      <c r="Y42" s="73"/>
      <c r="Z42" s="73"/>
      <c r="AA42" s="73"/>
      <c r="AB42" s="73"/>
    </row>
    <row r="43" ht="15.75" customHeight="1">
      <c r="B43" s="73"/>
      <c r="C43" s="73"/>
      <c r="D43" s="73"/>
      <c r="E43" s="73"/>
      <c r="F43" s="73"/>
      <c r="G43" s="73"/>
      <c r="H43" s="73"/>
      <c r="I43" s="73"/>
      <c r="J43" s="73"/>
      <c r="K43" s="73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73"/>
      <c r="X43" s="73"/>
      <c r="Y43" s="73"/>
      <c r="Z43" s="73"/>
      <c r="AA43" s="73"/>
      <c r="AB43" s="73"/>
    </row>
    <row r="44" ht="15.75" customHeight="1">
      <c r="B44" s="73"/>
      <c r="C44" s="73"/>
      <c r="D44" s="73"/>
      <c r="E44" s="73"/>
      <c r="F44" s="73"/>
      <c r="G44" s="73"/>
      <c r="H44" s="73"/>
      <c r="I44" s="73"/>
      <c r="J44" s="73"/>
      <c r="K44" s="73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</row>
    <row r="45" ht="15.75" customHeight="1">
      <c r="B45" s="73"/>
      <c r="C45" s="73"/>
      <c r="D45" s="73"/>
      <c r="E45" s="73"/>
      <c r="F45" s="73"/>
      <c r="G45" s="73"/>
      <c r="H45" s="73"/>
      <c r="I45" s="73"/>
      <c r="J45" s="73"/>
      <c r="K45" s="73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</row>
    <row r="46" ht="15.75" customHeight="1">
      <c r="B46" s="73"/>
      <c r="C46" s="73"/>
      <c r="D46" s="73"/>
      <c r="E46" s="73"/>
      <c r="F46" s="73"/>
      <c r="G46" s="73"/>
      <c r="H46" s="73"/>
      <c r="I46" s="73"/>
      <c r="J46" s="73"/>
      <c r="K46" s="7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73"/>
      <c r="X46" s="73"/>
      <c r="Y46" s="73"/>
      <c r="Z46" s="73"/>
      <c r="AA46" s="73"/>
      <c r="AB46" s="73"/>
    </row>
    <row r="47" ht="15.75" customHeight="1">
      <c r="B47" s="73"/>
      <c r="C47" s="73"/>
      <c r="D47" s="73"/>
      <c r="E47" s="73"/>
      <c r="F47" s="73"/>
      <c r="G47" s="73"/>
      <c r="H47" s="73"/>
      <c r="I47" s="73"/>
      <c r="J47" s="73"/>
      <c r="K47" s="7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</row>
    <row r="48" ht="15.75" customHeight="1">
      <c r="B48" s="73"/>
      <c r="C48" s="73"/>
      <c r="D48" s="73"/>
      <c r="E48" s="73"/>
      <c r="F48" s="73"/>
      <c r="G48" s="73"/>
      <c r="H48" s="73"/>
      <c r="I48" s="73"/>
      <c r="J48" s="73"/>
      <c r="K48" s="73"/>
      <c r="L48" s="73"/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73"/>
      <c r="X48" s="73"/>
      <c r="Y48" s="73"/>
      <c r="Z48" s="73"/>
      <c r="AA48" s="73"/>
      <c r="AB48" s="73"/>
    </row>
    <row r="49" ht="15.75" customHeight="1"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  <c r="N49" s="73"/>
      <c r="O49" s="73"/>
      <c r="P49" s="73"/>
      <c r="Q49" s="73"/>
      <c r="R49" s="73"/>
      <c r="S49" s="73"/>
      <c r="T49" s="73"/>
      <c r="U49" s="73"/>
      <c r="V49" s="73"/>
      <c r="W49" s="73"/>
      <c r="X49" s="73"/>
      <c r="Y49" s="73"/>
      <c r="Z49" s="73"/>
      <c r="AA49" s="73"/>
      <c r="AB49" s="73"/>
    </row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B8043"/>
    <outlinePr summaryBelow="0" summaryRight="0"/>
    <pageSetUpPr fitToPage="1"/>
  </sheetPr>
  <sheetViews>
    <sheetView showGridLines="0" workbookViewId="0"/>
  </sheetViews>
  <sheetFormatPr customHeight="1" defaultColWidth="12.63" defaultRowHeight="15.0"/>
  <cols>
    <col customWidth="1" min="1" max="1" width="3.13"/>
    <col customWidth="1" min="2" max="2" width="2.63"/>
    <col customWidth="1" min="3" max="3" width="38.13"/>
    <col customWidth="1" min="4" max="4" width="21.63"/>
    <col customWidth="1" min="5" max="5" width="17.13"/>
    <col customWidth="1" min="6" max="6" width="17.25"/>
    <col customWidth="1" min="7" max="7" width="17.38"/>
    <col customWidth="1" min="8" max="8" width="37.38"/>
    <col customWidth="1" min="9" max="9" width="17.88"/>
    <col hidden="1" min="12" max="20" width="12.63"/>
    <col customWidth="1" hidden="1" min="21" max="21" width="16.38"/>
    <col hidden="1" min="22" max="24" width="12.63"/>
    <col customWidth="1" hidden="1" min="25" max="25" width="21.25"/>
    <col customWidth="1" hidden="1" min="26" max="26" width="20.13"/>
    <col hidden="1" min="27" max="30" width="12.63"/>
  </cols>
  <sheetData>
    <row r="1" ht="15.75" customHeight="1">
      <c r="A1" s="1"/>
      <c r="B1" s="1"/>
      <c r="C1" s="1"/>
      <c r="D1" s="1"/>
      <c r="E1" s="1"/>
      <c r="F1" s="1"/>
      <c r="G1" s="1"/>
      <c r="H1" s="1"/>
      <c r="I1" s="2"/>
      <c r="J1" s="1"/>
      <c r="K1" s="1"/>
      <c r="L1" s="1"/>
      <c r="M1" s="1"/>
      <c r="N1" s="1"/>
      <c r="O1" s="1"/>
      <c r="P1" s="3"/>
      <c r="Q1" s="1"/>
      <c r="R1" s="1"/>
      <c r="S1" s="1"/>
      <c r="T1" s="1"/>
      <c r="U1" s="1"/>
      <c r="V1" s="1"/>
      <c r="W1" s="1"/>
      <c r="X1" s="1"/>
      <c r="Y1" s="1"/>
      <c r="Z1" s="4"/>
      <c r="AA1" s="1"/>
      <c r="AB1" s="4"/>
      <c r="AC1" s="4"/>
      <c r="AD1" s="4"/>
    </row>
    <row r="2" ht="15.75" customHeight="1">
      <c r="A2" s="1"/>
      <c r="B2" s="5"/>
      <c r="C2" s="6"/>
      <c r="D2" s="6"/>
      <c r="E2" s="6"/>
      <c r="F2" s="6"/>
      <c r="G2" s="6"/>
      <c r="H2" s="6"/>
      <c r="I2" s="7"/>
      <c r="J2" s="1"/>
      <c r="K2" s="1"/>
      <c r="L2" s="1"/>
      <c r="M2" s="1"/>
      <c r="N2" s="1"/>
      <c r="O2" s="1"/>
      <c r="P2" s="8"/>
      <c r="Q2" s="1"/>
      <c r="R2" s="1"/>
      <c r="S2" s="1"/>
      <c r="T2" s="1"/>
      <c r="U2" s="1"/>
      <c r="V2" s="1"/>
      <c r="W2" s="1"/>
      <c r="X2" s="1"/>
      <c r="Y2" s="1"/>
      <c r="Z2" s="4"/>
      <c r="AA2" s="1"/>
      <c r="AB2" s="4"/>
      <c r="AC2" s="4"/>
      <c r="AD2" s="4"/>
    </row>
    <row r="3" ht="15.75" customHeight="1">
      <c r="A3" s="1"/>
      <c r="B3" s="9"/>
      <c r="C3" s="2" t="s">
        <v>229</v>
      </c>
      <c r="D3" s="1"/>
      <c r="E3" s="1"/>
      <c r="F3" s="1"/>
      <c r="G3" s="1"/>
      <c r="H3" s="1"/>
      <c r="I3" s="10"/>
      <c r="J3" s="1"/>
      <c r="K3" s="1"/>
      <c r="L3" s="1"/>
      <c r="M3" s="1"/>
      <c r="N3" s="1"/>
      <c r="O3" s="1"/>
      <c r="P3" s="3"/>
      <c r="Q3" s="1"/>
      <c r="R3" s="1"/>
      <c r="S3" s="1"/>
      <c r="T3" s="1"/>
      <c r="U3" s="1"/>
      <c r="V3" s="1"/>
      <c r="W3" s="1"/>
      <c r="X3" s="1"/>
      <c r="Y3" s="1"/>
      <c r="Z3" s="4"/>
      <c r="AA3" s="1"/>
      <c r="AB3" s="4"/>
      <c r="AC3" s="4"/>
      <c r="AD3" s="4"/>
    </row>
    <row r="4" ht="15.75" customHeight="1">
      <c r="A4" s="1"/>
      <c r="B4" s="9"/>
      <c r="C4" s="1" t="s">
        <v>230</v>
      </c>
      <c r="D4" s="1"/>
      <c r="E4" s="1"/>
      <c r="F4" s="1"/>
      <c r="G4" s="1"/>
      <c r="H4" s="1"/>
      <c r="I4" s="193" t="s">
        <v>0</v>
      </c>
      <c r="J4" s="1"/>
      <c r="K4" s="1"/>
      <c r="L4" s="1"/>
      <c r="M4" s="1"/>
      <c r="N4" s="1"/>
      <c r="O4" s="1"/>
      <c r="P4" s="3"/>
      <c r="Q4" s="1"/>
      <c r="R4" s="1"/>
      <c r="S4" s="1"/>
      <c r="T4" s="1"/>
      <c r="U4" s="1"/>
      <c r="V4" s="1"/>
      <c r="W4" s="1"/>
      <c r="X4" s="1"/>
      <c r="Y4" s="1"/>
      <c r="Z4" s="4"/>
      <c r="AA4" s="1"/>
      <c r="AB4" s="4"/>
      <c r="AC4" s="4"/>
      <c r="AD4" s="4"/>
    </row>
    <row r="5" ht="15.75" customHeight="1">
      <c r="A5" s="1"/>
      <c r="B5" s="9"/>
      <c r="C5" s="1" t="s">
        <v>231</v>
      </c>
      <c r="D5" s="1"/>
      <c r="E5" s="1"/>
      <c r="F5" s="1"/>
      <c r="G5" s="1"/>
      <c r="H5" s="1"/>
      <c r="I5" s="194"/>
      <c r="J5" s="1"/>
      <c r="K5" s="1"/>
      <c r="L5" s="1"/>
      <c r="M5" s="1"/>
      <c r="N5" s="1"/>
      <c r="O5" s="1"/>
      <c r="P5" s="3"/>
      <c r="Q5" s="1"/>
      <c r="R5" s="1"/>
      <c r="S5" s="1"/>
      <c r="T5" s="1"/>
      <c r="U5" s="1"/>
      <c r="V5" s="1"/>
      <c r="W5" s="1"/>
      <c r="X5" s="1"/>
      <c r="Y5" s="1"/>
      <c r="Z5" s="4"/>
      <c r="AA5" s="1"/>
      <c r="AB5" s="4"/>
      <c r="AC5" s="4"/>
      <c r="AD5" s="4"/>
    </row>
    <row r="6" ht="15.75" customHeight="1">
      <c r="A6" s="1"/>
      <c r="B6" s="13"/>
      <c r="C6" s="195" t="s">
        <v>985</v>
      </c>
      <c r="D6" s="14"/>
      <c r="E6" s="14"/>
      <c r="F6" s="14"/>
      <c r="G6" s="14"/>
      <c r="H6" s="14"/>
      <c r="I6" s="196"/>
      <c r="J6" s="1"/>
      <c r="K6" s="1"/>
      <c r="L6" s="1"/>
      <c r="M6" s="1"/>
      <c r="N6" s="1"/>
      <c r="O6" s="1"/>
      <c r="P6" s="3"/>
      <c r="Q6" s="1"/>
      <c r="R6" s="1"/>
      <c r="S6" s="1"/>
      <c r="T6" s="1"/>
      <c r="U6" s="1"/>
      <c r="V6" s="1"/>
      <c r="W6" s="1"/>
      <c r="X6" s="1"/>
      <c r="Y6" s="1"/>
      <c r="Z6" s="4"/>
      <c r="AA6" s="1"/>
      <c r="AB6" s="4"/>
      <c r="AC6" s="4"/>
      <c r="AD6" s="4"/>
    </row>
    <row r="7" ht="27.0" customHeight="1">
      <c r="A7" s="1"/>
      <c r="B7" s="9"/>
      <c r="C7" s="1"/>
      <c r="D7" s="1"/>
      <c r="E7" s="1"/>
      <c r="F7" s="1"/>
      <c r="G7" s="16"/>
      <c r="H7" s="2" t="s">
        <v>1</v>
      </c>
      <c r="I7" s="17"/>
      <c r="J7" s="1"/>
      <c r="K7" s="1"/>
      <c r="L7" s="1"/>
      <c r="M7" s="1"/>
      <c r="N7" s="1"/>
      <c r="O7" s="1"/>
      <c r="P7" s="8"/>
      <c r="Q7" s="1"/>
      <c r="R7" s="1"/>
      <c r="S7" s="1"/>
      <c r="T7" s="1"/>
      <c r="U7" s="1"/>
      <c r="V7" s="1"/>
      <c r="W7" s="1"/>
      <c r="X7" s="1"/>
      <c r="Y7" s="1"/>
      <c r="Z7" s="4"/>
      <c r="AA7" s="1"/>
      <c r="AB7" s="4"/>
      <c r="AC7" s="4"/>
      <c r="AD7" s="4"/>
    </row>
    <row r="8" ht="15.75" customHeight="1">
      <c r="A8" s="18"/>
      <c r="B8" s="19"/>
      <c r="C8" s="18" t="s">
        <v>986</v>
      </c>
      <c r="G8" s="16"/>
      <c r="H8" s="20" t="s">
        <v>2</v>
      </c>
      <c r="I8" s="197" t="s">
        <v>3</v>
      </c>
      <c r="J8" s="1"/>
      <c r="K8" s="1"/>
      <c r="L8" s="1"/>
      <c r="M8" s="1"/>
      <c r="N8" s="1"/>
      <c r="O8" s="1"/>
      <c r="P8" s="8"/>
      <c r="Q8" s="1"/>
      <c r="R8" s="1"/>
      <c r="S8" s="1"/>
      <c r="T8" s="1"/>
      <c r="U8" s="1"/>
      <c r="V8" s="1"/>
      <c r="W8" s="1"/>
      <c r="X8" s="1"/>
      <c r="Y8" s="1"/>
      <c r="Z8" s="4"/>
      <c r="AA8" s="1"/>
      <c r="AB8" s="4"/>
      <c r="AC8" s="4"/>
      <c r="AD8" s="4"/>
    </row>
    <row r="9" ht="15.75" customHeight="1">
      <c r="A9" s="2"/>
      <c r="B9" s="22"/>
      <c r="C9" s="64" t="s">
        <v>234</v>
      </c>
      <c r="D9" s="23">
        <v>45061.0</v>
      </c>
      <c r="E9" s="198"/>
      <c r="F9" s="198"/>
      <c r="G9" s="16"/>
      <c r="H9" s="25" t="s">
        <v>4</v>
      </c>
      <c r="I9" s="194"/>
      <c r="J9" s="1"/>
      <c r="K9" s="1"/>
      <c r="L9" s="1"/>
      <c r="M9" s="1"/>
      <c r="N9" s="1"/>
      <c r="O9" s="1"/>
      <c r="P9" s="8"/>
      <c r="Q9" s="1"/>
      <c r="R9" s="1"/>
      <c r="S9" s="26"/>
      <c r="T9" s="1"/>
      <c r="U9" s="1"/>
      <c r="V9" s="1"/>
      <c r="W9" s="1"/>
      <c r="X9" s="1"/>
      <c r="Y9" s="1"/>
      <c r="Z9" s="4"/>
      <c r="AA9" s="1"/>
      <c r="AB9" s="4"/>
      <c r="AC9" s="4"/>
      <c r="AD9" s="4"/>
    </row>
    <row r="10" ht="15.75" customHeight="1">
      <c r="A10" s="2"/>
      <c r="B10" s="22"/>
      <c r="C10" s="64" t="s">
        <v>235</v>
      </c>
      <c r="D10" s="27" t="s">
        <v>616</v>
      </c>
      <c r="E10" s="198"/>
      <c r="F10" s="198"/>
      <c r="G10" s="16"/>
      <c r="H10" s="28"/>
      <c r="I10" s="29" t="s">
        <v>5</v>
      </c>
      <c r="J10" s="1"/>
      <c r="K10" s="1"/>
      <c r="L10" s="1"/>
      <c r="M10" s="1"/>
      <c r="N10" s="1"/>
      <c r="O10" s="1"/>
      <c r="P10" s="8"/>
      <c r="Q10" s="1"/>
      <c r="R10" s="1"/>
      <c r="S10" s="26"/>
      <c r="T10" s="1"/>
      <c r="U10" s="1"/>
      <c r="V10" s="1"/>
      <c r="W10" s="1"/>
      <c r="X10" s="1"/>
      <c r="Y10" s="1"/>
      <c r="Z10" s="4"/>
      <c r="AA10" s="1"/>
      <c r="AB10" s="4"/>
      <c r="AC10" s="4"/>
      <c r="AD10" s="4"/>
    </row>
    <row r="11" ht="15.75" customHeight="1">
      <c r="A11" s="2"/>
      <c r="B11" s="22"/>
      <c r="C11" s="64" t="s">
        <v>236</v>
      </c>
      <c r="D11" s="30" t="s">
        <v>987</v>
      </c>
      <c r="E11" s="198"/>
      <c r="F11" s="198"/>
      <c r="G11" s="16"/>
      <c r="H11" s="25" t="s">
        <v>7</v>
      </c>
      <c r="I11" s="29"/>
      <c r="J11" s="1"/>
      <c r="K11" s="1"/>
      <c r="L11" s="1"/>
      <c r="M11" s="1"/>
      <c r="N11" s="1"/>
      <c r="O11" s="1"/>
      <c r="P11" s="8"/>
      <c r="Q11" s="1"/>
      <c r="R11" s="1"/>
      <c r="S11" s="31"/>
      <c r="T11" s="1"/>
      <c r="U11" s="1"/>
      <c r="V11" s="1"/>
      <c r="W11" s="1"/>
      <c r="X11" s="1"/>
      <c r="Y11" s="1"/>
      <c r="Z11" s="4"/>
      <c r="AA11" s="1"/>
      <c r="AB11" s="4"/>
      <c r="AC11" s="4"/>
      <c r="AD11" s="4"/>
    </row>
    <row r="12" ht="15.75" customHeight="1">
      <c r="A12" s="2"/>
      <c r="B12" s="22"/>
      <c r="C12" s="64" t="s">
        <v>237</v>
      </c>
      <c r="D12" s="30" t="s">
        <v>550</v>
      </c>
      <c r="E12" s="198"/>
      <c r="F12" s="198"/>
      <c r="G12" s="16"/>
      <c r="H12" s="28"/>
      <c r="I12" s="29" t="s">
        <v>8</v>
      </c>
      <c r="J12" s="1"/>
      <c r="K12" s="1"/>
      <c r="L12" s="1"/>
      <c r="M12" s="1"/>
      <c r="N12" s="1"/>
      <c r="O12" s="1"/>
      <c r="P12" s="8"/>
      <c r="Q12" s="1"/>
      <c r="R12" s="1"/>
      <c r="S12" s="26"/>
      <c r="T12" s="1"/>
      <c r="U12" s="1"/>
      <c r="V12" s="1"/>
      <c r="W12" s="1"/>
      <c r="X12" s="1"/>
      <c r="Y12" s="1"/>
      <c r="Z12" s="4"/>
      <c r="AA12" s="1"/>
      <c r="AB12" s="4"/>
      <c r="AC12" s="4"/>
      <c r="AD12" s="4"/>
    </row>
    <row r="13" ht="15.75" customHeight="1">
      <c r="A13" s="2"/>
      <c r="B13" s="22"/>
      <c r="C13" s="64" t="s">
        <v>238</v>
      </c>
      <c r="D13" s="27">
        <v>9.487223647E9</v>
      </c>
      <c r="E13" s="198"/>
      <c r="F13" s="198"/>
      <c r="G13" s="16"/>
      <c r="H13" s="32" t="s">
        <v>9</v>
      </c>
      <c r="I13" s="29"/>
      <c r="J13" s="1"/>
      <c r="K13" s="1"/>
      <c r="L13" s="1"/>
      <c r="M13" s="1"/>
      <c r="N13" s="1"/>
      <c r="O13" s="1"/>
      <c r="P13" s="8"/>
      <c r="Q13" s="1"/>
      <c r="R13" s="1"/>
      <c r="S13" s="26"/>
      <c r="T13" s="1"/>
      <c r="U13" s="1"/>
      <c r="V13" s="1"/>
      <c r="W13" s="1"/>
      <c r="X13" s="1"/>
      <c r="Y13" s="1"/>
      <c r="Z13" s="4"/>
      <c r="AA13" s="1"/>
      <c r="AB13" s="4"/>
      <c r="AC13" s="4"/>
      <c r="AD13" s="4"/>
    </row>
    <row r="14" ht="15.75" customHeight="1">
      <c r="A14" s="2"/>
      <c r="B14" s="22"/>
      <c r="C14" s="64" t="s">
        <v>239</v>
      </c>
      <c r="D14" s="33" t="s">
        <v>617</v>
      </c>
      <c r="E14" s="198"/>
      <c r="F14" s="198"/>
      <c r="G14" s="34"/>
      <c r="H14" s="35"/>
      <c r="I14" s="36" t="s">
        <v>10</v>
      </c>
      <c r="J14" s="1"/>
      <c r="K14" s="34"/>
      <c r="L14" s="1"/>
      <c r="M14" s="1"/>
      <c r="N14" s="1"/>
      <c r="O14" s="1"/>
      <c r="P14" s="37"/>
      <c r="Q14" s="1"/>
      <c r="R14" s="1"/>
      <c r="S14" s="38"/>
      <c r="T14" s="1"/>
      <c r="U14" s="1"/>
      <c r="V14" s="1"/>
      <c r="W14" s="1"/>
      <c r="X14" s="1"/>
      <c r="Y14" s="1"/>
      <c r="Z14" s="4"/>
      <c r="AA14" s="1"/>
      <c r="AB14" s="4"/>
      <c r="AC14" s="4"/>
      <c r="AD14" s="4"/>
    </row>
    <row r="15" ht="15.75" customHeight="1">
      <c r="A15" s="2"/>
      <c r="B15" s="22"/>
      <c r="C15" s="64" t="s">
        <v>240</v>
      </c>
      <c r="D15" s="30"/>
      <c r="E15" s="198"/>
      <c r="F15" s="198"/>
      <c r="G15" s="39" t="s">
        <v>11</v>
      </c>
      <c r="H15" s="30"/>
      <c r="I15" s="36"/>
      <c r="J15" s="1"/>
      <c r="K15" s="1"/>
      <c r="L15" s="1"/>
      <c r="M15" s="1"/>
      <c r="N15" s="1"/>
      <c r="O15" s="1"/>
      <c r="P15" s="8"/>
      <c r="Q15" s="1"/>
      <c r="R15" s="1"/>
      <c r="S15" s="8"/>
      <c r="T15" s="1"/>
      <c r="U15" s="1"/>
      <c r="V15" s="1"/>
      <c r="W15" s="1"/>
      <c r="X15" s="1"/>
      <c r="Y15" s="1"/>
      <c r="Z15" s="4"/>
      <c r="AA15" s="1"/>
      <c r="AB15" s="4"/>
      <c r="AC15" s="4"/>
      <c r="AD15" s="4"/>
    </row>
    <row r="16" ht="15.75" customHeight="1">
      <c r="A16" s="1"/>
      <c r="B16" s="9"/>
      <c r="C16" s="73"/>
      <c r="D16" s="1"/>
      <c r="E16" s="1"/>
      <c r="F16" s="1"/>
      <c r="G16" s="1"/>
      <c r="H16" s="1"/>
      <c r="I16" s="29" t="s">
        <v>12</v>
      </c>
      <c r="J16" s="1"/>
      <c r="K16" s="1"/>
      <c r="L16" s="1"/>
      <c r="M16" s="1"/>
      <c r="N16" s="1"/>
      <c r="O16" s="1"/>
      <c r="P16" s="8"/>
      <c r="Q16" s="1"/>
      <c r="R16" s="1"/>
      <c r="S16" s="3"/>
      <c r="T16" s="1"/>
      <c r="U16" s="1"/>
      <c r="V16" s="1"/>
      <c r="W16" s="1"/>
      <c r="X16" s="1"/>
      <c r="Y16" s="1"/>
      <c r="Z16" s="4"/>
      <c r="AA16" s="1"/>
      <c r="AB16" s="4"/>
      <c r="AC16" s="4"/>
      <c r="AD16" s="4"/>
    </row>
    <row r="17" ht="15.75" customHeight="1">
      <c r="A17" s="1"/>
      <c r="B17" s="9"/>
      <c r="C17" s="64" t="s">
        <v>241</v>
      </c>
      <c r="D17" s="30" t="s">
        <v>341</v>
      </c>
      <c r="E17" s="2" t="s">
        <v>14</v>
      </c>
      <c r="F17" s="30" t="s">
        <v>342</v>
      </c>
      <c r="G17" s="39" t="s">
        <v>15</v>
      </c>
      <c r="H17" s="30" t="s">
        <v>861</v>
      </c>
      <c r="I17" s="29"/>
      <c r="J17" s="1"/>
      <c r="K17" s="1"/>
      <c r="L17" s="1"/>
      <c r="M17" s="1"/>
      <c r="N17" s="1"/>
      <c r="O17" s="1"/>
      <c r="P17" s="8"/>
      <c r="Q17" s="1"/>
      <c r="R17" s="1"/>
      <c r="S17" s="8"/>
      <c r="T17" s="1"/>
      <c r="U17" s="1"/>
      <c r="V17" s="1"/>
      <c r="W17" s="1"/>
      <c r="X17" s="1"/>
      <c r="Y17" s="1"/>
      <c r="Z17" s="4"/>
      <c r="AA17" s="1"/>
      <c r="AB17" s="4"/>
      <c r="AC17" s="4"/>
      <c r="AD17" s="4"/>
    </row>
    <row r="18" ht="15.75" customHeight="1">
      <c r="A18" s="1"/>
      <c r="B18" s="9"/>
      <c r="C18" s="64" t="s">
        <v>242</v>
      </c>
      <c r="D18" s="16"/>
      <c r="E18" s="2" t="s">
        <v>17</v>
      </c>
      <c r="F18" s="30" t="s">
        <v>988</v>
      </c>
      <c r="G18" s="16"/>
      <c r="H18" s="16"/>
      <c r="I18" s="29" t="s">
        <v>19</v>
      </c>
      <c r="J18" s="1"/>
      <c r="K18" s="1"/>
      <c r="L18" s="1"/>
      <c r="M18" s="1"/>
      <c r="N18" s="1"/>
      <c r="O18" s="1"/>
      <c r="P18" s="8"/>
      <c r="Q18" s="1"/>
      <c r="R18" s="1"/>
      <c r="S18" s="3"/>
      <c r="T18" s="1"/>
      <c r="U18" s="1"/>
      <c r="V18" s="1"/>
      <c r="W18" s="1"/>
      <c r="X18" s="1"/>
      <c r="Y18" s="1"/>
      <c r="Z18" s="4"/>
      <c r="AA18" s="1"/>
      <c r="AB18" s="4"/>
      <c r="AC18" s="4"/>
      <c r="AD18" s="4"/>
    </row>
    <row r="19" ht="15.75" customHeight="1">
      <c r="A19" s="1"/>
      <c r="B19" s="9"/>
      <c r="C19" s="167" t="s">
        <v>243</v>
      </c>
      <c r="D19" s="18" t="b">
        <v>0</v>
      </c>
      <c r="E19" s="1"/>
      <c r="F19" s="30"/>
      <c r="G19" s="16"/>
      <c r="H19" s="16"/>
      <c r="I19" s="29"/>
      <c r="J19" s="1"/>
      <c r="K19" s="1"/>
      <c r="L19" s="1"/>
      <c r="M19" s="1"/>
      <c r="N19" s="1"/>
      <c r="O19" s="1"/>
      <c r="P19" s="8"/>
      <c r="Q19" s="1"/>
      <c r="R19" s="1"/>
      <c r="S19" s="8"/>
      <c r="T19" s="1"/>
      <c r="U19" s="1"/>
      <c r="V19" s="1"/>
      <c r="W19" s="1"/>
      <c r="X19" s="1"/>
      <c r="Y19" s="1"/>
      <c r="Z19" s="4"/>
      <c r="AA19" s="1"/>
      <c r="AB19" s="4"/>
      <c r="AC19" s="4"/>
      <c r="AD19" s="4"/>
    </row>
    <row r="20" ht="15.75" customHeight="1">
      <c r="A20" s="1"/>
      <c r="B20" s="9"/>
      <c r="C20" s="167" t="s">
        <v>244</v>
      </c>
      <c r="D20" s="18" t="b">
        <v>1</v>
      </c>
      <c r="E20" s="1" t="s">
        <v>989</v>
      </c>
      <c r="F20" s="30"/>
      <c r="G20" s="1"/>
      <c r="H20" s="1"/>
      <c r="I20" s="29" t="s">
        <v>21</v>
      </c>
      <c r="J20" s="1"/>
      <c r="K20" s="1"/>
      <c r="L20" s="1"/>
      <c r="M20" s="1"/>
      <c r="N20" s="1"/>
      <c r="O20" s="1"/>
      <c r="P20" s="8"/>
      <c r="Q20" s="1"/>
      <c r="R20" s="1"/>
      <c r="S20" s="8"/>
      <c r="T20" s="1"/>
      <c r="U20" s="1"/>
      <c r="V20" s="1"/>
      <c r="W20" s="1"/>
      <c r="X20" s="1"/>
      <c r="Y20" s="1"/>
      <c r="Z20" s="4"/>
      <c r="AA20" s="1"/>
      <c r="AB20" s="4"/>
      <c r="AC20" s="4"/>
      <c r="AD20" s="4"/>
    </row>
    <row r="21" ht="15.75" customHeight="1">
      <c r="A21" s="1"/>
      <c r="B21" s="9"/>
      <c r="C21" s="167" t="s">
        <v>245</v>
      </c>
      <c r="D21" s="18" t="b">
        <v>0</v>
      </c>
      <c r="E21" s="1"/>
      <c r="F21" s="16"/>
      <c r="G21" s="1"/>
      <c r="H21" s="1"/>
      <c r="I21" s="29"/>
      <c r="J21" s="1"/>
      <c r="K21" s="1"/>
      <c r="L21" s="1"/>
      <c r="M21" s="1"/>
      <c r="N21" s="1"/>
      <c r="O21" s="1"/>
      <c r="P21" s="8"/>
      <c r="Q21" s="1"/>
      <c r="R21" s="1"/>
      <c r="S21" s="38"/>
      <c r="T21" s="1"/>
      <c r="U21" s="1"/>
      <c r="V21" s="1"/>
      <c r="W21" s="1"/>
      <c r="X21" s="1"/>
      <c r="Y21" s="1"/>
      <c r="Z21" s="4"/>
      <c r="AA21" s="1"/>
      <c r="AB21" s="4"/>
      <c r="AC21" s="4"/>
      <c r="AD21" s="4"/>
    </row>
    <row r="22" ht="15.75" customHeight="1">
      <c r="A22" s="2"/>
      <c r="B22" s="22"/>
      <c r="C22" s="199" t="s">
        <v>246</v>
      </c>
      <c r="D22" s="200"/>
      <c r="E22" s="200"/>
      <c r="F22" s="201"/>
      <c r="G22" s="43" t="s">
        <v>22</v>
      </c>
      <c r="H22" s="44" t="s">
        <v>23</v>
      </c>
      <c r="I22" s="29" t="s">
        <v>24</v>
      </c>
      <c r="J22" s="2"/>
      <c r="K22" s="2"/>
      <c r="L22" s="2"/>
      <c r="M22" s="2"/>
      <c r="N22" s="2"/>
      <c r="O22" s="2"/>
      <c r="P22" s="3"/>
      <c r="Q22" s="2"/>
      <c r="R22" s="2"/>
      <c r="S22" s="38"/>
      <c r="T22" s="2"/>
      <c r="U22" s="2"/>
      <c r="V22" s="2"/>
      <c r="W22" s="2"/>
      <c r="X22" s="2"/>
      <c r="Y22" s="2"/>
      <c r="Z22" s="45"/>
      <c r="AA22" s="2"/>
      <c r="AB22" s="45"/>
      <c r="AC22" s="45"/>
      <c r="AD22" s="45"/>
    </row>
    <row r="23" ht="15.75" customHeight="1">
      <c r="A23" s="1"/>
      <c r="B23" s="9"/>
      <c r="C23" s="202"/>
      <c r="D23" s="203"/>
      <c r="E23" s="203"/>
      <c r="F23" s="204"/>
      <c r="G23" s="48"/>
      <c r="H23" s="49"/>
      <c r="I23" s="29"/>
      <c r="J23" s="1"/>
      <c r="K23" s="1"/>
      <c r="L23" s="1"/>
      <c r="M23" s="1"/>
      <c r="N23" s="1"/>
      <c r="O23" s="1"/>
      <c r="P23" s="3"/>
      <c r="Q23" s="1"/>
      <c r="R23" s="1"/>
      <c r="S23" s="38"/>
      <c r="T23" s="1"/>
      <c r="U23" s="1"/>
      <c r="V23" s="1"/>
      <c r="W23" s="1"/>
      <c r="X23" s="1"/>
      <c r="Y23" s="1"/>
      <c r="Z23" s="4"/>
      <c r="AA23" s="1"/>
      <c r="AB23" s="4"/>
      <c r="AC23" s="4"/>
      <c r="AD23" s="4"/>
    </row>
    <row r="24" ht="15.75" customHeight="1">
      <c r="A24" s="1"/>
      <c r="B24" s="9"/>
      <c r="C24" s="202" t="s">
        <v>358</v>
      </c>
      <c r="D24" s="203"/>
      <c r="E24" s="203"/>
      <c r="F24" s="204"/>
      <c r="G24" s="48">
        <v>3.0</v>
      </c>
      <c r="H24" s="49">
        <v>2614.86</v>
      </c>
      <c r="I24" s="29" t="s">
        <v>25</v>
      </c>
      <c r="J24" s="1"/>
      <c r="K24" s="1"/>
      <c r="L24" s="1"/>
      <c r="M24" s="1"/>
      <c r="N24" s="1"/>
      <c r="O24" s="1"/>
      <c r="P24" s="3"/>
      <c r="Q24" s="1"/>
      <c r="R24" s="1"/>
      <c r="S24" s="38"/>
      <c r="T24" s="1"/>
      <c r="U24" s="1"/>
      <c r="V24" s="1"/>
      <c r="W24" s="1"/>
      <c r="X24" s="1"/>
      <c r="Y24" s="1"/>
      <c r="Z24" s="4"/>
      <c r="AA24" s="1"/>
      <c r="AB24" s="4"/>
      <c r="AC24" s="4"/>
      <c r="AD24" s="4"/>
    </row>
    <row r="25" ht="15.75" customHeight="1">
      <c r="A25" s="1"/>
      <c r="B25" s="9"/>
      <c r="C25" s="288" t="s">
        <v>357</v>
      </c>
      <c r="D25" s="203"/>
      <c r="E25" s="203"/>
      <c r="F25" s="204"/>
      <c r="G25" s="48">
        <v>3.0</v>
      </c>
      <c r="H25" s="49">
        <v>2614.86</v>
      </c>
      <c r="I25" s="29"/>
      <c r="J25" s="1"/>
      <c r="K25" s="1"/>
      <c r="L25" s="1"/>
      <c r="M25" s="1"/>
      <c r="N25" s="1"/>
      <c r="O25" s="1"/>
      <c r="P25" s="3"/>
      <c r="Q25" s="1"/>
      <c r="R25" s="1"/>
      <c r="S25" s="38"/>
      <c r="T25" s="1"/>
      <c r="U25" s="1"/>
      <c r="V25" s="1"/>
      <c r="W25" s="1"/>
      <c r="X25" s="1"/>
      <c r="Y25" s="1"/>
      <c r="Z25" s="4"/>
      <c r="AA25" s="1"/>
      <c r="AB25" s="4"/>
      <c r="AC25" s="4"/>
      <c r="AD25" s="4"/>
    </row>
    <row r="26" ht="15.75" customHeight="1">
      <c r="A26" s="1"/>
      <c r="B26" s="9"/>
      <c r="C26" s="288" t="s">
        <v>352</v>
      </c>
      <c r="D26" s="203"/>
      <c r="E26" s="203"/>
      <c r="F26" s="204"/>
      <c r="G26" s="48">
        <v>3.0</v>
      </c>
      <c r="H26" s="49">
        <v>2614.86</v>
      </c>
      <c r="I26" s="29" t="s">
        <v>26</v>
      </c>
      <c r="J26" s="1"/>
      <c r="K26" s="1"/>
      <c r="L26" s="1"/>
      <c r="M26" s="1"/>
      <c r="N26" s="1"/>
      <c r="O26" s="1"/>
      <c r="P26" s="3"/>
      <c r="Q26" s="1"/>
      <c r="R26" s="1"/>
      <c r="S26" s="38"/>
      <c r="T26" s="1"/>
      <c r="U26" s="1"/>
      <c r="V26" s="1"/>
      <c r="W26" s="1"/>
      <c r="X26" s="1"/>
      <c r="Y26" s="1"/>
      <c r="Z26" s="4"/>
      <c r="AA26" s="1"/>
      <c r="AB26" s="4"/>
      <c r="AC26" s="4"/>
      <c r="AD26" s="4"/>
    </row>
    <row r="27" ht="15.75" customHeight="1">
      <c r="A27" s="1"/>
      <c r="B27" s="9"/>
      <c r="C27" s="288" t="s">
        <v>350</v>
      </c>
      <c r="D27" s="203"/>
      <c r="E27" s="203"/>
      <c r="F27" s="204"/>
      <c r="G27" s="48">
        <v>3.0</v>
      </c>
      <c r="H27" s="49">
        <v>2614.86</v>
      </c>
      <c r="I27" s="29"/>
      <c r="J27" s="1"/>
      <c r="K27" s="1"/>
      <c r="L27" s="1"/>
      <c r="M27" s="1"/>
      <c r="N27" s="1"/>
      <c r="O27" s="1"/>
      <c r="P27" s="51"/>
      <c r="Q27" s="1"/>
      <c r="R27" s="1"/>
      <c r="T27" s="1"/>
      <c r="U27" s="1"/>
      <c r="V27" s="1"/>
      <c r="W27" s="1"/>
      <c r="X27" s="1"/>
      <c r="Y27" s="1"/>
      <c r="Z27" s="4"/>
      <c r="AA27" s="1"/>
      <c r="AB27" s="4"/>
      <c r="AC27" s="4"/>
      <c r="AD27" s="4"/>
    </row>
    <row r="28" ht="15.75" customHeight="1">
      <c r="A28" s="1"/>
      <c r="B28" s="9"/>
      <c r="C28" s="288" t="s">
        <v>353</v>
      </c>
      <c r="D28" s="203"/>
      <c r="E28" s="203"/>
      <c r="F28" s="204"/>
      <c r="G28" s="48">
        <v>3.0</v>
      </c>
      <c r="H28" s="49">
        <v>2614.86</v>
      </c>
      <c r="I28" s="29" t="s">
        <v>27</v>
      </c>
      <c r="J28" s="1"/>
      <c r="K28" s="1"/>
      <c r="L28" s="1"/>
      <c r="M28" s="1"/>
      <c r="N28" s="1"/>
      <c r="O28" s="1"/>
      <c r="P28" s="3"/>
      <c r="Q28" s="1"/>
      <c r="R28" s="1"/>
      <c r="T28" s="1"/>
      <c r="U28" s="1"/>
      <c r="V28" s="1"/>
      <c r="W28" s="1"/>
      <c r="X28" s="1"/>
      <c r="Y28" s="1"/>
      <c r="Z28" s="4"/>
      <c r="AA28" s="1"/>
      <c r="AB28" s="4"/>
      <c r="AC28" s="4"/>
      <c r="AD28" s="4"/>
    </row>
    <row r="29" ht="15.75" customHeight="1">
      <c r="A29" s="1"/>
      <c r="B29" s="9"/>
      <c r="C29" s="288" t="s">
        <v>363</v>
      </c>
      <c r="D29" s="203"/>
      <c r="E29" s="203"/>
      <c r="F29" s="204"/>
      <c r="G29" s="48">
        <v>3.0</v>
      </c>
      <c r="H29" s="49">
        <v>2614.86</v>
      </c>
      <c r="I29" s="29"/>
      <c r="J29" s="1"/>
      <c r="K29" s="1"/>
      <c r="L29" s="1"/>
      <c r="M29" s="1"/>
      <c r="N29" s="1"/>
      <c r="O29" s="1"/>
      <c r="P29" s="3"/>
      <c r="Q29" s="1"/>
      <c r="R29" s="1"/>
      <c r="T29" s="1"/>
      <c r="U29" s="1"/>
      <c r="V29" s="1"/>
      <c r="W29" s="1"/>
      <c r="X29" s="1"/>
      <c r="Y29" s="1"/>
      <c r="Z29" s="4"/>
      <c r="AA29" s="1"/>
      <c r="AB29" s="4"/>
      <c r="AC29" s="4"/>
      <c r="AD29" s="4"/>
    </row>
    <row r="30" ht="15.75" customHeight="1">
      <c r="A30" s="1"/>
      <c r="B30" s="9"/>
      <c r="C30" s="288"/>
      <c r="D30" s="203"/>
      <c r="E30" s="203"/>
      <c r="F30" s="204"/>
      <c r="G30" s="48"/>
      <c r="H30" s="49"/>
      <c r="I30" s="29" t="s">
        <v>28</v>
      </c>
      <c r="J30" s="1"/>
      <c r="K30" s="1"/>
      <c r="L30" s="1"/>
      <c r="M30" s="1"/>
      <c r="N30" s="1"/>
      <c r="O30" s="1"/>
      <c r="P30" s="8"/>
      <c r="Q30" s="1"/>
      <c r="R30" s="1"/>
      <c r="S30" s="3"/>
      <c r="T30" s="1"/>
      <c r="U30" s="1"/>
      <c r="V30" s="1"/>
      <c r="W30" s="1"/>
      <c r="X30" s="1"/>
      <c r="Y30" s="1"/>
      <c r="Z30" s="4"/>
      <c r="AA30" s="1"/>
      <c r="AB30" s="4"/>
      <c r="AC30" s="4"/>
      <c r="AD30" s="4"/>
    </row>
    <row r="31" ht="15.75" customHeight="1">
      <c r="A31" s="1"/>
      <c r="B31" s="9"/>
      <c r="C31" s="202"/>
      <c r="D31" s="203"/>
      <c r="E31" s="203"/>
      <c r="F31" s="204"/>
      <c r="G31" s="48"/>
      <c r="H31" s="49"/>
      <c r="I31" s="29"/>
      <c r="J31" s="1"/>
      <c r="K31" s="1"/>
      <c r="L31" s="1"/>
      <c r="M31" s="1"/>
      <c r="N31" s="1"/>
      <c r="O31" s="1"/>
      <c r="P31" s="8"/>
      <c r="Q31" s="1"/>
      <c r="R31" s="1"/>
      <c r="S31" s="3"/>
      <c r="T31" s="1"/>
      <c r="U31" s="1"/>
      <c r="V31" s="1"/>
      <c r="W31" s="1"/>
      <c r="X31" s="1"/>
      <c r="Y31" s="1"/>
      <c r="Z31" s="4"/>
      <c r="AA31" s="1"/>
      <c r="AB31" s="4"/>
      <c r="AC31" s="4"/>
      <c r="AD31" s="4"/>
    </row>
    <row r="32" ht="15.75" hidden="1" customHeight="1">
      <c r="A32" s="1"/>
      <c r="B32" s="9"/>
      <c r="C32" s="202"/>
      <c r="D32" s="203"/>
      <c r="E32" s="203"/>
      <c r="F32" s="204"/>
      <c r="G32" s="48"/>
      <c r="H32" s="49"/>
      <c r="I32" s="29" t="s">
        <v>29</v>
      </c>
      <c r="J32" s="1"/>
      <c r="K32" s="1"/>
      <c r="L32" s="1"/>
      <c r="M32" s="1"/>
      <c r="N32" s="1"/>
      <c r="O32" s="1"/>
      <c r="P32" s="1"/>
      <c r="Q32" s="1"/>
      <c r="R32" s="1"/>
      <c r="S32" s="3"/>
      <c r="T32" s="1"/>
      <c r="U32" s="1"/>
      <c r="V32" s="1"/>
      <c r="W32" s="1"/>
      <c r="X32" s="1"/>
      <c r="Y32" s="1"/>
      <c r="Z32" s="4"/>
      <c r="AA32" s="1"/>
      <c r="AB32" s="4"/>
      <c r="AC32" s="4"/>
      <c r="AD32" s="4"/>
    </row>
    <row r="33" ht="15.75" hidden="1" customHeight="1">
      <c r="A33" s="1"/>
      <c r="B33" s="9"/>
      <c r="C33" s="202"/>
      <c r="D33" s="203"/>
      <c r="E33" s="203"/>
      <c r="F33" s="204"/>
      <c r="G33" s="48"/>
      <c r="H33" s="49"/>
      <c r="I33" s="29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4"/>
      <c r="AA33" s="1"/>
      <c r="AB33" s="4"/>
      <c r="AC33" s="4"/>
      <c r="AD33" s="4"/>
    </row>
    <row r="34" ht="15.75" hidden="1" customHeight="1">
      <c r="A34" s="1"/>
      <c r="B34" s="9"/>
      <c r="C34" s="202"/>
      <c r="D34" s="203"/>
      <c r="E34" s="203"/>
      <c r="F34" s="204"/>
      <c r="G34" s="48"/>
      <c r="H34" s="49"/>
      <c r="I34" s="29" t="s">
        <v>30</v>
      </c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4"/>
      <c r="AA34" s="1"/>
      <c r="AB34" s="4"/>
      <c r="AC34" s="4"/>
      <c r="AD34" s="4"/>
    </row>
    <row r="35" ht="15.75" hidden="1" customHeight="1">
      <c r="A35" s="1"/>
      <c r="B35" s="9"/>
      <c r="C35" s="202"/>
      <c r="D35" s="203"/>
      <c r="E35" s="203"/>
      <c r="F35" s="204"/>
      <c r="G35" s="48"/>
      <c r="H35" s="49"/>
      <c r="I35" s="29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4"/>
      <c r="AA35" s="1"/>
      <c r="AB35" s="4"/>
      <c r="AC35" s="4"/>
      <c r="AD35" s="4"/>
    </row>
    <row r="36" ht="15.75" hidden="1" customHeight="1">
      <c r="A36" s="1"/>
      <c r="B36" s="9"/>
      <c r="C36" s="202"/>
      <c r="D36" s="203"/>
      <c r="E36" s="203"/>
      <c r="F36" s="204"/>
      <c r="G36" s="48"/>
      <c r="H36" s="49"/>
      <c r="I36" s="29" t="s">
        <v>31</v>
      </c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4"/>
      <c r="AA36" s="1"/>
      <c r="AB36" s="4"/>
      <c r="AC36" s="4"/>
      <c r="AD36" s="4"/>
    </row>
    <row r="37" ht="15.75" hidden="1" customHeight="1">
      <c r="A37" s="1"/>
      <c r="B37" s="9"/>
      <c r="C37" s="202"/>
      <c r="D37" s="203"/>
      <c r="E37" s="203"/>
      <c r="F37" s="204"/>
      <c r="G37" s="48"/>
      <c r="H37" s="49"/>
      <c r="I37" s="29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4"/>
      <c r="AA37" s="1"/>
      <c r="AB37" s="4"/>
      <c r="AC37" s="4"/>
      <c r="AD37" s="4"/>
    </row>
    <row r="38" ht="15.75" hidden="1" customHeight="1">
      <c r="A38" s="1"/>
      <c r="B38" s="9"/>
      <c r="C38" s="202"/>
      <c r="D38" s="203"/>
      <c r="E38" s="203"/>
      <c r="F38" s="204"/>
      <c r="G38" s="48"/>
      <c r="H38" s="49"/>
      <c r="I38" s="29" t="s">
        <v>32</v>
      </c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4"/>
      <c r="AA38" s="1"/>
      <c r="AB38" s="4"/>
      <c r="AC38" s="4"/>
      <c r="AD38" s="4"/>
    </row>
    <row r="39" ht="15.75" hidden="1" customHeight="1">
      <c r="A39" s="1"/>
      <c r="B39" s="9"/>
      <c r="C39" s="202"/>
      <c r="D39" s="203"/>
      <c r="E39" s="203"/>
      <c r="F39" s="204"/>
      <c r="G39" s="48"/>
      <c r="H39" s="49"/>
      <c r="I39" s="29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4"/>
      <c r="AA39" s="1"/>
      <c r="AB39" s="4"/>
      <c r="AC39" s="4"/>
      <c r="AD39" s="4"/>
    </row>
    <row r="40" ht="15.75" customHeight="1">
      <c r="A40" s="1"/>
      <c r="B40" s="9"/>
      <c r="C40" s="202"/>
      <c r="D40" s="203"/>
      <c r="E40" s="203"/>
      <c r="F40" s="204"/>
      <c r="G40" s="48"/>
      <c r="H40" s="49"/>
      <c r="I40" s="29" t="s">
        <v>33</v>
      </c>
      <c r="J40" s="1"/>
      <c r="K40" s="1"/>
      <c r="L40" s="1"/>
      <c r="M40" s="1"/>
      <c r="N40" s="1"/>
      <c r="O40" s="1"/>
      <c r="P40" s="8"/>
      <c r="Q40" s="1"/>
      <c r="R40" s="1"/>
      <c r="S40" s="8"/>
      <c r="T40" s="1"/>
      <c r="U40" s="1"/>
      <c r="V40" s="1"/>
      <c r="W40" s="1"/>
      <c r="X40" s="1"/>
      <c r="Y40" s="1"/>
      <c r="Z40" s="4"/>
      <c r="AA40" s="1"/>
      <c r="AB40" s="4"/>
      <c r="AC40" s="4"/>
      <c r="AD40" s="4"/>
    </row>
    <row r="41" ht="15.75" customHeight="1">
      <c r="A41" s="1"/>
      <c r="B41" s="9"/>
      <c r="C41" s="202"/>
      <c r="D41" s="203"/>
      <c r="E41" s="203"/>
      <c r="F41" s="204"/>
      <c r="G41" s="48"/>
      <c r="H41" s="49"/>
      <c r="I41" s="29"/>
      <c r="J41" s="1"/>
      <c r="K41" s="1"/>
      <c r="L41" s="1"/>
      <c r="M41" s="1"/>
      <c r="N41" s="1"/>
      <c r="O41" s="1"/>
      <c r="P41" s="8"/>
      <c r="Q41" s="1"/>
      <c r="R41" s="1"/>
      <c r="S41" s="8"/>
      <c r="T41" s="1"/>
      <c r="U41" s="1"/>
      <c r="V41" s="1"/>
      <c r="W41" s="1"/>
      <c r="X41" s="1"/>
      <c r="Y41" s="1"/>
      <c r="Z41" s="4"/>
      <c r="AA41" s="1"/>
      <c r="AB41" s="4"/>
      <c r="AC41" s="4"/>
      <c r="AD41" s="4"/>
    </row>
    <row r="42" ht="15.75" customHeight="1">
      <c r="A42" s="1"/>
      <c r="B42" s="9"/>
      <c r="C42" s="210"/>
      <c r="D42" s="211"/>
      <c r="E42" s="211"/>
      <c r="F42" s="212"/>
      <c r="G42" s="48"/>
      <c r="H42" s="49"/>
      <c r="I42" s="29" t="s">
        <v>34</v>
      </c>
      <c r="J42" s="1"/>
      <c r="K42" s="1"/>
      <c r="L42" s="1"/>
      <c r="M42" s="1"/>
      <c r="N42" s="1"/>
      <c r="O42" s="1"/>
      <c r="P42" s="8"/>
      <c r="Q42" s="1"/>
      <c r="R42" s="1"/>
      <c r="S42" s="8"/>
      <c r="T42" s="1"/>
      <c r="U42" s="1"/>
      <c r="V42" s="1"/>
      <c r="W42" s="1"/>
      <c r="X42" s="1"/>
      <c r="Y42" s="1"/>
      <c r="Z42" s="4"/>
      <c r="AA42" s="1"/>
      <c r="AB42" s="4"/>
      <c r="AC42" s="4"/>
      <c r="AD42" s="4"/>
    </row>
    <row r="43" ht="15.75" customHeight="1">
      <c r="A43" s="1"/>
      <c r="B43" s="9"/>
      <c r="C43" s="289"/>
      <c r="D43" s="198"/>
      <c r="E43" s="198"/>
      <c r="F43" s="222"/>
      <c r="G43" s="290"/>
      <c r="H43" s="49"/>
      <c r="I43" s="29"/>
      <c r="J43" s="1"/>
      <c r="K43" s="1"/>
      <c r="L43" s="1"/>
      <c r="M43" s="1"/>
      <c r="N43" s="1"/>
      <c r="O43" s="1"/>
      <c r="P43" s="8"/>
      <c r="Q43" s="1"/>
      <c r="R43" s="1"/>
      <c r="T43" s="1"/>
      <c r="U43" s="1"/>
      <c r="V43" s="1"/>
      <c r="W43" s="1"/>
      <c r="X43" s="1"/>
      <c r="Y43" s="1"/>
      <c r="Z43" s="4"/>
      <c r="AA43" s="1"/>
      <c r="AB43" s="4"/>
      <c r="AC43" s="4"/>
      <c r="AD43" s="4"/>
    </row>
    <row r="44" ht="15.75" customHeight="1">
      <c r="A44" s="1"/>
      <c r="B44" s="9"/>
      <c r="C44" s="291" t="s">
        <v>344</v>
      </c>
      <c r="D44" s="292"/>
      <c r="E44" s="292"/>
      <c r="F44" s="264"/>
      <c r="G44" s="293">
        <f t="shared" ref="G44:H44" si="1">SUM(G23:G43)</f>
        <v>18</v>
      </c>
      <c r="H44" s="294">
        <f t="shared" si="1"/>
        <v>15689.16</v>
      </c>
      <c r="I44" s="29" t="s">
        <v>8</v>
      </c>
      <c r="J44" s="1"/>
      <c r="K44" s="1"/>
      <c r="L44" s="1"/>
      <c r="M44" s="1"/>
      <c r="N44" s="1"/>
      <c r="O44" s="1"/>
      <c r="P44" s="8"/>
      <c r="Q44" s="1"/>
      <c r="R44" s="1"/>
      <c r="S44" s="8"/>
      <c r="T44" s="1"/>
      <c r="U44" s="1"/>
      <c r="V44" s="1"/>
      <c r="W44" s="1"/>
      <c r="X44" s="1"/>
      <c r="Y44" s="1"/>
      <c r="Z44" s="4"/>
      <c r="AA44" s="1"/>
      <c r="AB44" s="4"/>
      <c r="AC44" s="4"/>
      <c r="AD44" s="4"/>
    </row>
    <row r="45" ht="15.75" customHeight="1">
      <c r="A45" s="1"/>
      <c r="B45" s="9"/>
      <c r="C45" s="1"/>
      <c r="D45" s="1"/>
      <c r="E45" s="1"/>
      <c r="F45" s="1"/>
      <c r="G45" s="295" t="s">
        <v>36</v>
      </c>
      <c r="H45" s="296">
        <v>497.39</v>
      </c>
      <c r="I45" s="29"/>
      <c r="J45" s="1"/>
      <c r="K45" s="1"/>
      <c r="L45" s="1"/>
      <c r="M45" s="1"/>
      <c r="N45" s="1"/>
      <c r="O45" s="1"/>
      <c r="P45" s="3"/>
      <c r="Q45" s="1"/>
      <c r="R45" s="1"/>
      <c r="S45" s="8"/>
      <c r="T45" s="1"/>
      <c r="U45" s="1"/>
      <c r="V45" s="1"/>
      <c r="W45" s="1"/>
      <c r="X45" s="1"/>
      <c r="Y45" s="1"/>
      <c r="Z45" s="4"/>
      <c r="AA45" s="1"/>
      <c r="AB45" s="4"/>
      <c r="AC45" s="4"/>
      <c r="AD45" s="4"/>
    </row>
    <row r="46" ht="15.75" customHeight="1">
      <c r="A46" s="1"/>
      <c r="B46" s="9"/>
      <c r="C46" s="1"/>
      <c r="D46" s="1"/>
      <c r="E46" s="1"/>
      <c r="F46" s="1"/>
      <c r="G46" s="71" t="s">
        <v>37</v>
      </c>
      <c r="H46" s="72"/>
      <c r="I46" s="29" t="s">
        <v>38</v>
      </c>
      <c r="J46" s="1"/>
      <c r="K46" s="1"/>
      <c r="L46" s="1"/>
      <c r="M46" s="1"/>
      <c r="N46" s="1"/>
      <c r="O46" s="1"/>
      <c r="P46" s="1"/>
      <c r="Q46" s="1"/>
      <c r="R46" s="1"/>
      <c r="S46" s="8"/>
      <c r="T46" s="1"/>
      <c r="U46" s="1"/>
      <c r="V46" s="1"/>
      <c r="W46" s="1"/>
      <c r="X46" s="1"/>
      <c r="Y46" s="1"/>
      <c r="Z46" s="4"/>
      <c r="AA46" s="1"/>
      <c r="AB46" s="4"/>
      <c r="AC46" s="4"/>
      <c r="AD46" s="4"/>
    </row>
    <row r="47" ht="15.75" customHeight="1">
      <c r="A47" s="1"/>
      <c r="B47" s="9"/>
      <c r="C47" s="55"/>
      <c r="D47" s="76"/>
      <c r="E47" s="55" t="s">
        <v>40</v>
      </c>
      <c r="G47" s="69" t="s">
        <v>41</v>
      </c>
      <c r="H47" s="77"/>
      <c r="I47" s="29"/>
      <c r="J47" s="1"/>
      <c r="K47" s="1"/>
      <c r="L47" s="1"/>
      <c r="M47" s="1"/>
      <c r="N47" s="1"/>
      <c r="O47" s="1"/>
      <c r="P47" s="1"/>
      <c r="Q47" s="1"/>
      <c r="R47" s="1"/>
      <c r="T47" s="1"/>
      <c r="U47" s="1"/>
      <c r="V47" s="1"/>
      <c r="W47" s="1"/>
      <c r="X47" s="1"/>
      <c r="Y47" s="1"/>
      <c r="Z47" s="4"/>
      <c r="AA47" s="1"/>
      <c r="AB47" s="4"/>
      <c r="AC47" s="4"/>
      <c r="AD47" s="4"/>
    </row>
    <row r="48" ht="15.75" customHeight="1">
      <c r="A48" s="1"/>
      <c r="B48" s="9"/>
      <c r="C48" s="80" t="s">
        <v>250</v>
      </c>
      <c r="D48" s="1"/>
      <c r="E48" s="80" t="s">
        <v>43</v>
      </c>
      <c r="F48" s="221"/>
      <c r="G48" s="69" t="s">
        <v>44</v>
      </c>
      <c r="H48" s="77">
        <v>4805.92</v>
      </c>
      <c r="I48" s="29" t="s">
        <v>45</v>
      </c>
      <c r="J48" s="1"/>
      <c r="K48" s="1"/>
      <c r="L48" s="1"/>
      <c r="M48" s="1"/>
      <c r="N48" s="1"/>
      <c r="O48" s="1"/>
      <c r="P48" s="1"/>
      <c r="Q48" s="1"/>
      <c r="R48" s="1"/>
      <c r="S48" s="3"/>
      <c r="T48" s="1"/>
      <c r="U48" s="1"/>
      <c r="V48" s="1"/>
      <c r="W48" s="1"/>
      <c r="X48" s="1"/>
      <c r="Y48" s="1"/>
      <c r="Z48" s="4"/>
      <c r="AA48" s="1"/>
      <c r="AB48" s="4"/>
      <c r="AC48" s="4"/>
      <c r="AD48" s="4"/>
    </row>
    <row r="49" ht="15.75" customHeight="1">
      <c r="A49" s="1"/>
      <c r="B49" s="9"/>
      <c r="C49" s="1"/>
      <c r="D49" s="1"/>
      <c r="E49" s="55" t="s">
        <v>990</v>
      </c>
      <c r="F49" s="207"/>
      <c r="G49" s="82" t="s">
        <v>48</v>
      </c>
      <c r="H49" s="83"/>
      <c r="I49" s="84"/>
      <c r="J49" s="1"/>
      <c r="K49" s="1"/>
      <c r="L49" s="1"/>
      <c r="M49" s="1"/>
      <c r="N49" s="1"/>
      <c r="O49" s="1"/>
      <c r="P49" s="1"/>
      <c r="Q49" s="1"/>
      <c r="R49" s="1"/>
      <c r="T49" s="1"/>
      <c r="U49" s="1"/>
      <c r="V49" s="1"/>
      <c r="W49" s="1"/>
      <c r="X49" s="1"/>
      <c r="Y49" s="1"/>
      <c r="Z49" s="4"/>
      <c r="AA49" s="1"/>
      <c r="AB49" s="4"/>
      <c r="AC49" s="4"/>
      <c r="AD49" s="4"/>
    </row>
    <row r="50" ht="15.75" customHeight="1">
      <c r="A50" s="1"/>
      <c r="B50" s="9"/>
      <c r="C50" s="55" t="s">
        <v>251</v>
      </c>
      <c r="D50" s="85"/>
      <c r="E50" s="198"/>
      <c r="F50" s="222"/>
      <c r="G50" s="82" t="s">
        <v>50</v>
      </c>
      <c r="H50" s="83"/>
      <c r="I50" s="29"/>
      <c r="J50" s="1"/>
      <c r="K50" s="1"/>
      <c r="L50" s="1"/>
      <c r="M50" s="1"/>
      <c r="N50" s="1"/>
      <c r="O50" s="1"/>
      <c r="P50" s="1"/>
      <c r="Q50" s="1"/>
      <c r="R50" s="1"/>
      <c r="S50" s="8"/>
      <c r="T50" s="1"/>
      <c r="U50" s="1"/>
      <c r="V50" s="1"/>
      <c r="W50" s="1"/>
      <c r="X50" s="1"/>
      <c r="Y50" s="1"/>
      <c r="Z50" s="4"/>
      <c r="AA50" s="1"/>
      <c r="AB50" s="4"/>
      <c r="AC50" s="4"/>
      <c r="AD50" s="4"/>
    </row>
    <row r="51" ht="15.75" customHeight="1">
      <c r="A51" s="1"/>
      <c r="B51" s="9"/>
      <c r="C51" s="80" t="s">
        <v>252</v>
      </c>
      <c r="D51" s="1"/>
      <c r="E51" s="80" t="s">
        <v>991</v>
      </c>
      <c r="F51" s="221"/>
      <c r="G51" s="71" t="s">
        <v>53</v>
      </c>
      <c r="H51" s="72"/>
      <c r="I51" s="29"/>
      <c r="J51" s="1"/>
      <c r="K51" s="1"/>
      <c r="L51" s="1"/>
      <c r="M51" s="1"/>
      <c r="N51" s="1"/>
      <c r="O51" s="1"/>
      <c r="P51" s="1"/>
      <c r="Q51" s="1"/>
      <c r="R51" s="1"/>
      <c r="S51" s="8"/>
      <c r="T51" s="1"/>
      <c r="U51" s="1"/>
      <c r="V51" s="1"/>
      <c r="W51" s="1"/>
      <c r="X51" s="1"/>
      <c r="Y51" s="1"/>
      <c r="Z51" s="4"/>
      <c r="AA51" s="1"/>
      <c r="AB51" s="4"/>
      <c r="AC51" s="4"/>
      <c r="AD51" s="4"/>
    </row>
    <row r="52" ht="15.75" customHeight="1">
      <c r="A52" s="1"/>
      <c r="B52" s="9"/>
      <c r="C52" s="1"/>
      <c r="D52" s="1"/>
      <c r="E52" s="1"/>
      <c r="F52" s="1"/>
      <c r="G52" s="69" t="s">
        <v>55</v>
      </c>
      <c r="H52" s="77"/>
      <c r="I52" s="29"/>
      <c r="J52" s="1"/>
      <c r="K52" s="1"/>
      <c r="L52" s="1"/>
      <c r="M52" s="1"/>
      <c r="N52" s="1"/>
      <c r="O52" s="1"/>
      <c r="P52" s="1"/>
      <c r="Q52" s="1"/>
      <c r="R52" s="1"/>
      <c r="T52" s="1"/>
      <c r="U52" s="1"/>
      <c r="V52" s="1"/>
      <c r="W52" s="1"/>
      <c r="X52" s="1"/>
      <c r="Y52" s="1"/>
      <c r="Z52" s="4"/>
      <c r="AA52" s="1"/>
      <c r="AB52" s="4"/>
      <c r="AC52" s="4"/>
      <c r="AD52" s="4"/>
    </row>
    <row r="53" ht="15.75" customHeight="1">
      <c r="A53" s="1"/>
      <c r="B53" s="9"/>
      <c r="C53" s="223" t="s">
        <v>253</v>
      </c>
      <c r="D53" s="86"/>
      <c r="E53" s="87"/>
      <c r="F53" s="1"/>
      <c r="G53" s="88" t="s">
        <v>57</v>
      </c>
      <c r="H53" s="72"/>
      <c r="I53" s="29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4"/>
      <c r="AA53" s="1"/>
      <c r="AB53" s="4"/>
      <c r="AC53" s="4"/>
      <c r="AD53" s="4"/>
    </row>
    <row r="54" ht="15.75" customHeight="1">
      <c r="A54" s="1"/>
      <c r="B54" s="9"/>
      <c r="C54" s="225" t="s">
        <v>254</v>
      </c>
      <c r="E54" s="89"/>
      <c r="F54" s="1"/>
      <c r="G54" s="90" t="s">
        <v>59</v>
      </c>
      <c r="H54" s="77"/>
      <c r="I54" s="29"/>
      <c r="J54" s="9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4"/>
      <c r="AA54" s="1"/>
      <c r="AB54" s="4"/>
      <c r="AC54" s="4"/>
      <c r="AD54" s="4"/>
    </row>
    <row r="55" ht="15.75" customHeight="1">
      <c r="A55" s="1"/>
      <c r="B55" s="9"/>
      <c r="C55" s="226" t="s">
        <v>255</v>
      </c>
      <c r="E55" s="89"/>
      <c r="F55" s="1"/>
      <c r="G55" s="88" t="s">
        <v>61</v>
      </c>
      <c r="H55" s="72"/>
      <c r="I55" s="29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4"/>
      <c r="AA55" s="1"/>
      <c r="AB55" s="4"/>
      <c r="AC55" s="4"/>
      <c r="AD55" s="4"/>
    </row>
    <row r="56" ht="15.75" customHeight="1">
      <c r="A56" s="1"/>
      <c r="B56" s="9"/>
      <c r="C56" s="227" t="s">
        <v>992</v>
      </c>
      <c r="E56" s="228"/>
      <c r="F56" s="1"/>
      <c r="G56" s="69"/>
      <c r="H56" s="92"/>
      <c r="I56" s="93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4"/>
      <c r="AA56" s="1"/>
      <c r="AB56" s="4"/>
      <c r="AC56" s="4"/>
      <c r="AD56" s="4"/>
    </row>
    <row r="57" ht="15.75" customHeight="1">
      <c r="A57" s="1"/>
      <c r="B57" s="9"/>
      <c r="C57" s="229" t="s">
        <v>993</v>
      </c>
      <c r="E57" s="89"/>
      <c r="F57" s="1"/>
      <c r="G57" s="94" t="s">
        <v>64</v>
      </c>
      <c r="H57" s="95"/>
      <c r="I57" s="93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74" t="s">
        <v>39</v>
      </c>
      <c r="V57" s="75">
        <v>497.39</v>
      </c>
      <c r="W57" s="1"/>
      <c r="X57" s="1"/>
      <c r="Y57" s="1"/>
      <c r="Z57" s="4"/>
      <c r="AA57" s="1"/>
      <c r="AB57" s="4"/>
      <c r="AC57" s="4"/>
      <c r="AD57" s="4"/>
    </row>
    <row r="58" ht="15.75" customHeight="1">
      <c r="A58" s="1"/>
      <c r="B58" s="9"/>
      <c r="C58" s="231" t="s">
        <v>258</v>
      </c>
      <c r="E58" s="89"/>
      <c r="F58" s="1"/>
      <c r="G58" s="94" t="s">
        <v>66</v>
      </c>
      <c r="H58" s="95">
        <v>158.1</v>
      </c>
      <c r="I58" s="93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78" t="s">
        <v>42</v>
      </c>
      <c r="V58" s="79">
        <v>173.91</v>
      </c>
      <c r="W58" s="1"/>
      <c r="X58" s="1"/>
      <c r="Y58" s="1"/>
      <c r="Z58" s="4"/>
      <c r="AA58" s="1"/>
      <c r="AB58" s="4"/>
      <c r="AC58" s="4"/>
      <c r="AD58" s="4"/>
    </row>
    <row r="59" ht="15.75" customHeight="1">
      <c r="A59" s="1"/>
      <c r="B59" s="9"/>
      <c r="C59" s="232" t="s">
        <v>994</v>
      </c>
      <c r="E59" s="228"/>
      <c r="F59" s="1"/>
      <c r="G59" s="96" t="s">
        <v>68</v>
      </c>
      <c r="H59" s="72"/>
      <c r="I59" s="93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78" t="s">
        <v>46</v>
      </c>
      <c r="V59" s="79">
        <v>4805.92</v>
      </c>
      <c r="W59" s="1"/>
      <c r="X59" s="1"/>
      <c r="Y59" s="1"/>
      <c r="Z59" s="4"/>
      <c r="AA59" s="1"/>
      <c r="AB59" s="4"/>
      <c r="AC59" s="4"/>
      <c r="AD59" s="4"/>
    </row>
    <row r="60" ht="15.75" customHeight="1">
      <c r="A60" s="1"/>
      <c r="B60" s="9"/>
      <c r="C60" s="233" t="s">
        <v>260</v>
      </c>
      <c r="E60" s="228"/>
      <c r="F60" s="1"/>
      <c r="G60" s="100" t="s">
        <v>70</v>
      </c>
      <c r="H60" s="106"/>
      <c r="I60" s="93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78" t="s">
        <v>49</v>
      </c>
      <c r="V60" s="79">
        <v>1369.68</v>
      </c>
      <c r="W60" s="1"/>
      <c r="X60" s="1"/>
      <c r="Y60" s="1"/>
      <c r="Z60" s="4"/>
      <c r="AA60" s="1"/>
      <c r="AB60" s="4"/>
      <c r="AC60" s="4"/>
      <c r="AD60" s="4"/>
    </row>
    <row r="61" ht="15.75" customHeight="1">
      <c r="A61" s="1"/>
      <c r="B61" s="9"/>
      <c r="C61" s="235" t="s">
        <v>261</v>
      </c>
      <c r="D61" s="103"/>
      <c r="E61" s="104"/>
      <c r="F61" s="1"/>
      <c r="G61" s="105" t="s">
        <v>71</v>
      </c>
      <c r="H61" s="106"/>
      <c r="I61" s="107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78" t="s">
        <v>51</v>
      </c>
      <c r="V61" s="79"/>
      <c r="W61" s="1"/>
      <c r="X61" s="1"/>
      <c r="Y61" s="1"/>
      <c r="Z61" s="4"/>
      <c r="AA61" s="1"/>
      <c r="AB61" s="4"/>
      <c r="AC61" s="4"/>
      <c r="AD61" s="4"/>
    </row>
    <row r="62" ht="15.75" customHeight="1">
      <c r="A62" s="1"/>
      <c r="B62" s="9"/>
      <c r="C62" s="226"/>
      <c r="E62" s="89"/>
      <c r="F62" s="1"/>
      <c r="G62" s="108"/>
      <c r="H62" s="109"/>
      <c r="I62" s="107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78" t="s">
        <v>54</v>
      </c>
      <c r="V62" s="79">
        <v>239.12</v>
      </c>
      <c r="W62" s="1"/>
      <c r="X62" s="1"/>
      <c r="Y62" s="1"/>
      <c r="Z62" s="4"/>
      <c r="AA62" s="1"/>
      <c r="AB62" s="4"/>
      <c r="AC62" s="4"/>
      <c r="AD62" s="4"/>
    </row>
    <row r="63" ht="15.75" customHeight="1">
      <c r="A63" s="1"/>
      <c r="B63" s="9"/>
      <c r="C63" s="237" t="s">
        <v>262</v>
      </c>
      <c r="D63" s="103"/>
      <c r="E63" s="104"/>
      <c r="F63" s="1"/>
      <c r="G63" s="110" t="s">
        <v>72</v>
      </c>
      <c r="H63" s="111">
        <f>SUM(H44:H62)</f>
        <v>21150.57</v>
      </c>
      <c r="I63" s="65" t="s">
        <v>73</v>
      </c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78" t="s">
        <v>56</v>
      </c>
      <c r="V63" s="79"/>
      <c r="W63" s="1"/>
      <c r="X63" s="1"/>
      <c r="Y63" s="1"/>
      <c r="Z63" s="4"/>
      <c r="AA63" s="1"/>
      <c r="AB63" s="4"/>
      <c r="AC63" s="4"/>
      <c r="AD63" s="4"/>
    </row>
    <row r="64" ht="15.75" customHeight="1">
      <c r="A64" s="1"/>
      <c r="B64" s="9"/>
      <c r="C64" s="226" t="s">
        <v>263</v>
      </c>
      <c r="E64" s="89"/>
      <c r="F64" s="1"/>
      <c r="G64" s="112" t="s">
        <v>74</v>
      </c>
      <c r="H64" s="454"/>
      <c r="I64" s="114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78" t="s">
        <v>58</v>
      </c>
      <c r="V64" s="79">
        <v>415.85</v>
      </c>
      <c r="W64" s="1"/>
      <c r="X64" s="1"/>
      <c r="Y64" s="1"/>
      <c r="Z64" s="4"/>
      <c r="AA64" s="1"/>
      <c r="AB64" s="4"/>
      <c r="AC64" s="4"/>
      <c r="AD64" s="4"/>
    </row>
    <row r="65" ht="15.75" customHeight="1">
      <c r="A65" s="1"/>
      <c r="B65" s="9"/>
      <c r="C65" s="240" t="s">
        <v>264</v>
      </c>
      <c r="E65" s="228"/>
      <c r="F65" s="1"/>
      <c r="G65" s="115" t="s">
        <v>75</v>
      </c>
      <c r="H65" s="116">
        <f>H63-H64</f>
        <v>21150.57</v>
      </c>
      <c r="I65" s="117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78" t="s">
        <v>60</v>
      </c>
      <c r="V65" s="79">
        <v>239.12</v>
      </c>
      <c r="W65" s="1"/>
      <c r="X65" s="1"/>
      <c r="Y65" s="1"/>
      <c r="Z65" s="4"/>
      <c r="AA65" s="1"/>
      <c r="AB65" s="4"/>
      <c r="AC65" s="4"/>
      <c r="AD65" s="4"/>
    </row>
    <row r="66" ht="15.75" customHeight="1">
      <c r="A66" s="1"/>
      <c r="B66" s="9"/>
      <c r="C66" s="241"/>
      <c r="D66" s="242"/>
      <c r="E66" s="243"/>
      <c r="F66" s="120" t="s">
        <v>76</v>
      </c>
      <c r="G66" s="121"/>
      <c r="H66" s="122"/>
      <c r="I66" s="114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78" t="s">
        <v>62</v>
      </c>
      <c r="V66" s="79"/>
      <c r="W66" s="1"/>
      <c r="X66" s="1"/>
      <c r="Y66" s="1"/>
      <c r="Z66" s="4"/>
      <c r="AA66" s="1"/>
      <c r="AB66" s="4"/>
      <c r="AC66" s="4"/>
      <c r="AD66" s="4"/>
    </row>
    <row r="67" ht="15.75" customHeight="1">
      <c r="A67" s="1"/>
      <c r="B67" s="9"/>
      <c r="C67" s="1"/>
      <c r="D67" s="1"/>
      <c r="E67" s="16"/>
      <c r="F67" s="245" t="s">
        <v>995</v>
      </c>
      <c r="G67" s="218"/>
      <c r="H67" s="218"/>
      <c r="I67" s="114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78" t="s">
        <v>63</v>
      </c>
      <c r="V67" s="79"/>
      <c r="W67" s="1"/>
      <c r="X67" s="1"/>
      <c r="Y67" s="1"/>
      <c r="Z67" s="4"/>
      <c r="AA67" s="1"/>
      <c r="AB67" s="4"/>
      <c r="AC67" s="4"/>
      <c r="AD67" s="4"/>
    </row>
    <row r="68" ht="15.75" customHeight="1">
      <c r="A68" s="1"/>
      <c r="B68" s="9"/>
      <c r="C68" s="1"/>
      <c r="D68" s="1"/>
      <c r="E68" s="128"/>
      <c r="F68" s="246"/>
      <c r="G68" s="247"/>
      <c r="H68" s="247"/>
      <c r="I68" s="114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78" t="s">
        <v>65</v>
      </c>
      <c r="V68" s="79">
        <v>158.1</v>
      </c>
      <c r="W68" s="1"/>
      <c r="X68" s="1"/>
      <c r="Y68" s="1"/>
      <c r="Z68" s="4"/>
      <c r="AA68" s="1"/>
      <c r="AB68" s="4"/>
      <c r="AC68" s="4"/>
      <c r="AD68" s="4"/>
    </row>
    <row r="69" ht="15.75" customHeight="1">
      <c r="A69" s="1"/>
      <c r="B69" s="9"/>
      <c r="C69" s="85" t="s">
        <v>266</v>
      </c>
      <c r="D69" s="1"/>
      <c r="E69" s="1"/>
      <c r="F69" s="1"/>
      <c r="G69" s="1"/>
      <c r="H69" s="85"/>
      <c r="I69" s="114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78" t="s">
        <v>67</v>
      </c>
      <c r="V69" s="79">
        <v>2144.27</v>
      </c>
      <c r="W69" s="1"/>
      <c r="X69" s="1"/>
      <c r="Y69" s="1"/>
      <c r="Z69" s="4"/>
      <c r="AA69" s="1"/>
      <c r="AB69" s="4"/>
      <c r="AC69" s="4"/>
      <c r="AD69" s="4"/>
    </row>
    <row r="70" ht="15.75" customHeight="1">
      <c r="A70" s="1"/>
      <c r="B70" s="121"/>
      <c r="C70" s="298" t="s">
        <v>267</v>
      </c>
      <c r="D70" s="30"/>
      <c r="E70" s="30"/>
      <c r="F70" s="30"/>
      <c r="G70" s="30"/>
      <c r="H70" s="30"/>
      <c r="I70" s="132"/>
      <c r="J70" s="1"/>
      <c r="K70" s="1"/>
      <c r="L70" s="1"/>
      <c r="M70" s="1" t="s">
        <v>79</v>
      </c>
      <c r="N70" s="1"/>
      <c r="O70" s="1"/>
      <c r="P70" s="1"/>
      <c r="Q70" s="1"/>
      <c r="R70" s="1"/>
      <c r="S70" s="1"/>
      <c r="T70" s="1"/>
      <c r="U70" s="98" t="s">
        <v>69</v>
      </c>
      <c r="V70" s="99"/>
      <c r="W70" s="1"/>
      <c r="X70" s="1"/>
      <c r="Y70" s="1"/>
      <c r="Z70" s="4"/>
      <c r="AA70" s="1" t="s">
        <v>80</v>
      </c>
      <c r="AB70" s="4"/>
      <c r="AC70" s="4"/>
      <c r="AD70" s="4"/>
    </row>
    <row r="71" ht="15.75" customHeight="1">
      <c r="A71" s="1"/>
      <c r="B71" s="1"/>
      <c r="C71" s="1"/>
      <c r="D71" s="1"/>
      <c r="E71" s="1"/>
      <c r="F71" s="1"/>
      <c r="G71" s="1"/>
      <c r="H71" s="1"/>
      <c r="I71" s="2"/>
      <c r="J71" s="1"/>
      <c r="K71" s="1"/>
      <c r="L71" s="1"/>
      <c r="M71" s="1" t="s">
        <v>81</v>
      </c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4"/>
      <c r="AA71" s="1"/>
      <c r="AB71" s="4"/>
      <c r="AC71" s="4"/>
      <c r="AD71" s="4"/>
    </row>
    <row r="72" ht="15.75" customHeight="1">
      <c r="A72" s="1"/>
      <c r="B72" s="1"/>
      <c r="C72" s="1"/>
      <c r="D72" s="1"/>
      <c r="E72" s="1"/>
      <c r="F72" s="1"/>
      <c r="G72" s="1"/>
      <c r="H72" s="1"/>
      <c r="I72" s="2"/>
      <c r="J72" s="1"/>
      <c r="K72" s="1"/>
      <c r="L72" s="1"/>
      <c r="M72" s="1" t="s">
        <v>82</v>
      </c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 t="s">
        <v>83</v>
      </c>
      <c r="Z72" s="4"/>
      <c r="AA72" s="1">
        <v>11.0</v>
      </c>
      <c r="AB72" s="4">
        <v>2614.86</v>
      </c>
      <c r="AC72" s="4"/>
      <c r="AD72" s="4">
        <v>28763.460000000003</v>
      </c>
    </row>
    <row r="73" ht="15.75" customHeight="1">
      <c r="A73" s="1"/>
      <c r="B73" s="1"/>
      <c r="D73" s="1"/>
      <c r="E73" s="1"/>
      <c r="F73" s="1"/>
      <c r="G73" s="1"/>
      <c r="H73" s="1"/>
      <c r="I73" s="2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 t="s">
        <v>85</v>
      </c>
      <c r="Z73" s="4"/>
      <c r="AA73" s="1">
        <v>7.0</v>
      </c>
      <c r="AB73" s="4">
        <v>3735.514285714286</v>
      </c>
      <c r="AC73" s="4"/>
      <c r="AD73" s="4">
        <v>26148.600000000002</v>
      </c>
    </row>
    <row r="74" ht="15.75" customHeight="1">
      <c r="A74" s="1"/>
      <c r="B74" s="1"/>
      <c r="D74" s="1"/>
      <c r="E74" s="1"/>
      <c r="F74" s="1"/>
      <c r="G74" s="1"/>
      <c r="H74" s="1"/>
      <c r="I74" s="2"/>
      <c r="J74" s="1"/>
      <c r="K74" s="1"/>
      <c r="L74" s="1"/>
      <c r="M74" s="4" t="s">
        <v>86</v>
      </c>
      <c r="N74" s="4"/>
      <c r="O74" s="4"/>
      <c r="P74" s="4"/>
      <c r="Q74" s="4"/>
      <c r="R74" s="4"/>
      <c r="S74" s="4"/>
      <c r="T74" s="4"/>
      <c r="U74" s="4"/>
      <c r="V74" s="4"/>
      <c r="W74" s="4"/>
      <c r="X74" s="1"/>
      <c r="Y74" s="1" t="s">
        <v>87</v>
      </c>
      <c r="Z74" s="4"/>
      <c r="AA74" s="1">
        <v>8.0</v>
      </c>
      <c r="AB74" s="4">
        <v>3268.5750000000003</v>
      </c>
      <c r="AC74" s="4"/>
      <c r="AD74" s="4">
        <v>26148.600000000002</v>
      </c>
    </row>
    <row r="75" ht="15.75" customHeight="1">
      <c r="A75" s="1"/>
      <c r="B75" s="1"/>
      <c r="D75" s="1"/>
      <c r="E75" s="1"/>
      <c r="F75" s="1"/>
      <c r="G75" s="1"/>
      <c r="H75" s="1"/>
      <c r="I75" s="2"/>
      <c r="J75" s="1"/>
      <c r="K75" s="1"/>
      <c r="L75" s="1"/>
      <c r="M75" s="4" t="s">
        <v>337</v>
      </c>
      <c r="N75" s="4"/>
      <c r="O75" s="4"/>
      <c r="P75" s="4"/>
      <c r="Q75" s="4"/>
      <c r="R75" s="4"/>
      <c r="S75" s="4"/>
      <c r="T75" s="4"/>
      <c r="U75" s="4"/>
      <c r="V75" s="4"/>
      <c r="W75" s="4"/>
      <c r="X75" s="1"/>
      <c r="Y75" s="1" t="s">
        <v>89</v>
      </c>
      <c r="Z75" s="4"/>
      <c r="AA75" s="1">
        <v>12.0</v>
      </c>
      <c r="AB75" s="4">
        <v>2614.86</v>
      </c>
      <c r="AC75" s="4"/>
      <c r="AD75" s="4">
        <v>31378.32</v>
      </c>
    </row>
    <row r="76" ht="15.75" customHeight="1">
      <c r="A76" s="1"/>
      <c r="B76" s="1"/>
      <c r="D76" s="1"/>
      <c r="E76" s="1"/>
      <c r="F76" s="1"/>
      <c r="G76" s="1"/>
      <c r="H76" s="1"/>
      <c r="I76" s="2"/>
      <c r="J76" s="1"/>
      <c r="K76" s="1"/>
      <c r="L76" s="1"/>
      <c r="M76" s="4" t="s">
        <v>90</v>
      </c>
      <c r="N76" s="4"/>
      <c r="O76" s="4"/>
      <c r="P76" s="4"/>
      <c r="Q76" s="4"/>
      <c r="R76" s="4" t="s">
        <v>91</v>
      </c>
      <c r="S76" s="4" t="s">
        <v>91</v>
      </c>
      <c r="T76" s="4" t="s">
        <v>91</v>
      </c>
      <c r="U76" s="4" t="s">
        <v>91</v>
      </c>
      <c r="V76" s="4" t="s">
        <v>91</v>
      </c>
      <c r="W76" s="4"/>
      <c r="X76" s="1"/>
      <c r="Y76" s="1" t="s">
        <v>92</v>
      </c>
      <c r="Z76" s="4"/>
      <c r="AA76" s="1">
        <v>9.0</v>
      </c>
      <c r="AB76" s="4">
        <v>2905.4</v>
      </c>
      <c r="AC76" s="4"/>
      <c r="AD76" s="4">
        <v>26148.600000000002</v>
      </c>
    </row>
    <row r="77" ht="15.75" customHeight="1">
      <c r="A77" s="1"/>
      <c r="B77" s="1"/>
      <c r="D77" s="1"/>
      <c r="E77" s="1"/>
      <c r="F77" s="1"/>
      <c r="G77" s="1"/>
      <c r="H77" s="1"/>
      <c r="I77" s="2"/>
      <c r="J77" s="1"/>
      <c r="K77" s="1"/>
      <c r="L77" s="1"/>
      <c r="M77" s="4" t="s">
        <v>93</v>
      </c>
      <c r="N77" s="4" t="s">
        <v>94</v>
      </c>
      <c r="O77" s="4" t="s">
        <v>95</v>
      </c>
      <c r="P77" s="4"/>
      <c r="Q77" s="4"/>
      <c r="R77" s="4" t="s">
        <v>96</v>
      </c>
      <c r="S77" s="4" t="s">
        <v>97</v>
      </c>
      <c r="T77" s="4" t="s">
        <v>98</v>
      </c>
      <c r="U77" s="4" t="s">
        <v>99</v>
      </c>
      <c r="V77" s="4" t="s">
        <v>176</v>
      </c>
      <c r="W77" s="4"/>
      <c r="X77" s="1"/>
      <c r="Y77" s="1" t="s">
        <v>101</v>
      </c>
      <c r="Z77" s="4"/>
      <c r="AA77" s="1">
        <v>10.0</v>
      </c>
      <c r="AB77" s="4">
        <v>2614.86</v>
      </c>
      <c r="AC77" s="4"/>
      <c r="AD77" s="4">
        <v>26148.600000000002</v>
      </c>
    </row>
    <row r="78" ht="15.75" customHeight="1">
      <c r="A78" s="1"/>
      <c r="B78" s="1"/>
      <c r="D78" s="1"/>
      <c r="E78" s="1"/>
      <c r="F78" s="1"/>
      <c r="G78" s="1"/>
      <c r="H78" s="1"/>
      <c r="I78" s="2"/>
      <c r="J78" s="1"/>
      <c r="K78" s="1"/>
      <c r="L78" s="1"/>
      <c r="M78" s="4" t="s">
        <v>338</v>
      </c>
      <c r="N78" s="4" t="s">
        <v>103</v>
      </c>
      <c r="O78" s="4">
        <v>871.62</v>
      </c>
      <c r="P78" s="4"/>
      <c r="Q78" s="4"/>
      <c r="R78" s="4" t="s">
        <v>351</v>
      </c>
      <c r="S78" s="4" t="s">
        <v>351</v>
      </c>
      <c r="T78" s="4" t="s">
        <v>351</v>
      </c>
      <c r="U78" s="4" t="s">
        <v>351</v>
      </c>
      <c r="V78" s="4">
        <v>4200.0</v>
      </c>
      <c r="W78" s="4"/>
      <c r="X78" s="1"/>
      <c r="Y78" s="1" t="s">
        <v>105</v>
      </c>
      <c r="Z78" s="4"/>
      <c r="AA78" s="1">
        <v>8.0</v>
      </c>
      <c r="AB78" s="4">
        <v>3268.5750000000003</v>
      </c>
      <c r="AC78" s="4"/>
      <c r="AD78" s="4">
        <v>26148.600000000002</v>
      </c>
    </row>
    <row r="79" ht="15.75" customHeight="1">
      <c r="A79" s="1"/>
      <c r="B79" s="1"/>
      <c r="D79" s="1"/>
      <c r="E79" s="1"/>
      <c r="F79" s="1"/>
      <c r="G79" s="1"/>
      <c r="H79" s="1"/>
      <c r="I79" s="2"/>
      <c r="J79" s="1"/>
      <c r="K79" s="1"/>
      <c r="L79" s="1"/>
      <c r="M79" s="4" t="s">
        <v>39</v>
      </c>
      <c r="N79" s="4" t="s">
        <v>103</v>
      </c>
      <c r="O79" s="4">
        <v>497.39</v>
      </c>
      <c r="P79" s="4"/>
      <c r="Q79" s="4"/>
      <c r="R79" s="4">
        <v>497.39</v>
      </c>
      <c r="S79" s="4">
        <v>497.39</v>
      </c>
      <c r="T79" s="4">
        <v>497.39</v>
      </c>
      <c r="U79" s="4">
        <v>497.39</v>
      </c>
      <c r="V79" s="4">
        <v>497.39</v>
      </c>
      <c r="W79" s="4"/>
      <c r="X79" s="1"/>
      <c r="Y79" s="1" t="s">
        <v>106</v>
      </c>
      <c r="Z79" s="4"/>
      <c r="AA79" s="1">
        <v>8.0</v>
      </c>
      <c r="AB79" s="4">
        <v>3268.5750000000003</v>
      </c>
      <c r="AC79" s="4"/>
      <c r="AD79" s="4">
        <v>26148.600000000002</v>
      </c>
    </row>
    <row r="80" ht="15.75" customHeight="1">
      <c r="A80" s="1"/>
      <c r="B80" s="1"/>
      <c r="D80" s="1"/>
      <c r="E80" s="1"/>
      <c r="F80" s="1"/>
      <c r="G80" s="1"/>
      <c r="H80" s="1"/>
      <c r="I80" s="2"/>
      <c r="J80" s="1"/>
      <c r="K80" s="1"/>
      <c r="L80" s="1"/>
      <c r="M80" s="4" t="s">
        <v>42</v>
      </c>
      <c r="N80" s="4" t="s">
        <v>107</v>
      </c>
      <c r="O80" s="4">
        <v>173.91</v>
      </c>
      <c r="P80" s="4"/>
      <c r="Q80" s="4"/>
      <c r="R80" s="4">
        <v>173.91</v>
      </c>
      <c r="S80" s="4">
        <v>173.91</v>
      </c>
      <c r="T80" s="4"/>
      <c r="U80" s="4"/>
      <c r="V80" s="4"/>
      <c r="W80" s="4"/>
      <c r="X80" s="1"/>
      <c r="Y80" s="1" t="s">
        <v>108</v>
      </c>
      <c r="Z80" s="4"/>
      <c r="AA80" s="1">
        <v>16.0</v>
      </c>
      <c r="AB80" s="4">
        <v>2614.86</v>
      </c>
      <c r="AC80" s="4"/>
      <c r="AD80" s="4">
        <v>41837.76</v>
      </c>
    </row>
    <row r="81" ht="15.75" customHeight="1">
      <c r="A81" s="1"/>
      <c r="B81" s="1"/>
      <c r="E81" s="1"/>
      <c r="F81" s="1"/>
      <c r="G81" s="1"/>
      <c r="H81" s="1"/>
      <c r="I81" s="2"/>
      <c r="J81" s="1"/>
      <c r="L81" s="1"/>
      <c r="M81" s="4" t="s">
        <v>46</v>
      </c>
      <c r="N81" s="4" t="s">
        <v>103</v>
      </c>
      <c r="O81" s="4">
        <v>4805.92</v>
      </c>
      <c r="P81" s="4"/>
      <c r="Q81" s="4"/>
      <c r="R81" s="4">
        <v>4805.92</v>
      </c>
      <c r="S81" s="4">
        <v>4805.92</v>
      </c>
      <c r="T81" s="4">
        <v>4805.92</v>
      </c>
      <c r="U81" s="4">
        <v>4805.92</v>
      </c>
      <c r="V81" s="4"/>
      <c r="W81" s="4"/>
      <c r="X81" s="1"/>
      <c r="Y81" s="1" t="s">
        <v>109</v>
      </c>
      <c r="Z81" s="4"/>
      <c r="AA81" s="1">
        <v>8.0</v>
      </c>
      <c r="AB81" s="4">
        <v>3268.5750000000003</v>
      </c>
      <c r="AC81" s="4"/>
      <c r="AD81" s="4">
        <v>26148.600000000002</v>
      </c>
    </row>
    <row r="82" ht="15.75" customHeight="1">
      <c r="A82" s="1"/>
      <c r="B82" s="1"/>
      <c r="E82" s="1"/>
      <c r="F82" s="1"/>
      <c r="G82" s="1"/>
      <c r="H82" s="1"/>
      <c r="I82" s="2"/>
      <c r="J82" s="1"/>
      <c r="L82" s="1"/>
      <c r="M82" s="4" t="s">
        <v>49</v>
      </c>
      <c r="N82" s="4" t="s">
        <v>103</v>
      </c>
      <c r="O82" s="4">
        <v>1369.68</v>
      </c>
      <c r="P82" s="4"/>
      <c r="Q82" s="4"/>
      <c r="R82" s="4">
        <v>1369.68</v>
      </c>
      <c r="S82" s="4">
        <v>1369.68</v>
      </c>
      <c r="T82" s="4">
        <v>1369.68</v>
      </c>
      <c r="U82" s="4">
        <v>1369.68</v>
      </c>
      <c r="V82" s="4">
        <v>1369.68</v>
      </c>
      <c r="W82" s="4"/>
      <c r="X82" s="1"/>
      <c r="Y82" s="1" t="s">
        <v>111</v>
      </c>
      <c r="Z82" s="4"/>
      <c r="AA82" s="1">
        <v>9.0</v>
      </c>
      <c r="AB82" s="4">
        <v>2905.4</v>
      </c>
      <c r="AC82" s="4"/>
      <c r="AD82" s="4">
        <v>26148.600000000002</v>
      </c>
    </row>
    <row r="83" ht="15.75" customHeight="1">
      <c r="A83" s="1"/>
      <c r="B83" s="1"/>
      <c r="E83" s="1"/>
      <c r="F83" s="1"/>
      <c r="G83" s="1"/>
      <c r="H83" s="1"/>
      <c r="I83" s="2"/>
      <c r="J83" s="1"/>
      <c r="L83" s="1"/>
      <c r="M83" s="4" t="s">
        <v>124</v>
      </c>
      <c r="N83" s="4" t="s">
        <v>103</v>
      </c>
      <c r="O83" s="4">
        <v>110.0</v>
      </c>
      <c r="P83" s="4"/>
      <c r="Q83" s="4"/>
      <c r="R83" s="4"/>
      <c r="S83" s="4"/>
      <c r="T83" s="4"/>
      <c r="U83" s="4"/>
      <c r="V83" s="4"/>
      <c r="W83" s="4"/>
      <c r="X83" s="1"/>
      <c r="Y83" s="1" t="s">
        <v>113</v>
      </c>
      <c r="Z83" s="4"/>
      <c r="AA83" s="1">
        <v>18.0</v>
      </c>
      <c r="AB83" s="4">
        <v>2614.86</v>
      </c>
      <c r="AC83" s="4"/>
      <c r="AD83" s="4">
        <v>47067.48</v>
      </c>
    </row>
    <row r="84" ht="15.75" customHeight="1">
      <c r="A84" s="1"/>
      <c r="B84" s="1"/>
      <c r="E84" s="1"/>
      <c r="F84" s="1"/>
      <c r="G84" s="1"/>
      <c r="H84" s="1"/>
      <c r="I84" s="2"/>
      <c r="J84" s="1"/>
      <c r="L84" s="1"/>
      <c r="M84" s="4" t="s">
        <v>54</v>
      </c>
      <c r="N84" s="4" t="s">
        <v>107</v>
      </c>
      <c r="O84" s="4">
        <v>239.12</v>
      </c>
      <c r="P84" s="4"/>
      <c r="Q84" s="4"/>
      <c r="R84" s="4">
        <v>239.12</v>
      </c>
      <c r="S84" s="4">
        <v>239.12</v>
      </c>
      <c r="T84" s="4"/>
      <c r="U84" s="4"/>
      <c r="V84" s="4">
        <v>239.12</v>
      </c>
      <c r="W84" s="4"/>
      <c r="X84" s="1"/>
      <c r="Y84" s="1" t="s">
        <v>115</v>
      </c>
      <c r="Z84" s="4"/>
      <c r="AA84" s="1">
        <v>13.0</v>
      </c>
      <c r="AB84" s="4">
        <v>2614.86</v>
      </c>
      <c r="AC84" s="4"/>
      <c r="AD84" s="4">
        <v>33993.18</v>
      </c>
    </row>
    <row r="85" ht="15.75" customHeight="1">
      <c r="A85" s="1"/>
      <c r="B85" s="1"/>
      <c r="E85" s="1"/>
      <c r="F85" s="1"/>
      <c r="G85" s="1"/>
      <c r="H85" s="1"/>
      <c r="I85" s="2"/>
      <c r="J85" s="1"/>
      <c r="L85" s="1"/>
      <c r="M85" s="4" t="s">
        <v>56</v>
      </c>
      <c r="N85" s="4" t="s">
        <v>103</v>
      </c>
      <c r="O85" s="4">
        <v>86.95</v>
      </c>
      <c r="P85" s="4"/>
      <c r="Q85" s="4"/>
      <c r="R85" s="4"/>
      <c r="S85" s="4"/>
      <c r="T85" s="4">
        <v>86.95</v>
      </c>
      <c r="U85" s="4">
        <v>86.95</v>
      </c>
      <c r="V85" s="4"/>
      <c r="W85" s="4"/>
      <c r="X85" s="1"/>
      <c r="Y85" s="1" t="s">
        <v>117</v>
      </c>
      <c r="Z85" s="4"/>
      <c r="AA85" s="1">
        <v>7.0</v>
      </c>
      <c r="AB85" s="4">
        <v>3735.514285714286</v>
      </c>
      <c r="AC85" s="4"/>
      <c r="AD85" s="4">
        <v>26148.600000000002</v>
      </c>
    </row>
    <row r="86" ht="15.75" customHeight="1">
      <c r="A86" s="1"/>
      <c r="B86" s="1"/>
      <c r="E86" s="1"/>
      <c r="F86" s="1"/>
      <c r="G86" s="1"/>
      <c r="H86" s="1"/>
      <c r="I86" s="2"/>
      <c r="J86" s="1"/>
      <c r="L86" s="1"/>
      <c r="M86" s="4" t="s">
        <v>58</v>
      </c>
      <c r="N86" s="4" t="s">
        <v>129</v>
      </c>
      <c r="O86" s="4">
        <v>415.85</v>
      </c>
      <c r="P86" s="4"/>
      <c r="Q86" s="4"/>
      <c r="R86" s="4">
        <v>415.85</v>
      </c>
      <c r="S86" s="4">
        <v>415.85</v>
      </c>
      <c r="T86" s="4">
        <v>415.85</v>
      </c>
      <c r="U86" s="4">
        <v>415.85</v>
      </c>
      <c r="V86" s="4"/>
      <c r="W86" s="4"/>
      <c r="X86" s="1"/>
      <c r="Y86" s="1" t="s">
        <v>119</v>
      </c>
      <c r="Z86" s="4"/>
      <c r="AA86" s="1">
        <v>10.0</v>
      </c>
      <c r="AB86" s="4">
        <v>2614.86</v>
      </c>
      <c r="AC86" s="4"/>
      <c r="AD86" s="4">
        <v>26148.600000000002</v>
      </c>
    </row>
    <row r="87" ht="15.75" customHeight="1">
      <c r="A87" s="1"/>
      <c r="B87" s="1"/>
      <c r="E87" s="1"/>
      <c r="F87" s="1"/>
      <c r="G87" s="1"/>
      <c r="H87" s="1"/>
      <c r="I87" s="2"/>
      <c r="J87" s="1"/>
      <c r="L87" s="1"/>
      <c r="M87" s="4" t="s">
        <v>60</v>
      </c>
      <c r="N87" s="4" t="s">
        <v>107</v>
      </c>
      <c r="O87" s="4">
        <v>239.12</v>
      </c>
      <c r="P87" s="4"/>
      <c r="Q87" s="4"/>
      <c r="R87" s="4">
        <v>239.12</v>
      </c>
      <c r="S87" s="4">
        <v>239.12</v>
      </c>
      <c r="T87" s="4"/>
      <c r="U87" s="4"/>
      <c r="V87" s="4"/>
      <c r="W87" s="4"/>
      <c r="X87" s="1"/>
      <c r="Y87" s="1" t="s">
        <v>121</v>
      </c>
      <c r="Z87" s="4"/>
      <c r="AA87" s="1">
        <v>7.0</v>
      </c>
      <c r="AB87" s="4">
        <v>3735.514285714286</v>
      </c>
      <c r="AC87" s="4"/>
      <c r="AD87" s="4">
        <v>26148.600000000002</v>
      </c>
    </row>
    <row r="88" ht="15.75" customHeight="1">
      <c r="A88" s="1"/>
      <c r="B88" s="1"/>
      <c r="E88" s="1"/>
      <c r="F88" s="1"/>
      <c r="G88" s="1"/>
      <c r="H88" s="1"/>
      <c r="I88" s="2"/>
      <c r="J88" s="1"/>
      <c r="L88" s="1"/>
      <c r="M88" s="4" t="s">
        <v>133</v>
      </c>
      <c r="N88" s="4" t="s">
        <v>107</v>
      </c>
      <c r="O88" s="4">
        <v>1569.89</v>
      </c>
      <c r="P88" s="4"/>
      <c r="Q88" s="4"/>
      <c r="R88" s="4">
        <v>1569.89</v>
      </c>
      <c r="S88" s="4"/>
      <c r="T88" s="4"/>
      <c r="U88" s="4"/>
      <c r="V88" s="4"/>
      <c r="W88" s="4"/>
      <c r="X88" s="1"/>
      <c r="Y88" s="1" t="s">
        <v>122</v>
      </c>
      <c r="Z88" s="4"/>
      <c r="AA88" s="1">
        <v>19.0</v>
      </c>
      <c r="AB88" s="4">
        <v>2614.86</v>
      </c>
      <c r="AC88" s="4"/>
      <c r="AD88" s="4">
        <v>49682.340000000004</v>
      </c>
    </row>
    <row r="89" ht="15.75" customHeight="1">
      <c r="A89" s="1"/>
      <c r="B89" s="1"/>
      <c r="E89" s="1"/>
      <c r="F89" s="1"/>
      <c r="G89" s="1"/>
      <c r="H89" s="1"/>
      <c r="I89" s="2"/>
      <c r="J89" s="1"/>
      <c r="L89" s="1"/>
      <c r="M89" s="4" t="s">
        <v>136</v>
      </c>
      <c r="N89" s="4" t="s">
        <v>129</v>
      </c>
      <c r="O89" s="4">
        <v>784.95</v>
      </c>
      <c r="P89" s="4"/>
      <c r="Q89" s="4"/>
      <c r="R89" s="4"/>
      <c r="S89" s="4"/>
      <c r="T89" s="4">
        <v>784.95</v>
      </c>
      <c r="U89" s="4"/>
      <c r="V89" s="4"/>
      <c r="W89" s="4"/>
      <c r="X89" s="1"/>
      <c r="Y89" s="1" t="s">
        <v>123</v>
      </c>
      <c r="Z89" s="4"/>
      <c r="AA89" s="1">
        <v>10.0</v>
      </c>
      <c r="AB89" s="4">
        <v>2614.86</v>
      </c>
      <c r="AC89" s="4"/>
      <c r="AD89" s="4">
        <v>26148.600000000002</v>
      </c>
    </row>
    <row r="90" ht="15.75" customHeight="1">
      <c r="A90" s="1"/>
      <c r="B90" s="1"/>
      <c r="E90" s="1"/>
      <c r="F90" s="1"/>
      <c r="G90" s="1"/>
      <c r="H90" s="1"/>
      <c r="I90" s="2"/>
      <c r="J90" s="1"/>
      <c r="L90" s="1"/>
      <c r="M90" s="4" t="s">
        <v>65</v>
      </c>
      <c r="N90" s="4" t="s">
        <v>103</v>
      </c>
      <c r="O90" s="4">
        <v>158.1</v>
      </c>
      <c r="P90" s="4"/>
      <c r="Q90" s="4"/>
      <c r="R90" s="4">
        <v>158.1</v>
      </c>
      <c r="S90" s="4">
        <v>158.1</v>
      </c>
      <c r="T90" s="4">
        <v>158.1</v>
      </c>
      <c r="U90" s="4">
        <v>158.1</v>
      </c>
      <c r="V90" s="4"/>
      <c r="W90" s="4"/>
      <c r="X90" s="1"/>
      <c r="Y90" s="1" t="s">
        <v>126</v>
      </c>
      <c r="Z90" s="4"/>
      <c r="AA90" s="1">
        <v>8.0</v>
      </c>
      <c r="AB90" s="4">
        <v>3268.5750000000003</v>
      </c>
      <c r="AC90" s="4"/>
      <c r="AD90" s="4">
        <v>26148.600000000002</v>
      </c>
    </row>
    <row r="91" ht="15.75" customHeight="1">
      <c r="A91" s="1"/>
      <c r="B91" s="1"/>
      <c r="E91" s="1"/>
      <c r="F91" s="1"/>
      <c r="G91" s="1"/>
      <c r="H91" s="1"/>
      <c r="I91" s="2"/>
      <c r="J91" s="1"/>
      <c r="L91" s="1"/>
      <c r="M91" s="4" t="s">
        <v>67</v>
      </c>
      <c r="N91" s="4" t="s">
        <v>107</v>
      </c>
      <c r="O91" s="4">
        <v>2144.27</v>
      </c>
      <c r="P91" s="4"/>
      <c r="Q91" s="4"/>
      <c r="R91" s="4">
        <v>2144.27</v>
      </c>
      <c r="S91" s="4">
        <v>2144.27</v>
      </c>
      <c r="T91" s="4"/>
      <c r="U91" s="4"/>
      <c r="V91" s="4"/>
      <c r="W91" s="4"/>
      <c r="X91" s="1"/>
      <c r="Y91" s="1" t="s">
        <v>127</v>
      </c>
      <c r="Z91" s="4"/>
      <c r="AA91" s="1">
        <v>18.0</v>
      </c>
      <c r="AB91" s="4">
        <v>2614.86</v>
      </c>
      <c r="AC91" s="4"/>
      <c r="AD91" s="4">
        <v>47067.48</v>
      </c>
    </row>
    <row r="92" ht="15.75" customHeight="1">
      <c r="A92" s="1"/>
      <c r="B92" s="1"/>
      <c r="E92" s="1"/>
      <c r="F92" s="1"/>
      <c r="G92" s="1"/>
      <c r="H92" s="1"/>
      <c r="I92" s="2"/>
      <c r="J92" s="1"/>
      <c r="L92" s="1"/>
      <c r="M92" s="4" t="s">
        <v>143</v>
      </c>
      <c r="N92" s="4" t="s">
        <v>129</v>
      </c>
      <c r="O92" s="4">
        <v>804.1</v>
      </c>
      <c r="P92" s="4"/>
      <c r="Q92" s="4"/>
      <c r="R92" s="152"/>
      <c r="S92" s="152"/>
      <c r="T92" s="152">
        <v>804.1</v>
      </c>
      <c r="U92" s="152">
        <v>804.1</v>
      </c>
      <c r="V92" s="152"/>
      <c r="W92" s="4"/>
      <c r="X92" s="1"/>
      <c r="Y92" s="1" t="s">
        <v>128</v>
      </c>
      <c r="Z92" s="4"/>
      <c r="AA92" s="1">
        <v>10.0</v>
      </c>
      <c r="AB92" s="4">
        <v>2614.86</v>
      </c>
      <c r="AC92" s="4"/>
      <c r="AD92" s="4">
        <v>26148.600000000002</v>
      </c>
    </row>
    <row r="93" ht="15.75" customHeight="1">
      <c r="A93" s="1"/>
      <c r="B93" s="1"/>
      <c r="E93" s="1"/>
      <c r="F93" s="1"/>
      <c r="G93" s="1"/>
      <c r="H93" s="1"/>
      <c r="I93" s="2"/>
      <c r="J93" s="1"/>
      <c r="L93" s="1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1"/>
      <c r="Y93" s="1" t="s">
        <v>130</v>
      </c>
      <c r="Z93" s="4"/>
      <c r="AA93" s="1">
        <v>12.0</v>
      </c>
      <c r="AB93" s="4">
        <v>2614.86</v>
      </c>
      <c r="AC93" s="4"/>
      <c r="AD93" s="4">
        <v>31378.32</v>
      </c>
    </row>
    <row r="94" ht="15.75" customHeight="1">
      <c r="A94" s="1"/>
      <c r="B94" s="1"/>
      <c r="E94" s="1"/>
      <c r="F94" s="1"/>
      <c r="G94" s="1"/>
      <c r="H94" s="1"/>
      <c r="I94" s="2"/>
      <c r="J94" s="1"/>
      <c r="L94" s="1"/>
      <c r="M94" s="4"/>
      <c r="N94" s="4"/>
      <c r="O94" s="4"/>
      <c r="P94" s="4"/>
      <c r="Q94" s="4"/>
      <c r="R94" s="4">
        <f t="shared" ref="R94:U94" si="2">SUM(R79:R92)</f>
        <v>11613.25</v>
      </c>
      <c r="S94" s="4">
        <f t="shared" si="2"/>
        <v>10043.36</v>
      </c>
      <c r="T94" s="4">
        <f t="shared" si="2"/>
        <v>8922.94</v>
      </c>
      <c r="U94" s="4">
        <f t="shared" si="2"/>
        <v>8137.99</v>
      </c>
      <c r="V94" s="4">
        <f>SUM(V78:V92)</f>
        <v>6306.19</v>
      </c>
      <c r="W94" s="4"/>
      <c r="X94" s="1"/>
      <c r="Y94" s="1" t="s">
        <v>131</v>
      </c>
      <c r="Z94" s="4"/>
      <c r="AA94" s="1">
        <v>15.0</v>
      </c>
      <c r="AB94" s="4">
        <v>2614.86</v>
      </c>
      <c r="AC94" s="4"/>
      <c r="AD94" s="4">
        <v>39222.9</v>
      </c>
    </row>
    <row r="95" ht="15.75" customHeight="1">
      <c r="A95" s="1"/>
      <c r="B95" s="1"/>
      <c r="E95" s="1"/>
      <c r="F95" s="1"/>
      <c r="G95" s="1"/>
      <c r="H95" s="1"/>
      <c r="I95" s="2"/>
      <c r="J95" s="1"/>
      <c r="L95" s="1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1"/>
      <c r="Y95" s="1" t="s">
        <v>134</v>
      </c>
      <c r="Z95" s="4"/>
      <c r="AA95" s="1">
        <v>9.0</v>
      </c>
      <c r="AB95" s="4">
        <v>2905.4</v>
      </c>
      <c r="AC95" s="4"/>
      <c r="AD95" s="4">
        <v>26148.600000000002</v>
      </c>
    </row>
    <row r="96" ht="15.75" customHeight="1">
      <c r="A96" s="1"/>
      <c r="B96" s="1"/>
      <c r="E96" s="1"/>
      <c r="F96" s="1"/>
      <c r="G96" s="1"/>
      <c r="H96" s="1"/>
      <c r="I96" s="2"/>
      <c r="J96" s="1"/>
      <c r="L96" s="1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1"/>
      <c r="Y96" s="1" t="s">
        <v>137</v>
      </c>
      <c r="Z96" s="4"/>
      <c r="AA96" s="1">
        <v>8.0</v>
      </c>
      <c r="AB96" s="4">
        <v>3268.5750000000003</v>
      </c>
      <c r="AC96" s="4"/>
      <c r="AD96" s="4">
        <v>26148.600000000002</v>
      </c>
    </row>
    <row r="97" ht="15.75" customHeight="1">
      <c r="A97" s="1"/>
      <c r="B97" s="1"/>
      <c r="E97" s="1"/>
      <c r="F97" s="1"/>
      <c r="G97" s="1"/>
      <c r="H97" s="1"/>
      <c r="I97" s="2"/>
      <c r="J97" s="1"/>
      <c r="L97" s="1"/>
      <c r="M97" s="4" t="s">
        <v>365</v>
      </c>
      <c r="N97" s="4"/>
      <c r="O97" s="4"/>
      <c r="P97" s="4"/>
      <c r="Q97" s="4"/>
      <c r="R97" s="4"/>
      <c r="S97" s="4"/>
      <c r="T97" s="4"/>
      <c r="U97" s="4"/>
      <c r="V97" s="4"/>
      <c r="W97" s="4"/>
      <c r="X97" s="1"/>
      <c r="Y97" s="1" t="s">
        <v>139</v>
      </c>
      <c r="Z97" s="4"/>
      <c r="AA97" s="1">
        <v>8.0</v>
      </c>
      <c r="AB97" s="4">
        <v>3268.5750000000003</v>
      </c>
      <c r="AC97" s="4"/>
      <c r="AD97" s="4">
        <v>26148.600000000002</v>
      </c>
    </row>
    <row r="98" ht="15.75" customHeight="1">
      <c r="A98" s="1"/>
      <c r="B98" s="1"/>
      <c r="E98" s="1"/>
      <c r="F98" s="1"/>
      <c r="G98" s="1"/>
      <c r="H98" s="1"/>
      <c r="I98" s="2"/>
      <c r="J98" s="1"/>
      <c r="L98" s="1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1"/>
      <c r="Y98" s="1" t="s">
        <v>140</v>
      </c>
      <c r="Z98" s="4"/>
      <c r="AA98" s="1">
        <v>7.0</v>
      </c>
      <c r="AB98" s="4">
        <v>4109.04</v>
      </c>
      <c r="AC98" s="4"/>
      <c r="AD98" s="4">
        <v>28763.28</v>
      </c>
    </row>
    <row r="99" ht="15.75" customHeight="1">
      <c r="A99" s="1"/>
      <c r="B99" s="1"/>
      <c r="E99" s="1"/>
      <c r="F99" s="1"/>
      <c r="G99" s="1"/>
      <c r="H99" s="1"/>
      <c r="I99" s="2"/>
      <c r="J99" s="1"/>
      <c r="L99" s="1"/>
      <c r="M99" s="4" t="s">
        <v>366</v>
      </c>
      <c r="N99" s="4"/>
      <c r="O99" s="4"/>
      <c r="P99" s="4"/>
      <c r="Q99" s="4"/>
      <c r="R99" s="4"/>
      <c r="S99" s="4"/>
      <c r="T99" s="4"/>
      <c r="U99" s="4"/>
      <c r="V99" s="4"/>
      <c r="W99" s="4"/>
      <c r="X99" s="1"/>
      <c r="Y99" s="1" t="s">
        <v>144</v>
      </c>
      <c r="Z99" s="4"/>
      <c r="AA99" s="1">
        <v>5.0</v>
      </c>
      <c r="AB99" s="4">
        <v>4109.04</v>
      </c>
      <c r="AC99" s="4"/>
      <c r="AD99" s="4">
        <v>20545.2</v>
      </c>
    </row>
    <row r="100" ht="15.75" customHeight="1">
      <c r="A100" s="1"/>
      <c r="B100" s="1"/>
      <c r="E100" s="1"/>
      <c r="F100" s="1"/>
      <c r="G100" s="1"/>
      <c r="H100" s="1"/>
      <c r="I100" s="2"/>
      <c r="J100" s="1"/>
      <c r="L100" s="1"/>
      <c r="M100" s="4" t="s">
        <v>169</v>
      </c>
      <c r="N100" s="4"/>
      <c r="O100" s="4"/>
      <c r="P100" s="4"/>
      <c r="Q100" s="4"/>
      <c r="R100" s="4" t="s">
        <v>91</v>
      </c>
      <c r="S100" s="4" t="s">
        <v>91</v>
      </c>
      <c r="T100" s="4" t="s">
        <v>91</v>
      </c>
      <c r="U100" s="4" t="s">
        <v>91</v>
      </c>
      <c r="V100" s="4" t="s">
        <v>91</v>
      </c>
      <c r="W100" s="4"/>
      <c r="X100" s="1"/>
      <c r="Y100" s="1" t="s">
        <v>146</v>
      </c>
      <c r="Z100" s="4"/>
      <c r="AA100" s="1">
        <v>3.0</v>
      </c>
      <c r="AB100" s="4">
        <v>4109.04</v>
      </c>
      <c r="AC100" s="4"/>
      <c r="AD100" s="4">
        <v>12327.119999999999</v>
      </c>
    </row>
    <row r="101" ht="15.75" customHeight="1">
      <c r="A101" s="1"/>
      <c r="B101" s="1"/>
      <c r="E101" s="1"/>
      <c r="F101" s="1"/>
      <c r="G101" s="1"/>
      <c r="H101" s="1"/>
      <c r="I101" s="2"/>
      <c r="J101" s="1"/>
      <c r="L101" s="1"/>
      <c r="M101" s="4" t="s">
        <v>93</v>
      </c>
      <c r="N101" s="4" t="s">
        <v>94</v>
      </c>
      <c r="O101" s="4" t="s">
        <v>95</v>
      </c>
      <c r="P101" s="4"/>
      <c r="Q101" s="4"/>
      <c r="R101" s="4" t="s">
        <v>172</v>
      </c>
      <c r="S101" s="4" t="s">
        <v>173</v>
      </c>
      <c r="T101" s="4" t="s">
        <v>174</v>
      </c>
      <c r="U101" s="4" t="s">
        <v>175</v>
      </c>
      <c r="V101" s="4" t="s">
        <v>176</v>
      </c>
      <c r="W101" s="4"/>
      <c r="X101" s="1"/>
      <c r="Y101" s="1" t="s">
        <v>150</v>
      </c>
      <c r="Z101" s="4"/>
      <c r="AA101" s="1">
        <v>4.0</v>
      </c>
      <c r="AB101" s="4">
        <v>4109.04</v>
      </c>
      <c r="AC101" s="4"/>
      <c r="AD101" s="4">
        <v>16436.16</v>
      </c>
    </row>
    <row r="102" ht="15.75" customHeight="1">
      <c r="A102" s="1"/>
      <c r="B102" s="1"/>
      <c r="E102" s="1"/>
      <c r="F102" s="1"/>
      <c r="G102" s="1"/>
      <c r="H102" s="1"/>
      <c r="I102" s="2"/>
      <c r="J102" s="1"/>
      <c r="L102" s="1"/>
      <c r="M102" s="4" t="s">
        <v>338</v>
      </c>
      <c r="N102" s="4" t="s">
        <v>103</v>
      </c>
      <c r="O102" s="4">
        <v>1369.68</v>
      </c>
      <c r="P102" s="4"/>
      <c r="Q102" s="4"/>
      <c r="R102" s="4" t="s">
        <v>351</v>
      </c>
      <c r="S102" s="4" t="s">
        <v>351</v>
      </c>
      <c r="T102" s="4" t="s">
        <v>351</v>
      </c>
      <c r="U102" s="4" t="s">
        <v>351</v>
      </c>
      <c r="V102" s="4">
        <v>4725.0</v>
      </c>
      <c r="W102" s="4"/>
      <c r="X102" s="1"/>
      <c r="Y102" s="1"/>
      <c r="Z102" s="4"/>
      <c r="AA102" s="1"/>
      <c r="AB102" s="4"/>
      <c r="AC102" s="4"/>
      <c r="AD102" s="4"/>
    </row>
    <row r="103" ht="15.75" customHeight="1">
      <c r="A103" s="1"/>
      <c r="B103" s="1"/>
      <c r="D103" s="1"/>
      <c r="E103" s="1"/>
      <c r="F103" s="1"/>
      <c r="G103" s="1"/>
      <c r="H103" s="1"/>
      <c r="I103" s="2"/>
      <c r="J103" s="1"/>
      <c r="L103" s="1"/>
      <c r="M103" s="4" t="s">
        <v>39</v>
      </c>
      <c r="N103" s="4" t="s">
        <v>103</v>
      </c>
      <c r="O103" s="4">
        <v>497.39</v>
      </c>
      <c r="P103" s="4"/>
      <c r="Q103" s="4"/>
      <c r="R103" s="4">
        <v>497.39</v>
      </c>
      <c r="S103" s="4">
        <v>497.39</v>
      </c>
      <c r="T103" s="4">
        <v>497.39</v>
      </c>
      <c r="U103" s="4">
        <v>497.39</v>
      </c>
      <c r="V103" s="4">
        <v>497.39</v>
      </c>
      <c r="W103" s="4"/>
      <c r="X103" s="1"/>
      <c r="Y103" s="1"/>
      <c r="Z103" s="4"/>
      <c r="AA103" s="1"/>
      <c r="AB103" s="4"/>
      <c r="AC103" s="4"/>
      <c r="AD103" s="4">
        <v>872989.1999999998</v>
      </c>
    </row>
    <row r="104" ht="15.75" customHeight="1">
      <c r="A104" s="1"/>
      <c r="B104" s="1"/>
      <c r="D104" s="1"/>
      <c r="E104" s="1"/>
      <c r="F104" s="1"/>
      <c r="G104" s="1"/>
      <c r="H104" s="1"/>
      <c r="I104" s="2"/>
      <c r="J104" s="1"/>
      <c r="L104" s="1"/>
      <c r="M104" s="4" t="s">
        <v>184</v>
      </c>
      <c r="N104" s="4" t="s">
        <v>107</v>
      </c>
      <c r="O104" s="4">
        <v>173.91</v>
      </c>
      <c r="P104" s="4"/>
      <c r="Q104" s="4"/>
      <c r="R104" s="4">
        <v>173.91</v>
      </c>
      <c r="S104" s="4">
        <v>173.91</v>
      </c>
      <c r="T104" s="4"/>
      <c r="U104" s="4"/>
      <c r="V104" s="4"/>
      <c r="W104" s="4"/>
      <c r="X104" s="1"/>
      <c r="Y104" s="1">
        <v>2614.86</v>
      </c>
      <c r="Z104" s="4"/>
      <c r="AA104" s="1"/>
      <c r="AB104" s="4"/>
      <c r="AC104" s="4"/>
      <c r="AD104" s="4"/>
    </row>
    <row r="105" ht="15.75" customHeight="1">
      <c r="A105" s="1"/>
      <c r="B105" s="1"/>
      <c r="D105" s="1"/>
      <c r="E105" s="1"/>
      <c r="F105" s="1"/>
      <c r="G105" s="1"/>
      <c r="H105" s="1"/>
      <c r="I105" s="2"/>
      <c r="J105" s="1"/>
      <c r="L105" s="1"/>
      <c r="M105" s="4" t="s">
        <v>46</v>
      </c>
      <c r="N105" s="4" t="s">
        <v>103</v>
      </c>
      <c r="O105" s="4">
        <v>4805.92</v>
      </c>
      <c r="P105" s="4"/>
      <c r="Q105" s="4"/>
      <c r="R105" s="4">
        <v>4805.92</v>
      </c>
      <c r="S105" s="4">
        <v>4805.92</v>
      </c>
      <c r="T105" s="4">
        <v>4805.92</v>
      </c>
      <c r="U105" s="4">
        <v>4805.92</v>
      </c>
      <c r="V105" s="4"/>
      <c r="W105" s="4"/>
      <c r="X105" s="1"/>
      <c r="Y105" s="1">
        <v>2614.86</v>
      </c>
      <c r="Z105" s="4"/>
      <c r="AA105" s="1"/>
      <c r="AB105" s="4"/>
      <c r="AC105" s="4"/>
      <c r="AD105" s="4"/>
    </row>
    <row r="106" ht="15.75" customHeight="1">
      <c r="A106" s="1"/>
      <c r="B106" s="1"/>
      <c r="D106" s="1"/>
      <c r="E106" s="1"/>
      <c r="F106" s="1"/>
      <c r="G106" s="1"/>
      <c r="H106" s="1"/>
      <c r="I106" s="2"/>
      <c r="J106" s="1"/>
      <c r="L106" s="1"/>
      <c r="M106" s="4" t="s">
        <v>49</v>
      </c>
      <c r="N106" s="4" t="s">
        <v>103</v>
      </c>
      <c r="O106" s="4">
        <v>1569.89</v>
      </c>
      <c r="P106" s="4"/>
      <c r="Q106" s="4"/>
      <c r="R106" s="4">
        <v>1569.89</v>
      </c>
      <c r="S106" s="4">
        <v>1569.89</v>
      </c>
      <c r="T106" s="4">
        <v>1569.89</v>
      </c>
      <c r="U106" s="4">
        <v>1569.89</v>
      </c>
      <c r="V106" s="4">
        <v>1569.89</v>
      </c>
      <c r="W106" s="4"/>
      <c r="X106" s="1"/>
      <c r="Y106" s="73">
        <v>3268.5750000000003</v>
      </c>
      <c r="Z106" s="4"/>
      <c r="AA106" s="1"/>
      <c r="AB106" s="4"/>
      <c r="AC106" s="4"/>
      <c r="AD106" s="4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2"/>
      <c r="J107" s="1"/>
      <c r="L107" s="1"/>
      <c r="M107" s="4" t="s">
        <v>124</v>
      </c>
      <c r="N107" s="4" t="s">
        <v>103</v>
      </c>
      <c r="O107" s="4">
        <v>110.0</v>
      </c>
      <c r="P107" s="4"/>
      <c r="Q107" s="4"/>
      <c r="R107" s="4"/>
      <c r="S107" s="4"/>
      <c r="T107" s="4"/>
      <c r="U107" s="4"/>
      <c r="V107" s="4"/>
      <c r="W107" s="4"/>
      <c r="X107" s="1"/>
      <c r="Y107" s="1">
        <v>2614.86</v>
      </c>
      <c r="Z107" s="4"/>
      <c r="AA107" s="1"/>
      <c r="AB107" s="4"/>
      <c r="AC107" s="4"/>
      <c r="AD107" s="4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2"/>
      <c r="J108" s="1"/>
      <c r="L108" s="1"/>
      <c r="M108" s="4" t="s">
        <v>54</v>
      </c>
      <c r="N108" s="4" t="s">
        <v>107</v>
      </c>
      <c r="O108" s="4">
        <v>239.12</v>
      </c>
      <c r="P108" s="4"/>
      <c r="Q108" s="4"/>
      <c r="R108" s="4">
        <v>239.12</v>
      </c>
      <c r="S108" s="4">
        <v>239.12</v>
      </c>
      <c r="T108" s="4"/>
      <c r="U108" s="4"/>
      <c r="V108" s="4">
        <v>239.12</v>
      </c>
      <c r="W108" s="4"/>
      <c r="X108" s="1"/>
      <c r="Y108" s="4">
        <v>2614.86</v>
      </c>
      <c r="Z108" s="4"/>
      <c r="AA108" s="1"/>
      <c r="AB108" s="4"/>
      <c r="AC108" s="4"/>
      <c r="AD108" s="4"/>
    </row>
    <row r="109" ht="15.75" customHeight="1">
      <c r="A109" s="1"/>
      <c r="B109" s="1"/>
      <c r="C109" s="1"/>
      <c r="D109" s="1"/>
      <c r="E109" s="1"/>
      <c r="F109" s="1"/>
      <c r="G109" s="1"/>
      <c r="H109" s="1"/>
      <c r="I109" s="2"/>
      <c r="J109" s="1"/>
      <c r="L109" s="1"/>
      <c r="M109" s="4" t="s">
        <v>56</v>
      </c>
      <c r="N109" s="4" t="s">
        <v>103</v>
      </c>
      <c r="O109" s="4">
        <v>86.95</v>
      </c>
      <c r="P109" s="4"/>
      <c r="Q109" s="4"/>
      <c r="R109" s="4"/>
      <c r="S109" s="4"/>
      <c r="T109" s="4">
        <v>86.95</v>
      </c>
      <c r="U109" s="4">
        <v>86.95</v>
      </c>
      <c r="V109" s="4"/>
      <c r="W109" s="4"/>
      <c r="X109" s="1"/>
      <c r="Y109" s="1"/>
      <c r="Z109" s="4"/>
      <c r="AA109" s="1"/>
      <c r="AB109" s="4"/>
      <c r="AC109" s="4"/>
      <c r="AD109" s="4"/>
    </row>
    <row r="110" ht="15.75" customHeight="1">
      <c r="A110" s="1"/>
      <c r="B110" s="1"/>
      <c r="C110" s="1"/>
      <c r="D110" s="1"/>
      <c r="E110" s="1"/>
      <c r="F110" s="1"/>
      <c r="G110" s="1"/>
      <c r="H110" s="1"/>
      <c r="I110" s="2"/>
      <c r="J110" s="1"/>
      <c r="L110" s="1"/>
      <c r="M110" s="4" t="s">
        <v>58</v>
      </c>
      <c r="N110" s="4" t="s">
        <v>129</v>
      </c>
      <c r="O110" s="4">
        <v>415.85</v>
      </c>
      <c r="P110" s="4"/>
      <c r="Q110" s="4"/>
      <c r="R110" s="4">
        <v>415.85</v>
      </c>
      <c r="S110" s="4">
        <v>415.85</v>
      </c>
      <c r="T110" s="4">
        <v>415.85</v>
      </c>
      <c r="U110" s="4">
        <v>415.85</v>
      </c>
      <c r="V110" s="4"/>
      <c r="W110" s="4"/>
      <c r="X110" s="1"/>
      <c r="Y110" s="1"/>
      <c r="Z110" s="4"/>
      <c r="AA110" s="1"/>
      <c r="AB110" s="4"/>
      <c r="AC110" s="4"/>
      <c r="AD110" s="4"/>
    </row>
    <row r="111" ht="15.75" customHeight="1">
      <c r="A111" s="1"/>
      <c r="B111" s="1"/>
      <c r="C111" s="1"/>
      <c r="D111" s="1"/>
      <c r="E111" s="1"/>
      <c r="F111" s="1"/>
      <c r="G111" s="1"/>
      <c r="H111" s="1"/>
      <c r="I111" s="2"/>
      <c r="J111" s="1"/>
      <c r="L111" s="1"/>
      <c r="M111" s="4" t="s">
        <v>60</v>
      </c>
      <c r="N111" s="4" t="s">
        <v>107</v>
      </c>
      <c r="O111" s="4">
        <v>239.12</v>
      </c>
      <c r="P111" s="4"/>
      <c r="Q111" s="4"/>
      <c r="R111" s="4">
        <v>239.12</v>
      </c>
      <c r="S111" s="4">
        <v>239.12</v>
      </c>
      <c r="T111" s="4"/>
      <c r="U111" s="4"/>
      <c r="V111" s="4"/>
      <c r="W111" s="4"/>
      <c r="X111" s="1"/>
      <c r="Y111" s="1"/>
      <c r="Z111" s="4"/>
      <c r="AA111" s="1"/>
      <c r="AB111" s="4"/>
      <c r="AC111" s="4"/>
      <c r="AD111" s="4"/>
    </row>
    <row r="112" ht="15.75" customHeight="1">
      <c r="A112" s="1"/>
      <c r="B112" s="1"/>
      <c r="C112" s="1"/>
      <c r="D112" s="1"/>
      <c r="E112" s="1"/>
      <c r="F112" s="1"/>
      <c r="G112" s="1"/>
      <c r="H112" s="1"/>
      <c r="I112" s="2"/>
      <c r="J112" s="1"/>
      <c r="L112" s="1"/>
      <c r="M112" s="4" t="s">
        <v>133</v>
      </c>
      <c r="N112" s="4" t="s">
        <v>107</v>
      </c>
      <c r="O112" s="4">
        <v>1569.89</v>
      </c>
      <c r="P112" s="4"/>
      <c r="Q112" s="4"/>
      <c r="R112" s="4">
        <v>1569.89</v>
      </c>
      <c r="S112" s="4"/>
      <c r="T112" s="4"/>
      <c r="U112" s="4"/>
      <c r="V112" s="4"/>
      <c r="W112" s="4"/>
      <c r="X112" s="1"/>
      <c r="Y112" s="1"/>
      <c r="Z112" s="4"/>
      <c r="AA112" s="1"/>
      <c r="AB112" s="4"/>
      <c r="AC112" s="4"/>
      <c r="AD112" s="4"/>
    </row>
    <row r="113" ht="15.75" customHeight="1">
      <c r="A113" s="1"/>
      <c r="B113" s="1"/>
      <c r="C113" s="1"/>
      <c r="D113" s="1"/>
      <c r="E113" s="1"/>
      <c r="F113" s="1"/>
      <c r="G113" s="1"/>
      <c r="H113" s="1"/>
      <c r="I113" s="2"/>
      <c r="J113" s="1"/>
      <c r="L113" s="1"/>
      <c r="M113" s="4" t="s">
        <v>136</v>
      </c>
      <c r="N113" s="4" t="s">
        <v>129</v>
      </c>
      <c r="O113" s="4">
        <v>784.95</v>
      </c>
      <c r="P113" s="4"/>
      <c r="Q113" s="4"/>
      <c r="R113" s="4"/>
      <c r="S113" s="4"/>
      <c r="T113" s="4">
        <v>784.95</v>
      </c>
      <c r="U113" s="4"/>
      <c r="V113" s="4"/>
      <c r="W113" s="4"/>
      <c r="X113" s="1"/>
      <c r="Y113" s="1"/>
      <c r="Z113" s="4"/>
      <c r="AA113" s="1"/>
      <c r="AB113" s="4"/>
      <c r="AC113" s="4"/>
      <c r="AD113" s="4"/>
    </row>
    <row r="114" ht="15.75" customHeight="1">
      <c r="A114" s="1"/>
      <c r="B114" s="1"/>
      <c r="C114" s="1"/>
      <c r="D114" s="1"/>
      <c r="E114" s="1"/>
      <c r="F114" s="1"/>
      <c r="G114" s="1"/>
      <c r="H114" s="1"/>
      <c r="I114" s="2"/>
      <c r="J114" s="1"/>
      <c r="L114" s="1"/>
      <c r="M114" s="4" t="s">
        <v>65</v>
      </c>
      <c r="N114" s="4" t="s">
        <v>103</v>
      </c>
      <c r="O114" s="4">
        <v>158.1</v>
      </c>
      <c r="P114" s="4"/>
      <c r="Q114" s="4"/>
      <c r="R114" s="4">
        <v>158.1</v>
      </c>
      <c r="S114" s="4">
        <v>158.1</v>
      </c>
      <c r="T114" s="4">
        <v>158.1</v>
      </c>
      <c r="U114" s="4">
        <v>158.1</v>
      </c>
      <c r="V114" s="4"/>
      <c r="W114" s="4"/>
      <c r="X114" s="1"/>
      <c r="Y114" s="1"/>
      <c r="Z114" s="4"/>
      <c r="AA114" s="1"/>
      <c r="AB114" s="4"/>
      <c r="AC114" s="4"/>
      <c r="AD114" s="4"/>
    </row>
    <row r="115" ht="15.75" customHeight="1">
      <c r="A115" s="1"/>
      <c r="B115" s="1"/>
      <c r="C115" s="1"/>
      <c r="D115" s="1"/>
      <c r="E115" s="1"/>
      <c r="F115" s="1"/>
      <c r="G115" s="1"/>
      <c r="H115" s="1"/>
      <c r="I115" s="2"/>
      <c r="J115" s="1"/>
      <c r="L115" s="1"/>
      <c r="M115" s="4" t="s">
        <v>67</v>
      </c>
      <c r="N115" s="4" t="s">
        <v>107</v>
      </c>
      <c r="O115" s="4">
        <v>2144.27</v>
      </c>
      <c r="P115" s="4"/>
      <c r="Q115" s="4"/>
      <c r="R115" s="4">
        <v>2144.27</v>
      </c>
      <c r="S115" s="4">
        <v>2144.27</v>
      </c>
      <c r="T115" s="4"/>
      <c r="U115" s="4"/>
      <c r="V115" s="4"/>
      <c r="W115" s="4"/>
      <c r="X115" s="1"/>
      <c r="Y115" s="1"/>
      <c r="Z115" s="4"/>
      <c r="AA115" s="1"/>
      <c r="AB115" s="4"/>
      <c r="AC115" s="4"/>
      <c r="AD115" s="1" t="s">
        <v>167</v>
      </c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2"/>
      <c r="J116" s="1"/>
      <c r="L116" s="1"/>
      <c r="M116" s="4" t="s">
        <v>143</v>
      </c>
      <c r="N116" s="4" t="s">
        <v>129</v>
      </c>
      <c r="O116" s="4">
        <v>804.1</v>
      </c>
      <c r="P116" s="4"/>
      <c r="Q116" s="4"/>
      <c r="R116" s="152"/>
      <c r="S116" s="152"/>
      <c r="T116" s="152">
        <v>804.1</v>
      </c>
      <c r="U116" s="152">
        <v>804.1</v>
      </c>
      <c r="V116" s="152"/>
      <c r="W116" s="4"/>
      <c r="X116" s="1"/>
      <c r="Y116" s="1"/>
      <c r="Z116" s="4"/>
      <c r="AA116" s="1"/>
      <c r="AB116" s="4"/>
      <c r="AC116" s="4"/>
      <c r="AD116" s="1" t="s">
        <v>170</v>
      </c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2"/>
      <c r="J117" s="1"/>
      <c r="L117" s="1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1"/>
      <c r="Y117" s="1"/>
      <c r="Z117" s="4"/>
      <c r="AA117" s="1"/>
      <c r="AB117" s="4"/>
      <c r="AC117" s="4"/>
      <c r="AD117" s="1" t="s">
        <v>177</v>
      </c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2"/>
      <c r="J118" s="1"/>
      <c r="L118" s="1"/>
      <c r="N118" s="4"/>
      <c r="O118" s="4"/>
      <c r="P118" s="4"/>
      <c r="Q118" s="4"/>
      <c r="R118" s="4">
        <f t="shared" ref="R118:U118" si="3">SUM(R103:R116)</f>
        <v>11813.46</v>
      </c>
      <c r="S118" s="4">
        <f t="shared" si="3"/>
        <v>10243.57</v>
      </c>
      <c r="T118" s="4">
        <f t="shared" si="3"/>
        <v>9123.15</v>
      </c>
      <c r="U118" s="4">
        <f t="shared" si="3"/>
        <v>8338.2</v>
      </c>
      <c r="V118" s="4">
        <f>SUM(V102:V116)</f>
        <v>7031.4</v>
      </c>
      <c r="W118" s="4"/>
      <c r="X118" s="1"/>
      <c r="Y118" s="1"/>
      <c r="Z118" s="4"/>
      <c r="AA118" s="1"/>
      <c r="AB118" s="4"/>
      <c r="AC118" s="4"/>
      <c r="AD118" s="1" t="s">
        <v>180</v>
      </c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2"/>
      <c r="J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4"/>
      <c r="AA119" s="1"/>
      <c r="AB119" s="4"/>
      <c r="AC119" s="4"/>
      <c r="AD119" s="1" t="s">
        <v>182</v>
      </c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2"/>
      <c r="J120" s="1"/>
      <c r="L120" s="1"/>
      <c r="M120" s="4" t="s">
        <v>365</v>
      </c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4"/>
      <c r="AA120" s="1"/>
      <c r="AB120" s="4"/>
      <c r="AC120" s="4"/>
      <c r="AD120" s="1" t="s">
        <v>185</v>
      </c>
    </row>
    <row r="121" ht="15.75" customHeight="1">
      <c r="A121" s="1"/>
      <c r="B121" s="1"/>
      <c r="C121" s="1"/>
      <c r="D121" s="1"/>
      <c r="E121" s="1"/>
      <c r="F121" s="1"/>
      <c r="G121" s="1"/>
      <c r="H121" s="1"/>
      <c r="I121" s="2"/>
      <c r="J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4"/>
      <c r="AA121" s="1"/>
      <c r="AB121" s="4"/>
      <c r="AC121" s="4"/>
      <c r="AD121" s="1" t="s">
        <v>187</v>
      </c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2"/>
      <c r="J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4"/>
      <c r="AA122" s="1"/>
      <c r="AB122" s="4"/>
      <c r="AC122" s="4"/>
      <c r="AD122" s="1" t="s">
        <v>189</v>
      </c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2"/>
      <c r="J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4"/>
      <c r="AA123" s="1"/>
      <c r="AB123" s="4"/>
      <c r="AC123" s="4"/>
      <c r="AD123" s="1" t="s">
        <v>190</v>
      </c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2"/>
      <c r="J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4"/>
      <c r="AA124" s="1"/>
      <c r="AB124" s="4"/>
      <c r="AC124" s="4"/>
      <c r="AD124" s="1" t="s">
        <v>191</v>
      </c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2"/>
      <c r="J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4"/>
      <c r="AA125" s="1"/>
      <c r="AB125" s="4"/>
      <c r="AC125" s="4"/>
      <c r="AD125" s="1" t="s">
        <v>192</v>
      </c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2"/>
      <c r="J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4"/>
      <c r="AA126" s="1"/>
      <c r="AB126" s="4"/>
      <c r="AC126" s="4"/>
      <c r="AD126" s="1" t="s">
        <v>193</v>
      </c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2"/>
      <c r="J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4"/>
      <c r="AA127" s="1"/>
      <c r="AB127" s="4"/>
      <c r="AC127" s="4"/>
      <c r="AD127" s="1" t="s">
        <v>194</v>
      </c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2"/>
      <c r="J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4"/>
      <c r="AA128" s="1"/>
      <c r="AB128" s="4"/>
      <c r="AC128" s="4"/>
      <c r="AD128" s="1" t="s">
        <v>195</v>
      </c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2"/>
      <c r="J129" s="1"/>
      <c r="L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4"/>
      <c r="AA129" s="1"/>
      <c r="AB129" s="4"/>
      <c r="AC129" s="4"/>
      <c r="AD129" s="1" t="s">
        <v>196</v>
      </c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2"/>
      <c r="J130" s="1"/>
      <c r="K130" s="1"/>
      <c r="L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4"/>
      <c r="AA130" s="1"/>
      <c r="AB130" s="4"/>
      <c r="AC130" s="4"/>
      <c r="AD130" s="1" t="s">
        <v>197</v>
      </c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2"/>
      <c r="J131" s="1"/>
      <c r="K131" s="1"/>
      <c r="L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4"/>
      <c r="AA131" s="1"/>
      <c r="AB131" s="4"/>
      <c r="AC131" s="4"/>
      <c r="AD131" s="1" t="s">
        <v>198</v>
      </c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2"/>
      <c r="J132" s="1"/>
      <c r="K132" s="1"/>
      <c r="L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4"/>
      <c r="AA132" s="1"/>
      <c r="AB132" s="4"/>
      <c r="AC132" s="4"/>
      <c r="AD132" s="1" t="s">
        <v>199</v>
      </c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2"/>
      <c r="J133" s="1"/>
      <c r="K133" s="1"/>
      <c r="L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4"/>
      <c r="AA133" s="1"/>
      <c r="AB133" s="4"/>
      <c r="AC133" s="4"/>
      <c r="AD133" s="1" t="s">
        <v>202</v>
      </c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2"/>
      <c r="J134" s="1"/>
      <c r="K134" s="1"/>
      <c r="L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4"/>
      <c r="AA134" s="1"/>
      <c r="AB134" s="4"/>
      <c r="AC134" s="4"/>
      <c r="AD134" s="1" t="s">
        <v>10</v>
      </c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2"/>
      <c r="J135" s="1"/>
      <c r="K135" s="1"/>
      <c r="L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4"/>
      <c r="AA135" s="1"/>
      <c r="AB135" s="4"/>
      <c r="AC135" s="4"/>
      <c r="AD135" s="1" t="s">
        <v>203</v>
      </c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2"/>
      <c r="J136" s="1"/>
      <c r="K136" s="1"/>
      <c r="L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4"/>
      <c r="AA136" s="1"/>
      <c r="AB136" s="4"/>
      <c r="AC136" s="4"/>
      <c r="AD136" s="1" t="s">
        <v>31</v>
      </c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2"/>
      <c r="J137" s="1"/>
      <c r="K137" s="1"/>
      <c r="L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4"/>
      <c r="AA137" s="1"/>
      <c r="AB137" s="4"/>
      <c r="AC137" s="4"/>
      <c r="AD137" s="1" t="s">
        <v>205</v>
      </c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2"/>
      <c r="J138" s="1"/>
      <c r="K138" s="1"/>
      <c r="L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4"/>
      <c r="AA138" s="1"/>
      <c r="AB138" s="4"/>
      <c r="AC138" s="4"/>
      <c r="AD138" s="1" t="s">
        <v>206</v>
      </c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2"/>
      <c r="J139" s="1"/>
      <c r="K139" s="1"/>
      <c r="L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4"/>
      <c r="AA139" s="1"/>
      <c r="AB139" s="4"/>
      <c r="AC139" s="4"/>
      <c r="AD139" s="1" t="s">
        <v>12</v>
      </c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2"/>
      <c r="J140" s="1"/>
      <c r="K140" s="1"/>
      <c r="L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4"/>
      <c r="AA140" s="1"/>
      <c r="AB140" s="4"/>
      <c r="AC140" s="4"/>
      <c r="AD140" s="1" t="s">
        <v>207</v>
      </c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2"/>
      <c r="J141" s="1"/>
      <c r="K141" s="1"/>
      <c r="L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4"/>
      <c r="AA141" s="1"/>
      <c r="AB141" s="4"/>
      <c r="AC141" s="4"/>
      <c r="AD141" s="1" t="s">
        <v>208</v>
      </c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2"/>
      <c r="J142" s="1"/>
      <c r="K142" s="1"/>
      <c r="L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4"/>
      <c r="AA142" s="1"/>
      <c r="AB142" s="4"/>
      <c r="AC142" s="4"/>
      <c r="AD142" s="1" t="s">
        <v>209</v>
      </c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2"/>
      <c r="J143" s="1"/>
      <c r="K143" s="1"/>
      <c r="L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4"/>
      <c r="AA143" s="1"/>
      <c r="AB143" s="4"/>
      <c r="AC143" s="4"/>
      <c r="AD143" s="1" t="s">
        <v>210</v>
      </c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2"/>
      <c r="J144" s="1"/>
      <c r="K144" s="1"/>
      <c r="L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4"/>
      <c r="AA144" s="1"/>
      <c r="AB144" s="4"/>
      <c r="AC144" s="4"/>
      <c r="AD144" s="4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2"/>
      <c r="J145" s="1"/>
      <c r="K145" s="1"/>
      <c r="L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4"/>
      <c r="AA145" s="1"/>
      <c r="AB145" s="4"/>
      <c r="AC145" s="4"/>
      <c r="AD145" s="4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2"/>
      <c r="J146" s="1"/>
      <c r="K146" s="1"/>
      <c r="L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4"/>
      <c r="AA146" s="1"/>
      <c r="AB146" s="4"/>
      <c r="AC146" s="4"/>
      <c r="AD146" s="4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2"/>
      <c r="J147" s="1"/>
      <c r="K147" s="1"/>
      <c r="L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4"/>
      <c r="AA147" s="1"/>
      <c r="AB147" s="4"/>
      <c r="AC147" s="1" t="s">
        <v>212</v>
      </c>
      <c r="AD147" s="1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2"/>
      <c r="J148" s="1"/>
      <c r="K148" s="1"/>
      <c r="L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4"/>
      <c r="AA148" s="1"/>
      <c r="AB148" s="4"/>
      <c r="AC148" s="1" t="s">
        <v>213</v>
      </c>
      <c r="AD148" s="1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2"/>
      <c r="J149" s="1"/>
      <c r="K149" s="1"/>
      <c r="L149" s="1"/>
      <c r="N149" s="1"/>
      <c r="O149" s="1"/>
      <c r="P149" s="1"/>
      <c r="Q149" s="1"/>
      <c r="R149" s="1"/>
      <c r="S149" s="1"/>
      <c r="T149" s="1"/>
      <c r="U149" s="1"/>
      <c r="X149" s="1"/>
      <c r="Y149" s="1"/>
      <c r="Z149" s="4"/>
      <c r="AA149" s="1"/>
      <c r="AB149" s="4"/>
      <c r="AC149" s="1" t="s">
        <v>214</v>
      </c>
      <c r="AD149" s="1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2"/>
      <c r="J150" s="1"/>
      <c r="K150" s="1"/>
      <c r="L150" s="1"/>
      <c r="N150" s="1"/>
      <c r="O150" s="1"/>
      <c r="P150" s="1"/>
      <c r="Q150" s="1"/>
      <c r="R150" s="1"/>
      <c r="S150" s="1"/>
      <c r="T150" s="1"/>
      <c r="U150" s="1"/>
      <c r="X150" s="1"/>
      <c r="Y150" s="1"/>
      <c r="Z150" s="4"/>
      <c r="AA150" s="1"/>
      <c r="AB150" s="4"/>
      <c r="AC150" s="1" t="s">
        <v>215</v>
      </c>
      <c r="AD150" s="1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2"/>
      <c r="J151" s="1"/>
      <c r="K151" s="1"/>
      <c r="L151" s="1"/>
      <c r="N151" s="1"/>
      <c r="O151" s="1"/>
      <c r="P151" s="1"/>
      <c r="Q151" s="1"/>
      <c r="R151" s="1"/>
      <c r="S151" s="1"/>
      <c r="T151" s="1"/>
      <c r="U151" s="1"/>
      <c r="X151" s="1"/>
      <c r="Y151" s="1"/>
      <c r="Z151" s="4"/>
      <c r="AA151" s="1"/>
      <c r="AB151" s="4"/>
      <c r="AC151" s="1" t="s">
        <v>216</v>
      </c>
      <c r="AD151" s="1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2"/>
      <c r="J152" s="1"/>
      <c r="K152" s="1"/>
      <c r="L152" s="1"/>
      <c r="N152" s="1"/>
      <c r="O152" s="1"/>
      <c r="P152" s="1"/>
      <c r="Q152" s="1"/>
      <c r="R152" s="1"/>
      <c r="S152" s="1"/>
      <c r="T152" s="1"/>
      <c r="U152" s="1"/>
      <c r="X152" s="1"/>
      <c r="Y152" s="1"/>
      <c r="Z152" s="4"/>
      <c r="AA152" s="1"/>
      <c r="AB152" s="4"/>
      <c r="AC152" s="1" t="s">
        <v>217</v>
      </c>
      <c r="AD152" s="1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2"/>
      <c r="J153" s="1"/>
      <c r="K153" s="1"/>
      <c r="L153" s="1"/>
      <c r="N153" s="1"/>
      <c r="O153" s="1"/>
      <c r="P153" s="1"/>
      <c r="Q153" s="1"/>
      <c r="R153" s="1"/>
      <c r="S153" s="1"/>
      <c r="T153" s="1"/>
      <c r="U153" s="1"/>
      <c r="X153" s="1"/>
      <c r="Y153" s="1"/>
      <c r="Z153" s="4"/>
      <c r="AA153" s="1"/>
      <c r="AB153" s="4"/>
      <c r="AC153" s="1" t="s">
        <v>218</v>
      </c>
      <c r="AD153" s="1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2"/>
      <c r="J154" s="1"/>
      <c r="K154" s="1"/>
      <c r="L154" s="1"/>
      <c r="N154" s="1"/>
      <c r="O154" s="1"/>
      <c r="P154" s="1"/>
      <c r="Q154" s="1"/>
      <c r="R154" s="1"/>
      <c r="S154" s="1"/>
      <c r="T154" s="1"/>
      <c r="U154" s="1"/>
      <c r="X154" s="1"/>
      <c r="Y154" s="1"/>
      <c r="Z154" s="4"/>
      <c r="AA154" s="1"/>
      <c r="AB154" s="4"/>
      <c r="AC154" s="1" t="s">
        <v>219</v>
      </c>
      <c r="AD154" s="1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2"/>
      <c r="J155" s="1"/>
      <c r="K155" s="1"/>
      <c r="L155" s="1"/>
      <c r="N155" s="1"/>
      <c r="O155" s="1"/>
      <c r="P155" s="1"/>
      <c r="Q155" s="1"/>
      <c r="R155" s="1"/>
      <c r="S155" s="1"/>
      <c r="T155" s="1"/>
      <c r="U155" s="1"/>
      <c r="X155" s="1"/>
      <c r="Y155" s="1"/>
      <c r="Z155" s="4"/>
      <c r="AA155" s="1"/>
      <c r="AB155" s="4"/>
      <c r="AC155" s="1" t="s">
        <v>220</v>
      </c>
      <c r="AD155" s="1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2"/>
      <c r="J156" s="1"/>
      <c r="K156" s="1"/>
      <c r="L156" s="1"/>
      <c r="N156" s="1"/>
      <c r="O156" s="1"/>
      <c r="P156" s="1"/>
      <c r="Q156" s="1"/>
      <c r="R156" s="1"/>
      <c r="S156" s="1"/>
      <c r="T156" s="1"/>
      <c r="U156" s="1"/>
      <c r="X156" s="1"/>
      <c r="Y156" s="1"/>
      <c r="Z156" s="4"/>
      <c r="AA156" s="1"/>
      <c r="AB156" s="4"/>
      <c r="AC156" s="1" t="s">
        <v>221</v>
      </c>
      <c r="AD156" s="1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2"/>
      <c r="J157" s="1"/>
      <c r="K157" s="1"/>
      <c r="L157" s="1"/>
      <c r="N157" s="1"/>
      <c r="O157" s="1"/>
      <c r="P157" s="1"/>
      <c r="Q157" s="1"/>
      <c r="R157" s="1"/>
      <c r="S157" s="1"/>
      <c r="T157" s="1"/>
      <c r="U157" s="1"/>
      <c r="X157" s="1"/>
      <c r="Y157" s="1"/>
      <c r="Z157" s="4"/>
      <c r="AA157" s="1"/>
      <c r="AB157" s="4"/>
      <c r="AC157" s="1" t="s">
        <v>300</v>
      </c>
      <c r="AD157" s="1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2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X158" s="1"/>
      <c r="Y158" s="1"/>
      <c r="Z158" s="4"/>
      <c r="AA158" s="1"/>
      <c r="AB158" s="4"/>
      <c r="AC158" s="1" t="s">
        <v>302</v>
      </c>
      <c r="AD158" s="1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2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X159" s="1"/>
      <c r="Y159" s="1"/>
      <c r="Z159" s="4"/>
      <c r="AA159" s="1"/>
      <c r="AB159" s="4"/>
      <c r="AC159" s="1" t="s">
        <v>304</v>
      </c>
      <c r="AD159" s="1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2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X160" s="1"/>
      <c r="Y160" s="1"/>
      <c r="Z160" s="4"/>
      <c r="AA160" s="1"/>
      <c r="AB160" s="4"/>
      <c r="AC160" s="1" t="s">
        <v>305</v>
      </c>
      <c r="AD160" s="1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2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X161" s="1"/>
      <c r="Y161" s="1"/>
      <c r="Z161" s="4"/>
      <c r="AA161" s="1"/>
      <c r="AB161" s="4"/>
      <c r="AC161" s="1" t="s">
        <v>307</v>
      </c>
      <c r="AD161" s="1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2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X162" s="1"/>
      <c r="Y162" s="1"/>
      <c r="Z162" s="4"/>
      <c r="AA162" s="1"/>
      <c r="AB162" s="4"/>
      <c r="AC162" s="1" t="s">
        <v>309</v>
      </c>
      <c r="AD162" s="1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2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X163" s="1"/>
      <c r="Y163" s="1"/>
      <c r="Z163" s="4"/>
      <c r="AA163" s="1"/>
      <c r="AB163" s="4"/>
      <c r="AC163" s="1" t="s">
        <v>311</v>
      </c>
      <c r="AD163" s="1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2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X164" s="1"/>
      <c r="Y164" s="1"/>
      <c r="Z164" s="4"/>
      <c r="AA164" s="1"/>
      <c r="AB164" s="4"/>
      <c r="AC164" s="1" t="s">
        <v>313</v>
      </c>
      <c r="AD164" s="1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2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X165" s="1"/>
      <c r="Y165" s="1"/>
      <c r="Z165" s="4"/>
      <c r="AA165" s="1"/>
      <c r="AB165" s="4"/>
      <c r="AC165" s="1" t="s">
        <v>315</v>
      </c>
      <c r="AD165" s="1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2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X166" s="1"/>
      <c r="Y166" s="1"/>
      <c r="Z166" s="4"/>
      <c r="AA166" s="1"/>
      <c r="AB166" s="4"/>
      <c r="AC166" s="1" t="s">
        <v>315</v>
      </c>
      <c r="AD166" s="1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2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X167" s="1"/>
      <c r="Y167" s="1"/>
      <c r="Z167" s="4"/>
      <c r="AA167" s="1"/>
      <c r="AB167" s="4"/>
      <c r="AC167" s="1" t="s">
        <v>317</v>
      </c>
      <c r="AD167" s="1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2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X168" s="1"/>
      <c r="Y168" s="1"/>
      <c r="Z168" s="4"/>
      <c r="AA168" s="1"/>
      <c r="AB168" s="4"/>
      <c r="AC168" s="1" t="s">
        <v>319</v>
      </c>
      <c r="AD168" s="1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2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X169" s="1"/>
      <c r="Y169" s="1"/>
      <c r="Z169" s="4"/>
      <c r="AA169" s="1"/>
      <c r="AB169" s="4"/>
      <c r="AC169" s="1" t="s">
        <v>167</v>
      </c>
      <c r="AD169" s="1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2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X170" s="1"/>
      <c r="Y170" s="1"/>
      <c r="Z170" s="4"/>
      <c r="AA170" s="1"/>
      <c r="AB170" s="4"/>
      <c r="AC170" s="1" t="s">
        <v>322</v>
      </c>
      <c r="AD170" s="1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2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X171" s="1"/>
      <c r="Y171" s="1"/>
      <c r="Z171" s="4"/>
      <c r="AA171" s="1"/>
      <c r="AB171" s="4"/>
      <c r="AC171" s="1" t="s">
        <v>324</v>
      </c>
      <c r="AD171" s="1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2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X172" s="1"/>
      <c r="Y172" s="1"/>
      <c r="Z172" s="4"/>
      <c r="AA172" s="1"/>
      <c r="AB172" s="4"/>
      <c r="AC172" s="1" t="s">
        <v>326</v>
      </c>
      <c r="AD172" s="1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2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X173" s="1"/>
      <c r="Y173" s="1"/>
      <c r="Z173" s="4"/>
      <c r="AA173" s="1"/>
      <c r="AB173" s="4"/>
      <c r="AC173" s="1" t="s">
        <v>328</v>
      </c>
      <c r="AD173" s="1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2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X174" s="1"/>
      <c r="Y174" s="1"/>
      <c r="Z174" s="4"/>
      <c r="AA174" s="1"/>
      <c r="AB174" s="4"/>
      <c r="AC174" s="1" t="s">
        <v>329</v>
      </c>
      <c r="AD174" s="1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2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X175" s="1"/>
      <c r="Y175" s="1"/>
      <c r="Z175" s="4"/>
      <c r="AA175" s="1"/>
      <c r="AB175" s="4"/>
      <c r="AC175" s="4"/>
      <c r="AD175" s="4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2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X176" s="1"/>
      <c r="Y176" s="1"/>
      <c r="Z176" s="4"/>
      <c r="AA176" s="1"/>
      <c r="AB176" s="4"/>
      <c r="AC176" s="4"/>
      <c r="AD176" s="4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2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4"/>
      <c r="AA177" s="1"/>
      <c r="AB177" s="4"/>
      <c r="AC177" s="4"/>
      <c r="AD177" s="4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2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4"/>
      <c r="AA178" s="1"/>
      <c r="AB178" s="4"/>
      <c r="AC178" s="4"/>
      <c r="AD178" s="4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2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4"/>
      <c r="AA179" s="1"/>
      <c r="AB179" s="4"/>
      <c r="AC179" s="4"/>
      <c r="AD179" s="4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2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4"/>
      <c r="AA180" s="1"/>
      <c r="AB180" s="4"/>
      <c r="AC180" s="4"/>
      <c r="AD180" s="4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2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4"/>
      <c r="AA181" s="1"/>
      <c r="AB181" s="4"/>
      <c r="AC181" s="4"/>
      <c r="AD181" s="4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2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4"/>
      <c r="AA182" s="1"/>
      <c r="AB182" s="4"/>
      <c r="AC182" s="4"/>
      <c r="AD182" s="4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2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4"/>
      <c r="AA183" s="1"/>
      <c r="AB183" s="4"/>
      <c r="AC183" s="4"/>
      <c r="AD183" s="4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2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4"/>
      <c r="AA184" s="1"/>
      <c r="AB184" s="4"/>
      <c r="AC184" s="4"/>
      <c r="AD184" s="4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2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4"/>
      <c r="AA185" s="1"/>
      <c r="AB185" s="4"/>
      <c r="AC185" s="4"/>
      <c r="AD185" s="4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2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4"/>
      <c r="AA186" s="1"/>
      <c r="AB186" s="4"/>
      <c r="AC186" s="4"/>
      <c r="AD186" s="4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2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4"/>
      <c r="AA187" s="1"/>
      <c r="AB187" s="4"/>
      <c r="AC187" s="4"/>
      <c r="AD187" s="4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2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4"/>
      <c r="AA188" s="1"/>
      <c r="AB188" s="4"/>
      <c r="AC188" s="4"/>
      <c r="AD188" s="4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2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4"/>
      <c r="AA189" s="1"/>
      <c r="AB189" s="4"/>
      <c r="AC189" s="4"/>
      <c r="AD189" s="4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2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4"/>
      <c r="AA190" s="1"/>
      <c r="AB190" s="4"/>
      <c r="AC190" s="4"/>
      <c r="AD190" s="4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2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4"/>
      <c r="AA191" s="1"/>
      <c r="AB191" s="4"/>
      <c r="AC191" s="4"/>
      <c r="AD191" s="4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2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4"/>
      <c r="AA192" s="1"/>
      <c r="AB192" s="4"/>
      <c r="AC192" s="4"/>
      <c r="AD192" s="4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2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4"/>
      <c r="AA193" s="1"/>
      <c r="AB193" s="4"/>
      <c r="AC193" s="4"/>
      <c r="AD193" s="4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2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4"/>
      <c r="AA194" s="1"/>
      <c r="AB194" s="4"/>
      <c r="AC194" s="4"/>
      <c r="AD194" s="4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2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4"/>
      <c r="AA195" s="1"/>
      <c r="AB195" s="4"/>
      <c r="AC195" s="4"/>
      <c r="AD195" s="4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2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4"/>
      <c r="AA196" s="1"/>
      <c r="AB196" s="4"/>
      <c r="AC196" s="4"/>
      <c r="AD196" s="4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2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4"/>
      <c r="AA197" s="1"/>
      <c r="AB197" s="4"/>
      <c r="AC197" s="4"/>
      <c r="AD197" s="4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2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4"/>
      <c r="AA198" s="1"/>
      <c r="AB198" s="4"/>
      <c r="AC198" s="4"/>
      <c r="AD198" s="4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2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4"/>
      <c r="AA199" s="1"/>
      <c r="AB199" s="4"/>
      <c r="AC199" s="4"/>
      <c r="AD199" s="4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2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4"/>
      <c r="AA200" s="1"/>
      <c r="AB200" s="4"/>
      <c r="AC200" s="4"/>
      <c r="AD200" s="4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2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4"/>
      <c r="AA201" s="1"/>
      <c r="AB201" s="4"/>
      <c r="AC201" s="4"/>
      <c r="AD201" s="4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2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4"/>
      <c r="AA202" s="1"/>
      <c r="AB202" s="4"/>
      <c r="AC202" s="4"/>
      <c r="AD202" s="4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2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4"/>
      <c r="AA203" s="1"/>
      <c r="AB203" s="4"/>
      <c r="AC203" s="4"/>
      <c r="AD203" s="4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2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4"/>
      <c r="AA204" s="1"/>
      <c r="AB204" s="4"/>
      <c r="AC204" s="4"/>
      <c r="AD204" s="4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2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4"/>
      <c r="AA205" s="1"/>
      <c r="AB205" s="4"/>
      <c r="AC205" s="4"/>
      <c r="AD205" s="4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2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4"/>
      <c r="AA206" s="1"/>
      <c r="AB206" s="4"/>
      <c r="AC206" s="4"/>
      <c r="AD206" s="4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2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4"/>
      <c r="AA207" s="1"/>
      <c r="AB207" s="4"/>
      <c r="AC207" s="4"/>
      <c r="AD207" s="4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2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4"/>
      <c r="AA208" s="1"/>
      <c r="AB208" s="4"/>
      <c r="AC208" s="4"/>
      <c r="AD208" s="4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2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4"/>
      <c r="AA209" s="1"/>
      <c r="AB209" s="4"/>
      <c r="AC209" s="4"/>
      <c r="AD209" s="4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2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4"/>
      <c r="AA210" s="1"/>
      <c r="AB210" s="4"/>
      <c r="AC210" s="4"/>
      <c r="AD210" s="4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2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4"/>
      <c r="AA211" s="1"/>
      <c r="AB211" s="4"/>
      <c r="AC211" s="4"/>
      <c r="AD211" s="4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2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4"/>
      <c r="AA212" s="1"/>
      <c r="AB212" s="4"/>
      <c r="AC212" s="4"/>
      <c r="AD212" s="4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2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4"/>
      <c r="AA213" s="1"/>
      <c r="AB213" s="4"/>
      <c r="AC213" s="4"/>
      <c r="AD213" s="4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2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4"/>
      <c r="AA214" s="1"/>
      <c r="AB214" s="4"/>
      <c r="AC214" s="4"/>
      <c r="AD214" s="4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2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4"/>
      <c r="AA215" s="1"/>
      <c r="AB215" s="4"/>
      <c r="AC215" s="4"/>
      <c r="AD215" s="4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2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4"/>
      <c r="AA216" s="1"/>
      <c r="AB216" s="4"/>
      <c r="AC216" s="4"/>
      <c r="AD216" s="4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2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4"/>
      <c r="AA217" s="1"/>
      <c r="AB217" s="4"/>
      <c r="AC217" s="4"/>
      <c r="AD217" s="4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2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4"/>
      <c r="AA218" s="1"/>
      <c r="AB218" s="4"/>
      <c r="AC218" s="4"/>
      <c r="AD218" s="4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2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4"/>
      <c r="AA219" s="1"/>
      <c r="AB219" s="4"/>
      <c r="AC219" s="4"/>
      <c r="AD219" s="4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2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4"/>
      <c r="AA220" s="1"/>
      <c r="AB220" s="4"/>
      <c r="AC220" s="4"/>
      <c r="AD220" s="4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2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4"/>
      <c r="AA221" s="1"/>
      <c r="AB221" s="4"/>
      <c r="AC221" s="4"/>
      <c r="AD221" s="4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2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4"/>
      <c r="AA222" s="1"/>
      <c r="AB222" s="4"/>
      <c r="AC222" s="4"/>
      <c r="AD222" s="4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2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4"/>
      <c r="AA223" s="1"/>
      <c r="AB223" s="4"/>
      <c r="AC223" s="4"/>
      <c r="AD223" s="4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2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4"/>
      <c r="AA224" s="1"/>
      <c r="AB224" s="4"/>
      <c r="AC224" s="4"/>
      <c r="AD224" s="4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2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4"/>
      <c r="AA225" s="1"/>
      <c r="AB225" s="4"/>
      <c r="AC225" s="4"/>
      <c r="AD225" s="4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2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4"/>
      <c r="AA226" s="1"/>
      <c r="AB226" s="4"/>
      <c r="AC226" s="4"/>
      <c r="AD226" s="4"/>
    </row>
    <row r="227" ht="15.75" customHeight="1">
      <c r="A227" s="1"/>
      <c r="B227" s="1"/>
      <c r="C227" s="1"/>
      <c r="D227" s="1"/>
      <c r="E227" s="1"/>
      <c r="F227" s="1"/>
      <c r="G227" s="1"/>
      <c r="H227" s="1"/>
      <c r="I227" s="2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4"/>
      <c r="AA227" s="1"/>
      <c r="AB227" s="4"/>
      <c r="AC227" s="4"/>
      <c r="AD227" s="4"/>
    </row>
    <row r="228" ht="15.75" customHeight="1">
      <c r="A228" s="1"/>
      <c r="B228" s="1"/>
      <c r="C228" s="1"/>
      <c r="D228" s="1"/>
      <c r="E228" s="1"/>
      <c r="F228" s="1"/>
      <c r="G228" s="1"/>
      <c r="H228" s="1"/>
      <c r="I228" s="2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4"/>
      <c r="AA228" s="1"/>
      <c r="AB228" s="4"/>
      <c r="AC228" s="4"/>
      <c r="AD228" s="4"/>
    </row>
    <row r="229" ht="15.75" customHeight="1">
      <c r="A229" s="1"/>
      <c r="B229" s="1"/>
      <c r="C229" s="1"/>
      <c r="D229" s="1"/>
      <c r="E229" s="1"/>
      <c r="F229" s="1"/>
      <c r="G229" s="1"/>
      <c r="H229" s="1"/>
      <c r="I229" s="2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4"/>
      <c r="AA229" s="1"/>
      <c r="AB229" s="4"/>
      <c r="AC229" s="4"/>
      <c r="AD229" s="4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2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4"/>
      <c r="AA230" s="1"/>
      <c r="AB230" s="4"/>
      <c r="AC230" s="4"/>
      <c r="AD230" s="4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2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4"/>
      <c r="AA231" s="1"/>
      <c r="AB231" s="4"/>
      <c r="AC231" s="4"/>
      <c r="AD231" s="4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2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4"/>
      <c r="AA232" s="1"/>
      <c r="AB232" s="4"/>
      <c r="AC232" s="4"/>
      <c r="AD232" s="4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2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4"/>
      <c r="AA233" s="1"/>
      <c r="AB233" s="4"/>
      <c r="AC233" s="4"/>
      <c r="AD233" s="4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2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4"/>
      <c r="AA234" s="1"/>
      <c r="AB234" s="4"/>
      <c r="AC234" s="4"/>
      <c r="AD234" s="4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2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4"/>
      <c r="AA235" s="1"/>
      <c r="AB235" s="4"/>
      <c r="AC235" s="4"/>
      <c r="AD235" s="4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2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4"/>
      <c r="AA236" s="1"/>
      <c r="AB236" s="4"/>
      <c r="AC236" s="4"/>
      <c r="AD236" s="4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2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4"/>
      <c r="AA237" s="1"/>
      <c r="AB237" s="4"/>
      <c r="AC237" s="4"/>
      <c r="AD237" s="4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2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4"/>
      <c r="AA238" s="1"/>
      <c r="AB238" s="4"/>
      <c r="AC238" s="4"/>
      <c r="AD238" s="4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2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4"/>
      <c r="AA239" s="1"/>
      <c r="AB239" s="4"/>
      <c r="AC239" s="4"/>
      <c r="AD239" s="4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2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4"/>
      <c r="AA240" s="1"/>
      <c r="AB240" s="4"/>
      <c r="AC240" s="4"/>
      <c r="AD240" s="4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2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4"/>
      <c r="AA241" s="1"/>
      <c r="AB241" s="4"/>
      <c r="AC241" s="4"/>
      <c r="AD241" s="4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2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4"/>
      <c r="AA242" s="1"/>
      <c r="AB242" s="4"/>
      <c r="AC242" s="4"/>
      <c r="AD242" s="4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2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4"/>
      <c r="AA243" s="1"/>
      <c r="AB243" s="4"/>
      <c r="AC243" s="4"/>
      <c r="AD243" s="4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2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4"/>
      <c r="AA244" s="1"/>
      <c r="AB244" s="4"/>
      <c r="AC244" s="4"/>
      <c r="AD244" s="4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2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4"/>
      <c r="AA245" s="1"/>
      <c r="AB245" s="4"/>
      <c r="AC245" s="4"/>
      <c r="AD245" s="4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2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4"/>
      <c r="AA246" s="1"/>
      <c r="AB246" s="4"/>
      <c r="AC246" s="4"/>
      <c r="AD246" s="4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2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4"/>
      <c r="AA247" s="1"/>
      <c r="AB247" s="4"/>
      <c r="AC247" s="4"/>
      <c r="AD247" s="4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2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4"/>
      <c r="AA248" s="1"/>
      <c r="AB248" s="4"/>
      <c r="AC248" s="4"/>
      <c r="AD248" s="4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2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4"/>
      <c r="AA249" s="1"/>
      <c r="AB249" s="4"/>
      <c r="AC249" s="4"/>
      <c r="AD249" s="4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2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4"/>
      <c r="AA250" s="1"/>
      <c r="AB250" s="4"/>
      <c r="AC250" s="4"/>
      <c r="AD250" s="4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2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4"/>
      <c r="AA251" s="1"/>
      <c r="AB251" s="4"/>
      <c r="AC251" s="4"/>
      <c r="AD251" s="4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2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4"/>
      <c r="AA252" s="1"/>
      <c r="AB252" s="4"/>
      <c r="AC252" s="4"/>
      <c r="AD252" s="4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2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4"/>
      <c r="AA253" s="1"/>
      <c r="AB253" s="4"/>
      <c r="AC253" s="4"/>
      <c r="AD253" s="4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2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4"/>
      <c r="AA254" s="1"/>
      <c r="AB254" s="4"/>
      <c r="AC254" s="4"/>
      <c r="AD254" s="4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2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4"/>
      <c r="AA255" s="1"/>
      <c r="AB255" s="4"/>
      <c r="AC255" s="4"/>
      <c r="AD255" s="4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2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4"/>
      <c r="AA256" s="1"/>
      <c r="AB256" s="4"/>
      <c r="AC256" s="4"/>
      <c r="AD256" s="4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2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4"/>
      <c r="AA257" s="1"/>
      <c r="AB257" s="4"/>
      <c r="AC257" s="4"/>
      <c r="AD257" s="4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2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4"/>
      <c r="AA258" s="1"/>
      <c r="AB258" s="4"/>
      <c r="AC258" s="4"/>
      <c r="AD258" s="4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2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4"/>
      <c r="AA259" s="1"/>
      <c r="AB259" s="4"/>
      <c r="AC259" s="4"/>
      <c r="AD259" s="4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2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4"/>
      <c r="AA260" s="1"/>
      <c r="AB260" s="4"/>
      <c r="AC260" s="4"/>
      <c r="AD260" s="4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2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4"/>
      <c r="AA261" s="1"/>
      <c r="AB261" s="4"/>
      <c r="AC261" s="4"/>
      <c r="AD261" s="4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2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4"/>
      <c r="AA262" s="1"/>
      <c r="AB262" s="4"/>
      <c r="AC262" s="4"/>
      <c r="AD262" s="4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2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4"/>
      <c r="AA263" s="1"/>
      <c r="AB263" s="4"/>
      <c r="AC263" s="4"/>
      <c r="AD263" s="4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2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4"/>
      <c r="AA264" s="1"/>
      <c r="AB264" s="4"/>
      <c r="AC264" s="4"/>
      <c r="AD264" s="4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2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4"/>
      <c r="AA265" s="1"/>
      <c r="AB265" s="4"/>
      <c r="AC265" s="4"/>
      <c r="AD265" s="4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2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4"/>
      <c r="AA266" s="1"/>
      <c r="AB266" s="4"/>
      <c r="AC266" s="4"/>
      <c r="AD266" s="4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2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4"/>
      <c r="AA267" s="1"/>
      <c r="AB267" s="4"/>
      <c r="AC267" s="4"/>
      <c r="AD267" s="4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2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4"/>
      <c r="AA268" s="1"/>
      <c r="AB268" s="4"/>
      <c r="AC268" s="4"/>
      <c r="AD268" s="4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2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4"/>
      <c r="AA269" s="1"/>
      <c r="AB269" s="4"/>
      <c r="AC269" s="4"/>
      <c r="AD269" s="4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2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4"/>
      <c r="AA270" s="1"/>
      <c r="AB270" s="4"/>
      <c r="AC270" s="4"/>
      <c r="AD270" s="4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2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4"/>
      <c r="AA271" s="1"/>
      <c r="AB271" s="4"/>
      <c r="AC271" s="4"/>
      <c r="AD271" s="4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2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4"/>
      <c r="AA272" s="1"/>
      <c r="AB272" s="4"/>
      <c r="AC272" s="4"/>
      <c r="AD272" s="4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2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4"/>
      <c r="AA273" s="1"/>
      <c r="AB273" s="4"/>
      <c r="AC273" s="4"/>
      <c r="AD273" s="4"/>
    </row>
    <row r="274" ht="15.75" customHeight="1">
      <c r="A274" s="16"/>
      <c r="B274" s="16"/>
      <c r="C274" s="16"/>
      <c r="D274" s="16"/>
      <c r="E274" s="16"/>
      <c r="F274" s="16"/>
      <c r="G274" s="16"/>
      <c r="H274" s="16"/>
      <c r="I274" s="220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287"/>
      <c r="AA274" s="16"/>
      <c r="AB274" s="287"/>
      <c r="AC274" s="287"/>
      <c r="AD274" s="287"/>
    </row>
    <row r="275" ht="15.75" customHeight="1">
      <c r="A275" s="16"/>
      <c r="B275" s="16"/>
      <c r="C275" s="16"/>
      <c r="D275" s="16"/>
      <c r="E275" s="16"/>
      <c r="F275" s="16"/>
      <c r="G275" s="16"/>
      <c r="H275" s="16"/>
      <c r="I275" s="220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287"/>
      <c r="AA275" s="16"/>
      <c r="AB275" s="287"/>
      <c r="AC275" s="287"/>
      <c r="AD275" s="287"/>
    </row>
    <row r="276" ht="15.75" customHeight="1">
      <c r="A276" s="16"/>
      <c r="B276" s="16"/>
      <c r="C276" s="16"/>
      <c r="D276" s="16"/>
      <c r="E276" s="16"/>
      <c r="F276" s="16"/>
      <c r="G276" s="16"/>
      <c r="H276" s="16"/>
      <c r="I276" s="220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287"/>
      <c r="AA276" s="16"/>
      <c r="AB276" s="287"/>
      <c r="AC276" s="287"/>
      <c r="AD276" s="287"/>
    </row>
    <row r="277" ht="15.75" customHeight="1">
      <c r="A277" s="16"/>
      <c r="B277" s="16"/>
      <c r="C277" s="16"/>
      <c r="D277" s="16"/>
      <c r="E277" s="16"/>
      <c r="F277" s="16"/>
      <c r="G277" s="16"/>
      <c r="H277" s="16"/>
      <c r="I277" s="220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287"/>
      <c r="AA277" s="16"/>
      <c r="AB277" s="287"/>
      <c r="AC277" s="287"/>
      <c r="AD277" s="287"/>
    </row>
    <row r="278" ht="15.75" customHeight="1">
      <c r="A278" s="16"/>
      <c r="B278" s="16"/>
      <c r="C278" s="16"/>
      <c r="D278" s="16"/>
      <c r="E278" s="16"/>
      <c r="F278" s="16"/>
      <c r="G278" s="16"/>
      <c r="H278" s="16"/>
      <c r="I278" s="220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287"/>
      <c r="AA278" s="16"/>
      <c r="AB278" s="287"/>
      <c r="AC278" s="287"/>
      <c r="AD278" s="287"/>
    </row>
    <row r="279" ht="15.75" customHeight="1">
      <c r="A279" s="16"/>
      <c r="B279" s="16"/>
      <c r="C279" s="16"/>
      <c r="D279" s="16"/>
      <c r="E279" s="16"/>
      <c r="F279" s="16"/>
      <c r="G279" s="16"/>
      <c r="H279" s="16"/>
      <c r="I279" s="220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287"/>
      <c r="AA279" s="16"/>
      <c r="AB279" s="287"/>
      <c r="AC279" s="287"/>
      <c r="AD279" s="287"/>
    </row>
    <row r="280" ht="15.75" customHeight="1">
      <c r="A280" s="16"/>
      <c r="B280" s="16"/>
      <c r="C280" s="16"/>
      <c r="D280" s="16"/>
      <c r="E280" s="16"/>
      <c r="F280" s="16"/>
      <c r="G280" s="16"/>
      <c r="H280" s="16"/>
      <c r="I280" s="220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287"/>
      <c r="AA280" s="16"/>
      <c r="AB280" s="287"/>
      <c r="AC280" s="287"/>
      <c r="AD280" s="287"/>
    </row>
    <row r="281" ht="15.75" customHeight="1">
      <c r="A281" s="16"/>
      <c r="B281" s="16"/>
      <c r="C281" s="16"/>
      <c r="D281" s="16"/>
      <c r="E281" s="16"/>
      <c r="F281" s="16"/>
      <c r="G281" s="16"/>
      <c r="H281" s="16"/>
      <c r="I281" s="220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287"/>
      <c r="AA281" s="16"/>
      <c r="AB281" s="287"/>
      <c r="AC281" s="287"/>
      <c r="AD281" s="287"/>
    </row>
    <row r="282" ht="15.75" customHeight="1">
      <c r="A282" s="16"/>
      <c r="B282" s="16"/>
      <c r="C282" s="16"/>
      <c r="D282" s="16"/>
      <c r="E282" s="16"/>
      <c r="F282" s="16"/>
      <c r="G282" s="16"/>
      <c r="H282" s="16"/>
      <c r="I282" s="220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287"/>
      <c r="AA282" s="16"/>
      <c r="AB282" s="287"/>
      <c r="AC282" s="287"/>
      <c r="AD282" s="287"/>
    </row>
    <row r="283" ht="15.75" customHeight="1">
      <c r="A283" s="16"/>
      <c r="B283" s="16"/>
      <c r="C283" s="16"/>
      <c r="D283" s="16"/>
      <c r="E283" s="16"/>
      <c r="F283" s="16"/>
      <c r="G283" s="16"/>
      <c r="H283" s="16"/>
      <c r="I283" s="220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287"/>
      <c r="AA283" s="16"/>
      <c r="AB283" s="287"/>
      <c r="AC283" s="287"/>
      <c r="AD283" s="287"/>
    </row>
    <row r="284" ht="15.75" customHeight="1">
      <c r="A284" s="16"/>
      <c r="B284" s="16"/>
      <c r="C284" s="16"/>
      <c r="D284" s="16"/>
      <c r="E284" s="16"/>
      <c r="F284" s="16"/>
      <c r="G284" s="16"/>
      <c r="H284" s="16"/>
      <c r="I284" s="220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287"/>
      <c r="AA284" s="16"/>
      <c r="AB284" s="287"/>
      <c r="AC284" s="287"/>
      <c r="AD284" s="287"/>
    </row>
    <row r="285" ht="15.75" customHeight="1">
      <c r="A285" s="16"/>
      <c r="B285" s="16"/>
      <c r="C285" s="16"/>
      <c r="D285" s="16"/>
      <c r="E285" s="16"/>
      <c r="F285" s="16"/>
      <c r="G285" s="16"/>
      <c r="H285" s="16"/>
      <c r="I285" s="220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287"/>
      <c r="AA285" s="16"/>
      <c r="AB285" s="287"/>
      <c r="AC285" s="287"/>
      <c r="AD285" s="287"/>
    </row>
    <row r="286" ht="15.75" customHeight="1">
      <c r="A286" s="16"/>
      <c r="B286" s="16"/>
      <c r="C286" s="16"/>
      <c r="D286" s="16"/>
      <c r="E286" s="16"/>
      <c r="F286" s="16"/>
      <c r="G286" s="16"/>
      <c r="H286" s="16"/>
      <c r="I286" s="220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287"/>
      <c r="AA286" s="16"/>
      <c r="AB286" s="287"/>
      <c r="AC286" s="287"/>
      <c r="AD286" s="287"/>
    </row>
    <row r="287" ht="15.75" customHeight="1">
      <c r="A287" s="16"/>
      <c r="B287" s="16"/>
      <c r="C287" s="16"/>
      <c r="D287" s="16"/>
      <c r="E287" s="16"/>
      <c r="F287" s="16"/>
      <c r="G287" s="16"/>
      <c r="H287" s="16"/>
      <c r="I287" s="220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287"/>
      <c r="AA287" s="16"/>
      <c r="AB287" s="287"/>
      <c r="AC287" s="287"/>
      <c r="AD287" s="287"/>
    </row>
    <row r="288" ht="15.75" customHeight="1">
      <c r="A288" s="16"/>
      <c r="B288" s="16"/>
      <c r="C288" s="16"/>
      <c r="D288" s="16"/>
      <c r="E288" s="16"/>
      <c r="F288" s="16"/>
      <c r="G288" s="16"/>
      <c r="H288" s="16"/>
      <c r="I288" s="220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287"/>
      <c r="AA288" s="16"/>
      <c r="AB288" s="287"/>
      <c r="AC288" s="287"/>
      <c r="AD288" s="287"/>
    </row>
    <row r="289" ht="15.75" customHeight="1">
      <c r="A289" s="16"/>
      <c r="B289" s="16"/>
      <c r="C289" s="16"/>
      <c r="D289" s="16"/>
      <c r="E289" s="16"/>
      <c r="F289" s="16"/>
      <c r="G289" s="16"/>
      <c r="H289" s="16"/>
      <c r="I289" s="220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287"/>
      <c r="AA289" s="16"/>
      <c r="AB289" s="287"/>
      <c r="AC289" s="287"/>
      <c r="AD289" s="287"/>
    </row>
    <row r="290" ht="15.75" customHeight="1">
      <c r="A290" s="16"/>
      <c r="B290" s="16"/>
      <c r="C290" s="16"/>
      <c r="D290" s="16"/>
      <c r="E290" s="16"/>
      <c r="F290" s="16"/>
      <c r="G290" s="16"/>
      <c r="H290" s="16"/>
      <c r="I290" s="220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287"/>
      <c r="AA290" s="16"/>
      <c r="AB290" s="287"/>
      <c r="AC290" s="287"/>
      <c r="AD290" s="287"/>
    </row>
    <row r="291" ht="15.75" customHeight="1">
      <c r="A291" s="16"/>
      <c r="B291" s="16"/>
      <c r="C291" s="16"/>
      <c r="D291" s="16"/>
      <c r="E291" s="16"/>
      <c r="F291" s="16"/>
      <c r="G291" s="16"/>
      <c r="H291" s="16"/>
      <c r="I291" s="220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287"/>
      <c r="AA291" s="16"/>
      <c r="AB291" s="287"/>
      <c r="AC291" s="287"/>
      <c r="AD291" s="287"/>
    </row>
    <row r="292" ht="15.75" customHeight="1">
      <c r="A292" s="16"/>
      <c r="B292" s="16"/>
      <c r="C292" s="16"/>
      <c r="D292" s="16"/>
      <c r="E292" s="16"/>
      <c r="F292" s="16"/>
      <c r="G292" s="16"/>
      <c r="H292" s="16"/>
      <c r="I292" s="220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287"/>
      <c r="AA292" s="16"/>
      <c r="AB292" s="287"/>
      <c r="AC292" s="287"/>
      <c r="AD292" s="287"/>
    </row>
    <row r="293" ht="15.75" customHeight="1">
      <c r="A293" s="16"/>
      <c r="B293" s="16"/>
      <c r="C293" s="16"/>
      <c r="D293" s="16"/>
      <c r="E293" s="16"/>
      <c r="F293" s="16"/>
      <c r="G293" s="16"/>
      <c r="H293" s="16"/>
      <c r="I293" s="220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287"/>
      <c r="AA293" s="16"/>
      <c r="AB293" s="287"/>
      <c r="AC293" s="287"/>
      <c r="AD293" s="287"/>
    </row>
    <row r="294" ht="15.75" customHeight="1">
      <c r="A294" s="16"/>
      <c r="B294" s="16"/>
      <c r="C294" s="16"/>
      <c r="D294" s="16"/>
      <c r="E294" s="16"/>
      <c r="F294" s="16"/>
      <c r="G294" s="16"/>
      <c r="H294" s="16"/>
      <c r="I294" s="220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287"/>
      <c r="AA294" s="16"/>
      <c r="AB294" s="287"/>
      <c r="AC294" s="287"/>
      <c r="AD294" s="287"/>
    </row>
    <row r="295" ht="15.75" customHeight="1">
      <c r="A295" s="16"/>
      <c r="B295" s="16"/>
      <c r="C295" s="16"/>
      <c r="D295" s="16"/>
      <c r="E295" s="16"/>
      <c r="F295" s="16"/>
      <c r="G295" s="16"/>
      <c r="H295" s="16"/>
      <c r="I295" s="220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287"/>
      <c r="AA295" s="16"/>
      <c r="AB295" s="287"/>
      <c r="AC295" s="287"/>
      <c r="AD295" s="287"/>
    </row>
    <row r="296" ht="15.75" customHeight="1">
      <c r="A296" s="16"/>
      <c r="B296" s="16"/>
      <c r="C296" s="16"/>
      <c r="D296" s="16"/>
      <c r="E296" s="16"/>
      <c r="F296" s="16"/>
      <c r="G296" s="16"/>
      <c r="H296" s="16"/>
      <c r="I296" s="220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287"/>
      <c r="AA296" s="16"/>
      <c r="AB296" s="287"/>
      <c r="AC296" s="287"/>
      <c r="AD296" s="287"/>
    </row>
    <row r="297" ht="15.75" customHeight="1">
      <c r="A297" s="16"/>
      <c r="B297" s="16"/>
      <c r="C297" s="16"/>
      <c r="D297" s="16"/>
      <c r="E297" s="16"/>
      <c r="F297" s="16"/>
      <c r="G297" s="16"/>
      <c r="H297" s="16"/>
      <c r="I297" s="220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287"/>
      <c r="AA297" s="16"/>
      <c r="AB297" s="287"/>
      <c r="AC297" s="287"/>
      <c r="AD297" s="287"/>
    </row>
    <row r="298" ht="15.75" customHeight="1">
      <c r="A298" s="16"/>
      <c r="B298" s="16"/>
      <c r="C298" s="16"/>
      <c r="D298" s="16"/>
      <c r="E298" s="16"/>
      <c r="F298" s="16"/>
      <c r="G298" s="16"/>
      <c r="H298" s="16"/>
      <c r="I298" s="220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287"/>
      <c r="AA298" s="16"/>
      <c r="AB298" s="287"/>
      <c r="AC298" s="287"/>
      <c r="AD298" s="287"/>
    </row>
    <row r="299" ht="15.75" customHeight="1">
      <c r="A299" s="16"/>
      <c r="B299" s="16"/>
      <c r="C299" s="16"/>
      <c r="D299" s="16"/>
      <c r="E299" s="16"/>
      <c r="F299" s="16"/>
      <c r="G299" s="16"/>
      <c r="H299" s="16"/>
      <c r="I299" s="220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287"/>
      <c r="AA299" s="16"/>
      <c r="AB299" s="287"/>
      <c r="AC299" s="287"/>
      <c r="AD299" s="287"/>
    </row>
    <row r="300" ht="15.75" customHeight="1">
      <c r="A300" s="16"/>
      <c r="B300" s="16"/>
      <c r="C300" s="16"/>
      <c r="D300" s="16"/>
      <c r="E300" s="16"/>
      <c r="F300" s="16"/>
      <c r="G300" s="16"/>
      <c r="H300" s="16"/>
      <c r="I300" s="220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287"/>
      <c r="AA300" s="16"/>
      <c r="AB300" s="287"/>
      <c r="AC300" s="287"/>
      <c r="AD300" s="287"/>
    </row>
    <row r="301" ht="15.75" customHeight="1">
      <c r="A301" s="16"/>
      <c r="B301" s="16"/>
      <c r="C301" s="16"/>
      <c r="D301" s="16"/>
      <c r="E301" s="16"/>
      <c r="F301" s="16"/>
      <c r="G301" s="16"/>
      <c r="H301" s="16"/>
      <c r="I301" s="220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287"/>
      <c r="AA301" s="16"/>
      <c r="AB301" s="287"/>
      <c r="AC301" s="287"/>
      <c r="AD301" s="287"/>
    </row>
    <row r="302" ht="15.75" customHeight="1">
      <c r="A302" s="16"/>
      <c r="B302" s="16"/>
      <c r="C302" s="16"/>
      <c r="D302" s="16"/>
      <c r="E302" s="16"/>
      <c r="F302" s="16"/>
      <c r="G302" s="16"/>
      <c r="H302" s="16"/>
      <c r="I302" s="220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287"/>
      <c r="AA302" s="16"/>
      <c r="AB302" s="287"/>
      <c r="AC302" s="287"/>
      <c r="AD302" s="287"/>
    </row>
    <row r="303" ht="15.75" customHeight="1">
      <c r="A303" s="16"/>
      <c r="B303" s="16"/>
      <c r="C303" s="16"/>
      <c r="D303" s="16"/>
      <c r="E303" s="16"/>
      <c r="F303" s="16"/>
      <c r="G303" s="16"/>
      <c r="H303" s="16"/>
      <c r="I303" s="220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287"/>
      <c r="AA303" s="16"/>
      <c r="AB303" s="287"/>
      <c r="AC303" s="287"/>
      <c r="AD303" s="287"/>
    </row>
    <row r="304" ht="15.75" customHeight="1">
      <c r="A304" s="16"/>
      <c r="B304" s="16"/>
      <c r="C304" s="16"/>
      <c r="D304" s="16"/>
      <c r="E304" s="16"/>
      <c r="F304" s="16"/>
      <c r="G304" s="16"/>
      <c r="H304" s="16"/>
      <c r="I304" s="220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287"/>
      <c r="AA304" s="16"/>
      <c r="AB304" s="287"/>
      <c r="AC304" s="287"/>
      <c r="AD304" s="287"/>
    </row>
    <row r="305" ht="15.75" customHeight="1">
      <c r="A305" s="16"/>
      <c r="B305" s="16"/>
      <c r="C305" s="16"/>
      <c r="D305" s="16"/>
      <c r="E305" s="16"/>
      <c r="F305" s="16"/>
      <c r="G305" s="16"/>
      <c r="H305" s="16"/>
      <c r="I305" s="220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287"/>
      <c r="AA305" s="16"/>
      <c r="AB305" s="287"/>
      <c r="AC305" s="287"/>
      <c r="AD305" s="287"/>
    </row>
    <row r="306" ht="15.75" customHeight="1">
      <c r="A306" s="16"/>
      <c r="B306" s="16"/>
      <c r="C306" s="16"/>
      <c r="D306" s="16"/>
      <c r="E306" s="16"/>
      <c r="F306" s="16"/>
      <c r="G306" s="16"/>
      <c r="H306" s="16"/>
      <c r="I306" s="220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287"/>
      <c r="AA306" s="16"/>
      <c r="AB306" s="287"/>
      <c r="AC306" s="287"/>
      <c r="AD306" s="287"/>
    </row>
    <row r="307" ht="15.75" customHeight="1">
      <c r="A307" s="16"/>
      <c r="B307" s="16"/>
      <c r="C307" s="16"/>
      <c r="D307" s="16"/>
      <c r="E307" s="16"/>
      <c r="F307" s="16"/>
      <c r="G307" s="16"/>
      <c r="H307" s="16"/>
      <c r="I307" s="220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287"/>
      <c r="AA307" s="16"/>
      <c r="AB307" s="287"/>
      <c r="AC307" s="287"/>
      <c r="AD307" s="287"/>
    </row>
    <row r="308" ht="15.75" customHeight="1">
      <c r="A308" s="16"/>
      <c r="B308" s="16"/>
      <c r="C308" s="16"/>
      <c r="D308" s="16"/>
      <c r="E308" s="16"/>
      <c r="F308" s="16"/>
      <c r="G308" s="16"/>
      <c r="H308" s="16"/>
      <c r="I308" s="220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287"/>
      <c r="AA308" s="16"/>
      <c r="AB308" s="287"/>
      <c r="AC308" s="287"/>
      <c r="AD308" s="287"/>
    </row>
    <row r="309" ht="15.75" customHeight="1">
      <c r="A309" s="16"/>
      <c r="B309" s="16"/>
      <c r="C309" s="16"/>
      <c r="D309" s="16"/>
      <c r="E309" s="16"/>
      <c r="F309" s="16"/>
      <c r="G309" s="16"/>
      <c r="H309" s="16"/>
      <c r="I309" s="220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287"/>
      <c r="AA309" s="16"/>
      <c r="AB309" s="287"/>
      <c r="AC309" s="287"/>
      <c r="AD309" s="287"/>
    </row>
    <row r="310" ht="15.75" customHeight="1">
      <c r="A310" s="16"/>
      <c r="B310" s="16"/>
      <c r="C310" s="16"/>
      <c r="D310" s="16"/>
      <c r="E310" s="16"/>
      <c r="F310" s="16"/>
      <c r="G310" s="16"/>
      <c r="H310" s="16"/>
      <c r="I310" s="220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287"/>
      <c r="AA310" s="16"/>
      <c r="AB310" s="287"/>
      <c r="AC310" s="287"/>
      <c r="AD310" s="287"/>
    </row>
    <row r="311" ht="15.75" customHeight="1">
      <c r="A311" s="16"/>
      <c r="B311" s="16"/>
      <c r="C311" s="16"/>
      <c r="D311" s="16"/>
      <c r="E311" s="16"/>
      <c r="F311" s="16"/>
      <c r="G311" s="16"/>
      <c r="H311" s="16"/>
      <c r="I311" s="220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287"/>
      <c r="AA311" s="16"/>
      <c r="AB311" s="287"/>
      <c r="AC311" s="287"/>
      <c r="AD311" s="287"/>
    </row>
    <row r="312" ht="15.75" customHeight="1">
      <c r="A312" s="16"/>
      <c r="B312" s="16"/>
      <c r="C312" s="16"/>
      <c r="D312" s="16"/>
      <c r="E312" s="16"/>
      <c r="F312" s="16"/>
      <c r="G312" s="16"/>
      <c r="H312" s="16"/>
      <c r="I312" s="220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287"/>
      <c r="AA312" s="16"/>
      <c r="AB312" s="287"/>
      <c r="AC312" s="287"/>
      <c r="AD312" s="287"/>
    </row>
    <row r="313" ht="15.75" customHeight="1">
      <c r="A313" s="16"/>
      <c r="B313" s="16"/>
      <c r="C313" s="16"/>
      <c r="D313" s="16"/>
      <c r="E313" s="16"/>
      <c r="F313" s="16"/>
      <c r="G313" s="16"/>
      <c r="H313" s="16"/>
      <c r="I313" s="220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287"/>
      <c r="AA313" s="16"/>
      <c r="AB313" s="287"/>
      <c r="AC313" s="287"/>
      <c r="AD313" s="287"/>
    </row>
    <row r="314" ht="15.75" customHeight="1">
      <c r="A314" s="16"/>
      <c r="B314" s="16"/>
      <c r="C314" s="16"/>
      <c r="D314" s="16"/>
      <c r="E314" s="16"/>
      <c r="F314" s="16"/>
      <c r="G314" s="16"/>
      <c r="H314" s="16"/>
      <c r="I314" s="220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287"/>
      <c r="AA314" s="16"/>
      <c r="AB314" s="287"/>
      <c r="AC314" s="287"/>
      <c r="AD314" s="287"/>
    </row>
    <row r="315" ht="15.75" customHeight="1">
      <c r="A315" s="16"/>
      <c r="B315" s="16"/>
      <c r="C315" s="16"/>
      <c r="D315" s="16"/>
      <c r="E315" s="16"/>
      <c r="F315" s="16"/>
      <c r="G315" s="16"/>
      <c r="H315" s="16"/>
      <c r="I315" s="220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287"/>
      <c r="AA315" s="16"/>
      <c r="AB315" s="287"/>
      <c r="AC315" s="287"/>
      <c r="AD315" s="287"/>
    </row>
    <row r="316" ht="15.75" customHeight="1">
      <c r="A316" s="16"/>
      <c r="B316" s="16"/>
      <c r="C316" s="16"/>
      <c r="D316" s="16"/>
      <c r="E316" s="16"/>
      <c r="F316" s="16"/>
      <c r="G316" s="16"/>
      <c r="H316" s="16"/>
      <c r="I316" s="220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287"/>
      <c r="AA316" s="16"/>
      <c r="AB316" s="287"/>
      <c r="AC316" s="287"/>
      <c r="AD316" s="287"/>
    </row>
    <row r="317" ht="15.75" customHeight="1">
      <c r="A317" s="16"/>
      <c r="B317" s="16"/>
      <c r="C317" s="16"/>
      <c r="D317" s="16"/>
      <c r="E317" s="16"/>
      <c r="F317" s="16"/>
      <c r="G317" s="16"/>
      <c r="H317" s="16"/>
      <c r="I317" s="220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287"/>
      <c r="AA317" s="16"/>
      <c r="AB317" s="287"/>
      <c r="AC317" s="287"/>
      <c r="AD317" s="287"/>
    </row>
    <row r="318" ht="15.75" customHeight="1">
      <c r="A318" s="16"/>
      <c r="B318" s="16"/>
      <c r="C318" s="16"/>
      <c r="D318" s="16"/>
      <c r="E318" s="16"/>
      <c r="F318" s="16"/>
      <c r="G318" s="16"/>
      <c r="H318" s="16"/>
      <c r="I318" s="220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287"/>
      <c r="AA318" s="16"/>
      <c r="AB318" s="287"/>
      <c r="AC318" s="287"/>
      <c r="AD318" s="287"/>
    </row>
    <row r="319" ht="15.75" customHeight="1">
      <c r="A319" s="16"/>
      <c r="B319" s="16"/>
      <c r="C319" s="16"/>
      <c r="D319" s="16"/>
      <c r="E319" s="16"/>
      <c r="F319" s="16"/>
      <c r="G319" s="16"/>
      <c r="H319" s="16"/>
      <c r="I319" s="220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287"/>
      <c r="AA319" s="16"/>
      <c r="AB319" s="287"/>
      <c r="AC319" s="287"/>
      <c r="AD319" s="287"/>
    </row>
    <row r="320" ht="15.75" customHeight="1">
      <c r="A320" s="16"/>
      <c r="B320" s="16"/>
      <c r="C320" s="16"/>
      <c r="D320" s="16"/>
      <c r="E320" s="16"/>
      <c r="F320" s="16"/>
      <c r="G320" s="16"/>
      <c r="H320" s="16"/>
      <c r="I320" s="220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287"/>
      <c r="AA320" s="16"/>
      <c r="AB320" s="287"/>
      <c r="AC320" s="287"/>
      <c r="AD320" s="287"/>
    </row>
    <row r="321" ht="15.75" customHeight="1">
      <c r="A321" s="16"/>
      <c r="B321" s="16"/>
      <c r="C321" s="16"/>
      <c r="D321" s="16"/>
      <c r="E321" s="16"/>
      <c r="F321" s="16"/>
      <c r="G321" s="16"/>
      <c r="H321" s="16"/>
      <c r="I321" s="220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287"/>
      <c r="AA321" s="16"/>
      <c r="AB321" s="287"/>
      <c r="AC321" s="287"/>
      <c r="AD321" s="287"/>
    </row>
    <row r="322" ht="15.75" customHeight="1">
      <c r="A322" s="16"/>
      <c r="B322" s="16"/>
      <c r="C322" s="16"/>
      <c r="D322" s="16"/>
      <c r="E322" s="16"/>
      <c r="F322" s="16"/>
      <c r="G322" s="16"/>
      <c r="H322" s="16"/>
      <c r="I322" s="220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287"/>
      <c r="AA322" s="16"/>
      <c r="AB322" s="287"/>
      <c r="AC322" s="287"/>
      <c r="AD322" s="287"/>
    </row>
    <row r="323" ht="15.75" customHeight="1">
      <c r="A323" s="16"/>
      <c r="B323" s="16"/>
      <c r="C323" s="16"/>
      <c r="D323" s="16"/>
      <c r="E323" s="16"/>
      <c r="F323" s="16"/>
      <c r="G323" s="16"/>
      <c r="H323" s="16"/>
      <c r="I323" s="220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287"/>
      <c r="AA323" s="16"/>
      <c r="AB323" s="287"/>
      <c r="AC323" s="287"/>
      <c r="AD323" s="287"/>
    </row>
    <row r="324" ht="15.75" customHeight="1">
      <c r="A324" s="16"/>
      <c r="B324" s="16"/>
      <c r="C324" s="16"/>
      <c r="D324" s="16"/>
      <c r="E324" s="16"/>
      <c r="F324" s="16"/>
      <c r="G324" s="16"/>
      <c r="H324" s="16"/>
      <c r="I324" s="220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287"/>
      <c r="AA324" s="16"/>
      <c r="AB324" s="287"/>
      <c r="AC324" s="287"/>
      <c r="AD324" s="287"/>
    </row>
    <row r="325" ht="15.75" customHeight="1">
      <c r="A325" s="16"/>
      <c r="B325" s="16"/>
      <c r="C325" s="16"/>
      <c r="D325" s="16"/>
      <c r="E325" s="16"/>
      <c r="F325" s="16"/>
      <c r="G325" s="16"/>
      <c r="H325" s="16"/>
      <c r="I325" s="220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287"/>
      <c r="AA325" s="16"/>
      <c r="AB325" s="287"/>
      <c r="AC325" s="287"/>
      <c r="AD325" s="287"/>
    </row>
    <row r="326" ht="15.75" customHeight="1">
      <c r="A326" s="16"/>
      <c r="B326" s="16"/>
      <c r="C326" s="16"/>
      <c r="D326" s="16"/>
      <c r="E326" s="16"/>
      <c r="F326" s="16"/>
      <c r="G326" s="16"/>
      <c r="H326" s="16"/>
      <c r="I326" s="220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287"/>
      <c r="AA326" s="16"/>
      <c r="AB326" s="287"/>
      <c r="AC326" s="287"/>
      <c r="AD326" s="287"/>
    </row>
    <row r="327" ht="15.75" customHeight="1">
      <c r="A327" s="16"/>
      <c r="B327" s="16"/>
      <c r="C327" s="16"/>
      <c r="D327" s="16"/>
      <c r="E327" s="16"/>
      <c r="F327" s="16"/>
      <c r="G327" s="16"/>
      <c r="H327" s="16"/>
      <c r="I327" s="220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287"/>
      <c r="AA327" s="16"/>
      <c r="AB327" s="287"/>
      <c r="AC327" s="287"/>
      <c r="AD327" s="287"/>
    </row>
    <row r="328" ht="15.75" customHeight="1">
      <c r="A328" s="16"/>
      <c r="B328" s="16"/>
      <c r="C328" s="16"/>
      <c r="D328" s="16"/>
      <c r="E328" s="16"/>
      <c r="F328" s="16"/>
      <c r="G328" s="16"/>
      <c r="H328" s="16"/>
      <c r="I328" s="220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287"/>
      <c r="AA328" s="16"/>
      <c r="AB328" s="287"/>
      <c r="AC328" s="287"/>
      <c r="AD328" s="287"/>
    </row>
    <row r="329" ht="15.75" customHeight="1">
      <c r="A329" s="16"/>
      <c r="B329" s="16"/>
      <c r="C329" s="16"/>
      <c r="D329" s="16"/>
      <c r="E329" s="16"/>
      <c r="F329" s="16"/>
      <c r="G329" s="16"/>
      <c r="H329" s="16"/>
      <c r="I329" s="220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287"/>
      <c r="AA329" s="16"/>
      <c r="AB329" s="287"/>
      <c r="AC329" s="287"/>
      <c r="AD329" s="287"/>
    </row>
    <row r="330" ht="15.75" customHeight="1">
      <c r="A330" s="16"/>
      <c r="B330" s="16"/>
      <c r="C330" s="16"/>
      <c r="D330" s="16"/>
      <c r="E330" s="16"/>
      <c r="F330" s="16"/>
      <c r="G330" s="16"/>
      <c r="H330" s="16"/>
      <c r="I330" s="220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287"/>
      <c r="AA330" s="16"/>
      <c r="AB330" s="287"/>
      <c r="AC330" s="287"/>
      <c r="AD330" s="287"/>
    </row>
    <row r="331" ht="15.75" customHeight="1">
      <c r="A331" s="16"/>
      <c r="B331" s="16"/>
      <c r="C331" s="16"/>
      <c r="D331" s="16"/>
      <c r="E331" s="16"/>
      <c r="F331" s="16"/>
      <c r="G331" s="16"/>
      <c r="H331" s="16"/>
      <c r="I331" s="220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287"/>
      <c r="AA331" s="16"/>
      <c r="AB331" s="287"/>
      <c r="AC331" s="287"/>
      <c r="AD331" s="287"/>
    </row>
    <row r="332" ht="15.75" customHeight="1">
      <c r="A332" s="16"/>
      <c r="B332" s="16"/>
      <c r="C332" s="16"/>
      <c r="D332" s="16"/>
      <c r="E332" s="16"/>
      <c r="F332" s="16"/>
      <c r="G332" s="16"/>
      <c r="H332" s="16"/>
      <c r="I332" s="220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287"/>
      <c r="AA332" s="16"/>
      <c r="AB332" s="287"/>
      <c r="AC332" s="287"/>
      <c r="AD332" s="287"/>
    </row>
    <row r="333" ht="15.75" customHeight="1">
      <c r="A333" s="16"/>
      <c r="B333" s="16"/>
      <c r="C333" s="16"/>
      <c r="D333" s="16"/>
      <c r="E333" s="16"/>
      <c r="F333" s="16"/>
      <c r="G333" s="16"/>
      <c r="H333" s="16"/>
      <c r="I333" s="220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287"/>
      <c r="AA333" s="16"/>
      <c r="AB333" s="287"/>
      <c r="AC333" s="287"/>
      <c r="AD333" s="287"/>
    </row>
    <row r="334" ht="15.75" customHeight="1">
      <c r="A334" s="16"/>
      <c r="B334" s="16"/>
      <c r="C334" s="16"/>
      <c r="D334" s="16"/>
      <c r="E334" s="16"/>
      <c r="F334" s="16"/>
      <c r="G334" s="16"/>
      <c r="H334" s="16"/>
      <c r="I334" s="220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287"/>
      <c r="AA334" s="16"/>
      <c r="AB334" s="287"/>
      <c r="AC334" s="287"/>
      <c r="AD334" s="287"/>
    </row>
    <row r="335" ht="15.75" customHeight="1">
      <c r="A335" s="16"/>
      <c r="B335" s="16"/>
      <c r="C335" s="16"/>
      <c r="D335" s="16"/>
      <c r="E335" s="16"/>
      <c r="F335" s="16"/>
      <c r="G335" s="16"/>
      <c r="H335" s="16"/>
      <c r="I335" s="220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287"/>
      <c r="AA335" s="16"/>
      <c r="AB335" s="287"/>
      <c r="AC335" s="287"/>
      <c r="AD335" s="287"/>
    </row>
    <row r="336" ht="15.75" customHeight="1">
      <c r="A336" s="16"/>
      <c r="B336" s="16"/>
      <c r="C336" s="16"/>
      <c r="D336" s="16"/>
      <c r="E336" s="16"/>
      <c r="F336" s="16"/>
      <c r="G336" s="16"/>
      <c r="H336" s="16"/>
      <c r="I336" s="220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287"/>
      <c r="AA336" s="16"/>
      <c r="AB336" s="287"/>
      <c r="AC336" s="287"/>
      <c r="AD336" s="287"/>
    </row>
    <row r="337" ht="15.75" customHeight="1">
      <c r="A337" s="16"/>
      <c r="B337" s="16"/>
      <c r="C337" s="16"/>
      <c r="D337" s="16"/>
      <c r="E337" s="16"/>
      <c r="F337" s="16"/>
      <c r="G337" s="16"/>
      <c r="H337" s="16"/>
      <c r="I337" s="220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287"/>
      <c r="AA337" s="16"/>
      <c r="AB337" s="287"/>
      <c r="AC337" s="287"/>
      <c r="AD337" s="287"/>
    </row>
    <row r="338" ht="15.75" customHeight="1">
      <c r="A338" s="16"/>
      <c r="B338" s="16"/>
      <c r="C338" s="16"/>
      <c r="D338" s="16"/>
      <c r="E338" s="16"/>
      <c r="F338" s="16"/>
      <c r="G338" s="16"/>
      <c r="H338" s="16"/>
      <c r="I338" s="220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287"/>
      <c r="AA338" s="16"/>
      <c r="AB338" s="287"/>
      <c r="AC338" s="287"/>
      <c r="AD338" s="287"/>
    </row>
    <row r="339" ht="15.75" customHeight="1">
      <c r="A339" s="16"/>
      <c r="B339" s="16"/>
      <c r="C339" s="16"/>
      <c r="D339" s="16"/>
      <c r="E339" s="16"/>
      <c r="F339" s="16"/>
      <c r="G339" s="16"/>
      <c r="H339" s="16"/>
      <c r="I339" s="220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287"/>
      <c r="AA339" s="16"/>
      <c r="AB339" s="287"/>
      <c r="AC339" s="287"/>
      <c r="AD339" s="287"/>
    </row>
    <row r="340" ht="15.75" customHeight="1">
      <c r="A340" s="16"/>
      <c r="B340" s="16"/>
      <c r="C340" s="16"/>
      <c r="D340" s="16"/>
      <c r="E340" s="16"/>
      <c r="F340" s="16"/>
      <c r="G340" s="16"/>
      <c r="H340" s="16"/>
      <c r="I340" s="220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287"/>
      <c r="AA340" s="16"/>
      <c r="AB340" s="287"/>
      <c r="AC340" s="287"/>
      <c r="AD340" s="287"/>
    </row>
    <row r="341" ht="15.75" customHeight="1">
      <c r="A341" s="16"/>
      <c r="B341" s="16"/>
      <c r="C341" s="16"/>
      <c r="D341" s="16"/>
      <c r="E341" s="16"/>
      <c r="F341" s="16"/>
      <c r="G341" s="16"/>
      <c r="H341" s="16"/>
      <c r="I341" s="220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287"/>
      <c r="AA341" s="16"/>
      <c r="AB341" s="287"/>
      <c r="AC341" s="287"/>
      <c r="AD341" s="287"/>
    </row>
    <row r="342" ht="15.75" customHeight="1">
      <c r="A342" s="16"/>
      <c r="B342" s="16"/>
      <c r="C342" s="16"/>
      <c r="D342" s="16"/>
      <c r="E342" s="16"/>
      <c r="F342" s="16"/>
      <c r="G342" s="16"/>
      <c r="H342" s="16"/>
      <c r="I342" s="220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287"/>
      <c r="AA342" s="16"/>
      <c r="AB342" s="287"/>
      <c r="AC342" s="287"/>
      <c r="AD342" s="287"/>
    </row>
    <row r="343" ht="15.75" customHeight="1">
      <c r="A343" s="16"/>
      <c r="B343" s="16"/>
      <c r="C343" s="16"/>
      <c r="D343" s="16"/>
      <c r="E343" s="16"/>
      <c r="F343" s="16"/>
      <c r="G343" s="16"/>
      <c r="H343" s="16"/>
      <c r="I343" s="220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287"/>
      <c r="AA343" s="16"/>
      <c r="AB343" s="287"/>
      <c r="AC343" s="287"/>
      <c r="AD343" s="287"/>
    </row>
    <row r="344" ht="15.75" customHeight="1">
      <c r="A344" s="16"/>
      <c r="B344" s="16"/>
      <c r="C344" s="16"/>
      <c r="D344" s="16"/>
      <c r="E344" s="16"/>
      <c r="F344" s="16"/>
      <c r="G344" s="16"/>
      <c r="H344" s="16"/>
      <c r="I344" s="220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287"/>
      <c r="AA344" s="16"/>
      <c r="AB344" s="287"/>
      <c r="AC344" s="287"/>
      <c r="AD344" s="287"/>
    </row>
    <row r="345" ht="15.75" customHeight="1">
      <c r="A345" s="16"/>
      <c r="B345" s="16"/>
      <c r="C345" s="16"/>
      <c r="D345" s="16"/>
      <c r="E345" s="16"/>
      <c r="F345" s="16"/>
      <c r="G345" s="16"/>
      <c r="H345" s="16"/>
      <c r="I345" s="220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287"/>
      <c r="AA345" s="16"/>
      <c r="AB345" s="287"/>
      <c r="AC345" s="287"/>
      <c r="AD345" s="287"/>
    </row>
    <row r="346" ht="15.75" customHeight="1">
      <c r="A346" s="16"/>
      <c r="B346" s="16"/>
      <c r="C346" s="16"/>
      <c r="D346" s="16"/>
      <c r="E346" s="16"/>
      <c r="F346" s="16"/>
      <c r="G346" s="16"/>
      <c r="H346" s="16"/>
      <c r="I346" s="220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287"/>
      <c r="AA346" s="16"/>
      <c r="AB346" s="287"/>
      <c r="AC346" s="287"/>
      <c r="AD346" s="287"/>
    </row>
    <row r="347" ht="15.75" customHeight="1">
      <c r="A347" s="16"/>
      <c r="B347" s="16"/>
      <c r="C347" s="16"/>
      <c r="D347" s="16"/>
      <c r="E347" s="16"/>
      <c r="F347" s="16"/>
      <c r="G347" s="16"/>
      <c r="H347" s="16"/>
      <c r="I347" s="220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287"/>
      <c r="AA347" s="16"/>
      <c r="AB347" s="287"/>
      <c r="AC347" s="287"/>
      <c r="AD347" s="287"/>
    </row>
    <row r="348" ht="15.75" customHeight="1">
      <c r="A348" s="16"/>
      <c r="B348" s="16"/>
      <c r="C348" s="16"/>
      <c r="D348" s="16"/>
      <c r="E348" s="16"/>
      <c r="F348" s="16"/>
      <c r="G348" s="16"/>
      <c r="H348" s="16"/>
      <c r="I348" s="220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287"/>
      <c r="AA348" s="16"/>
      <c r="AB348" s="287"/>
      <c r="AC348" s="287"/>
      <c r="AD348" s="287"/>
    </row>
    <row r="349" ht="15.75" customHeight="1">
      <c r="A349" s="16"/>
      <c r="B349" s="16"/>
      <c r="C349" s="16"/>
      <c r="D349" s="16"/>
      <c r="E349" s="16"/>
      <c r="F349" s="16"/>
      <c r="G349" s="16"/>
      <c r="H349" s="16"/>
      <c r="I349" s="220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287"/>
      <c r="AA349" s="16"/>
      <c r="AB349" s="287"/>
      <c r="AC349" s="287"/>
      <c r="AD349" s="287"/>
    </row>
    <row r="350" ht="15.75" customHeight="1">
      <c r="A350" s="16"/>
      <c r="B350" s="16"/>
      <c r="C350" s="16"/>
      <c r="D350" s="16"/>
      <c r="E350" s="16"/>
      <c r="F350" s="16"/>
      <c r="G350" s="16"/>
      <c r="H350" s="16"/>
      <c r="I350" s="220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287"/>
      <c r="AA350" s="16"/>
      <c r="AB350" s="287"/>
      <c r="AC350" s="287"/>
      <c r="AD350" s="287"/>
    </row>
    <row r="351" ht="15.75" customHeight="1">
      <c r="A351" s="16"/>
      <c r="B351" s="16"/>
      <c r="C351" s="16"/>
      <c r="D351" s="16"/>
      <c r="E351" s="16"/>
      <c r="F351" s="16"/>
      <c r="G351" s="16"/>
      <c r="H351" s="16"/>
      <c r="I351" s="220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287"/>
      <c r="AA351" s="16"/>
      <c r="AB351" s="287"/>
      <c r="AC351" s="287"/>
      <c r="AD351" s="287"/>
    </row>
    <row r="352" ht="15.75" customHeight="1">
      <c r="A352" s="16"/>
      <c r="B352" s="16"/>
      <c r="C352" s="16"/>
      <c r="D352" s="16"/>
      <c r="E352" s="16"/>
      <c r="F352" s="16"/>
      <c r="G352" s="16"/>
      <c r="H352" s="16"/>
      <c r="I352" s="220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287"/>
      <c r="AA352" s="16"/>
      <c r="AB352" s="287"/>
      <c r="AC352" s="287"/>
      <c r="AD352" s="287"/>
    </row>
    <row r="353" ht="15.75" customHeight="1">
      <c r="A353" s="16"/>
      <c r="B353" s="16"/>
      <c r="C353" s="16"/>
      <c r="D353" s="16"/>
      <c r="E353" s="16"/>
      <c r="F353" s="16"/>
      <c r="G353" s="16"/>
      <c r="H353" s="16"/>
      <c r="I353" s="220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287"/>
      <c r="AA353" s="16"/>
      <c r="AB353" s="287"/>
      <c r="AC353" s="287"/>
      <c r="AD353" s="287"/>
    </row>
    <row r="354" ht="15.75" customHeight="1">
      <c r="A354" s="16"/>
      <c r="B354" s="16"/>
      <c r="C354" s="16"/>
      <c r="D354" s="16"/>
      <c r="E354" s="16"/>
      <c r="F354" s="16"/>
      <c r="G354" s="16"/>
      <c r="H354" s="16"/>
      <c r="I354" s="220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287"/>
      <c r="AA354" s="16"/>
      <c r="AB354" s="287"/>
      <c r="AC354" s="287"/>
      <c r="AD354" s="287"/>
    </row>
    <row r="355" ht="15.75" customHeight="1">
      <c r="A355" s="16"/>
      <c r="B355" s="16"/>
      <c r="C355" s="16"/>
      <c r="D355" s="16"/>
      <c r="E355" s="16"/>
      <c r="F355" s="16"/>
      <c r="G355" s="16"/>
      <c r="H355" s="16"/>
      <c r="I355" s="220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287"/>
      <c r="AA355" s="16"/>
      <c r="AB355" s="287"/>
      <c r="AC355" s="287"/>
      <c r="AD355" s="287"/>
    </row>
    <row r="356" ht="15.75" customHeight="1">
      <c r="A356" s="16"/>
      <c r="B356" s="16"/>
      <c r="C356" s="16"/>
      <c r="D356" s="16"/>
      <c r="E356" s="16"/>
      <c r="F356" s="16"/>
      <c r="G356" s="16"/>
      <c r="H356" s="16"/>
      <c r="I356" s="220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287"/>
      <c r="AA356" s="16"/>
      <c r="AB356" s="287"/>
      <c r="AC356" s="287"/>
      <c r="AD356" s="287"/>
    </row>
    <row r="357" ht="15.75" customHeight="1">
      <c r="A357" s="16"/>
      <c r="B357" s="16"/>
      <c r="C357" s="16"/>
      <c r="D357" s="16"/>
      <c r="E357" s="16"/>
      <c r="F357" s="16"/>
      <c r="G357" s="16"/>
      <c r="H357" s="16"/>
      <c r="I357" s="220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287"/>
      <c r="AA357" s="16"/>
      <c r="AB357" s="287"/>
      <c r="AC357" s="287"/>
      <c r="AD357" s="287"/>
    </row>
    <row r="358" ht="15.75" customHeight="1">
      <c r="A358" s="16"/>
      <c r="B358" s="16"/>
      <c r="C358" s="16"/>
      <c r="D358" s="16"/>
      <c r="E358" s="16"/>
      <c r="F358" s="16"/>
      <c r="G358" s="16"/>
      <c r="H358" s="16"/>
      <c r="I358" s="220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287"/>
      <c r="AA358" s="16"/>
      <c r="AB358" s="287"/>
      <c r="AC358" s="287"/>
      <c r="AD358" s="287"/>
    </row>
    <row r="359" ht="15.75" customHeight="1">
      <c r="A359" s="16"/>
      <c r="B359" s="16"/>
      <c r="C359" s="16"/>
      <c r="D359" s="16"/>
      <c r="E359" s="16"/>
      <c r="F359" s="16"/>
      <c r="G359" s="16"/>
      <c r="H359" s="16"/>
      <c r="I359" s="220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287"/>
      <c r="AA359" s="16"/>
      <c r="AB359" s="287"/>
      <c r="AC359" s="287"/>
      <c r="AD359" s="287"/>
    </row>
    <row r="360" ht="15.75" customHeight="1">
      <c r="A360" s="16"/>
      <c r="B360" s="16"/>
      <c r="C360" s="16"/>
      <c r="D360" s="16"/>
      <c r="E360" s="16"/>
      <c r="F360" s="16"/>
      <c r="G360" s="16"/>
      <c r="H360" s="16"/>
      <c r="I360" s="220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287"/>
      <c r="AA360" s="16"/>
      <c r="AB360" s="287"/>
      <c r="AC360" s="287"/>
      <c r="AD360" s="287"/>
    </row>
    <row r="361" ht="15.75" customHeight="1">
      <c r="A361" s="16"/>
      <c r="B361" s="16"/>
      <c r="C361" s="16"/>
      <c r="D361" s="16"/>
      <c r="E361" s="16"/>
      <c r="F361" s="16"/>
      <c r="G361" s="16"/>
      <c r="H361" s="16"/>
      <c r="I361" s="220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287"/>
      <c r="AA361" s="16"/>
      <c r="AB361" s="287"/>
      <c r="AC361" s="287"/>
      <c r="AD361" s="287"/>
    </row>
    <row r="362" ht="15.75" customHeight="1">
      <c r="A362" s="16"/>
      <c r="B362" s="16"/>
      <c r="C362" s="16"/>
      <c r="D362" s="16"/>
      <c r="E362" s="16"/>
      <c r="F362" s="16"/>
      <c r="G362" s="16"/>
      <c r="H362" s="16"/>
      <c r="I362" s="220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287"/>
      <c r="AA362" s="16"/>
      <c r="AB362" s="287"/>
      <c r="AC362" s="287"/>
      <c r="AD362" s="287"/>
    </row>
    <row r="363" ht="15.75" customHeight="1">
      <c r="A363" s="16"/>
      <c r="B363" s="16"/>
      <c r="C363" s="16"/>
      <c r="D363" s="16"/>
      <c r="E363" s="16"/>
      <c r="F363" s="16"/>
      <c r="G363" s="16"/>
      <c r="H363" s="16"/>
      <c r="I363" s="220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287"/>
      <c r="AA363" s="16"/>
      <c r="AB363" s="287"/>
      <c r="AC363" s="287"/>
      <c r="AD363" s="287"/>
    </row>
    <row r="364" ht="15.75" customHeight="1">
      <c r="A364" s="16"/>
      <c r="B364" s="16"/>
      <c r="C364" s="16"/>
      <c r="D364" s="16"/>
      <c r="E364" s="16"/>
      <c r="F364" s="16"/>
      <c r="G364" s="16"/>
      <c r="H364" s="16"/>
      <c r="I364" s="220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287"/>
      <c r="AA364" s="16"/>
      <c r="AB364" s="287"/>
      <c r="AC364" s="287"/>
      <c r="AD364" s="287"/>
    </row>
    <row r="365" ht="15.75" customHeight="1">
      <c r="A365" s="16"/>
      <c r="B365" s="16"/>
      <c r="C365" s="16"/>
      <c r="D365" s="16"/>
      <c r="E365" s="16"/>
      <c r="F365" s="16"/>
      <c r="G365" s="16"/>
      <c r="H365" s="16"/>
      <c r="I365" s="220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287"/>
      <c r="AA365" s="16"/>
      <c r="AB365" s="287"/>
      <c r="AC365" s="287"/>
      <c r="AD365" s="287"/>
    </row>
    <row r="366" ht="15.75" customHeight="1">
      <c r="A366" s="16"/>
      <c r="B366" s="16"/>
      <c r="C366" s="16"/>
      <c r="D366" s="16"/>
      <c r="E366" s="16"/>
      <c r="F366" s="16"/>
      <c r="G366" s="16"/>
      <c r="H366" s="16"/>
      <c r="I366" s="220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287"/>
      <c r="AA366" s="16"/>
      <c r="AB366" s="287"/>
      <c r="AC366" s="287"/>
      <c r="AD366" s="287"/>
    </row>
    <row r="367" ht="15.75" customHeight="1">
      <c r="A367" s="16"/>
      <c r="B367" s="16"/>
      <c r="C367" s="16"/>
      <c r="D367" s="16"/>
      <c r="E367" s="16"/>
      <c r="F367" s="16"/>
      <c r="G367" s="16"/>
      <c r="H367" s="16"/>
      <c r="I367" s="220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287"/>
      <c r="AA367" s="16"/>
      <c r="AB367" s="287"/>
      <c r="AC367" s="287"/>
      <c r="AD367" s="287"/>
    </row>
    <row r="368" ht="15.75" customHeight="1">
      <c r="A368" s="16"/>
      <c r="B368" s="16"/>
      <c r="C368" s="16"/>
      <c r="D368" s="16"/>
      <c r="E368" s="16"/>
      <c r="F368" s="16"/>
      <c r="G368" s="16"/>
      <c r="H368" s="16"/>
      <c r="I368" s="220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287"/>
      <c r="AA368" s="16"/>
      <c r="AB368" s="287"/>
      <c r="AC368" s="287"/>
      <c r="AD368" s="287"/>
    </row>
    <row r="369" ht="15.75" customHeight="1">
      <c r="A369" s="16"/>
      <c r="B369" s="16"/>
      <c r="C369" s="16"/>
      <c r="D369" s="16"/>
      <c r="E369" s="16"/>
      <c r="F369" s="16"/>
      <c r="G369" s="16"/>
      <c r="H369" s="16"/>
      <c r="I369" s="220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287"/>
      <c r="AA369" s="16"/>
      <c r="AB369" s="287"/>
      <c r="AC369" s="287"/>
      <c r="AD369" s="287"/>
    </row>
    <row r="370" ht="15.75" customHeight="1">
      <c r="A370" s="16"/>
      <c r="B370" s="16"/>
      <c r="C370" s="16"/>
      <c r="D370" s="16"/>
      <c r="E370" s="16"/>
      <c r="F370" s="16"/>
      <c r="G370" s="16"/>
      <c r="H370" s="16"/>
      <c r="I370" s="220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287"/>
      <c r="AA370" s="16"/>
      <c r="AB370" s="287"/>
      <c r="AC370" s="287"/>
      <c r="AD370" s="287"/>
    </row>
    <row r="371" ht="15.75" customHeight="1">
      <c r="A371" s="16"/>
      <c r="B371" s="16"/>
      <c r="C371" s="16"/>
      <c r="D371" s="16"/>
      <c r="E371" s="16"/>
      <c r="F371" s="16"/>
      <c r="G371" s="16"/>
      <c r="H371" s="16"/>
      <c r="I371" s="220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287"/>
      <c r="AA371" s="16"/>
      <c r="AB371" s="287"/>
      <c r="AC371" s="287"/>
      <c r="AD371" s="287"/>
    </row>
    <row r="372" ht="15.75" customHeight="1">
      <c r="A372" s="16"/>
      <c r="B372" s="16"/>
      <c r="C372" s="16"/>
      <c r="D372" s="16"/>
      <c r="E372" s="16"/>
      <c r="F372" s="16"/>
      <c r="G372" s="16"/>
      <c r="H372" s="16"/>
      <c r="I372" s="220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287"/>
      <c r="AA372" s="16"/>
      <c r="AB372" s="287"/>
      <c r="AC372" s="287"/>
      <c r="AD372" s="287"/>
    </row>
    <row r="373" ht="15.75" customHeight="1">
      <c r="A373" s="16"/>
      <c r="B373" s="16"/>
      <c r="C373" s="16"/>
      <c r="D373" s="16"/>
      <c r="E373" s="16"/>
      <c r="F373" s="16"/>
      <c r="G373" s="16"/>
      <c r="H373" s="16"/>
      <c r="I373" s="220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287"/>
      <c r="AA373" s="16"/>
      <c r="AB373" s="287"/>
      <c r="AC373" s="287"/>
      <c r="AD373" s="287"/>
    </row>
    <row r="374" ht="15.75" customHeight="1">
      <c r="A374" s="16"/>
      <c r="B374" s="16"/>
      <c r="C374" s="16"/>
      <c r="D374" s="16"/>
      <c r="E374" s="16"/>
      <c r="F374" s="16"/>
      <c r="G374" s="16"/>
      <c r="H374" s="16"/>
      <c r="I374" s="220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287"/>
      <c r="AA374" s="16"/>
      <c r="AB374" s="287"/>
      <c r="AC374" s="287"/>
      <c r="AD374" s="287"/>
    </row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3">
    <mergeCell ref="I4:I6"/>
    <mergeCell ref="C8:F8"/>
    <mergeCell ref="I8:I9"/>
    <mergeCell ref="D9:F9"/>
    <mergeCell ref="D10:F10"/>
    <mergeCell ref="D11:F11"/>
    <mergeCell ref="D12:F12"/>
    <mergeCell ref="D13:F13"/>
    <mergeCell ref="D14:F14"/>
    <mergeCell ref="D15:F15"/>
    <mergeCell ref="C22:F22"/>
    <mergeCell ref="C23:F23"/>
    <mergeCell ref="C24:F24"/>
    <mergeCell ref="C25:F25"/>
    <mergeCell ref="C26:F26"/>
    <mergeCell ref="C27:F27"/>
    <mergeCell ref="C28:F28"/>
    <mergeCell ref="C29:F29"/>
    <mergeCell ref="C30:F30"/>
    <mergeCell ref="C31:F31"/>
    <mergeCell ref="C32:F32"/>
    <mergeCell ref="C33:F33"/>
    <mergeCell ref="C34:F34"/>
    <mergeCell ref="C35:F35"/>
    <mergeCell ref="C36:F36"/>
    <mergeCell ref="C37:F37"/>
    <mergeCell ref="C38:F38"/>
    <mergeCell ref="C39:F39"/>
    <mergeCell ref="E49:F50"/>
    <mergeCell ref="E51:F51"/>
    <mergeCell ref="C56:E56"/>
    <mergeCell ref="C59:E59"/>
    <mergeCell ref="C60:E60"/>
    <mergeCell ref="C65:E66"/>
    <mergeCell ref="F67:H67"/>
    <mergeCell ref="F68:H68"/>
    <mergeCell ref="C40:F40"/>
    <mergeCell ref="C41:F41"/>
    <mergeCell ref="C42:F42"/>
    <mergeCell ref="C43:F43"/>
    <mergeCell ref="C44:F44"/>
    <mergeCell ref="E47:F47"/>
    <mergeCell ref="E48:F48"/>
  </mergeCells>
  <conditionalFormatting sqref="A9:C15">
    <cfRule type="cellIs" dxfId="0" priority="1" operator="equal">
      <formula>"DATE: STUDENT NUMBER: NAME: NATIONALITY: CONTACT NUMBER: EMAIL ADDRESS: CONGREGATION(COMPLETE NAME)"</formula>
    </cfRule>
  </conditionalFormatting>
  <conditionalFormatting sqref="G15">
    <cfRule type="colorScale" priority="2">
      <colorScale>
        <cfvo type="min"/>
        <cfvo type="max"/>
        <color rgb="FF57BB8A"/>
        <color rgb="FFFFFFFF"/>
      </colorScale>
    </cfRule>
  </conditionalFormatting>
  <dataValidations>
    <dataValidation type="list" allowBlank="1" sqref="D17">
      <formula1>"2022 - 2023,2021-2022,2020 -2021"</formula1>
    </dataValidation>
    <dataValidation type="list" allowBlank="1" sqref="F18">
      <formula1>"FIRST SEMESTER,SECOND SEMESTER,INTER-SEMESTER"</formula1>
    </dataValidation>
    <dataValidation type="list" allowBlank="1" sqref="F20">
      <formula1>"Credit Student,Audit Student(On-going Formation;Renewal)"</formula1>
    </dataValidation>
    <dataValidation type="list" allowBlank="1" showErrorMessage="1" sqref="D47 D50">
      <formula1>"Approved,Disapproved"</formula1>
    </dataValidation>
    <dataValidation type="list" allowBlank="1" sqref="C23:C43">
      <formula1>RATES!$F$3:$F$32</formula1>
    </dataValidation>
    <dataValidation type="custom" allowBlank="1" showDropDown="1" sqref="D9">
      <formula1>OR(NOT(ISERROR(DATEVALUE(D9))), AND(ISNUMBER(D9), LEFT(CELL("format", D9))="D"))</formula1>
    </dataValidation>
    <dataValidation type="list" allowBlank="1" sqref="H45:H62">
      <formula1>RATES!$J$47:$J$82</formula1>
    </dataValidation>
    <dataValidation type="list" allowBlank="1" sqref="D14">
      <formula1>'Enrollment List'!$H$10:$H$93</formula1>
    </dataValidation>
    <dataValidation type="list" allowBlank="1" sqref="H17">
      <formula1>"NEW STUDENT,OLD STUDENT,TRANSFEREE,CROSS ENROLLEE,RETURNEE FROM LEAVE OF ABSENCE"</formula1>
    </dataValidation>
    <dataValidation type="list" allowBlank="1" showErrorMessage="1" sqref="I65">
      <formula1>"Full payment,Partial,Not yet paid,Promissory"</formula1>
    </dataValidation>
    <dataValidation type="list" allowBlank="1" sqref="H15">
      <formula1>$AD$115:$AD$144</formula1>
    </dataValidation>
    <dataValidation type="list" allowBlank="1" sqref="H23:H43">
      <formula1>RATES!$I$3:$I$32</formula1>
    </dataValidation>
    <dataValidation type="list" allowBlank="1" sqref="D15">
      <formula1>$AC$147:$AC$174</formula1>
    </dataValidation>
    <dataValidation type="list" allowBlank="1" sqref="F19">
      <formula1>"THESIS,NON-THESIS,CREDIT STUDENT,AUDIT STUDENT"</formula1>
    </dataValidation>
    <dataValidation type="list" allowBlank="1" sqref="E20">
      <formula1>"Regular(4 Years),Scholar(3 Years),Bridge Program,Certificate Program in Religious Studies"</formula1>
    </dataValidation>
    <dataValidation type="list" allowBlank="1" sqref="F17">
      <formula1>"FIRST YEAR,SECOND YEAR,THIRD YEAR,FOURTH YEAR"</formula1>
    </dataValidation>
    <dataValidation type="list" allowBlank="1" sqref="D13">
      <formula1>'Enrollment List'!$G$10:$G$93</formula1>
    </dataValidation>
    <dataValidation type="list" allowBlank="1" sqref="E19">
      <formula1>"MAJOR IN THEOLOGY,MAJOR IN SCRIPTURES,MAJOR IN WOMEN AND RELIGION"</formula1>
    </dataValidation>
    <dataValidation type="list" allowBlank="1" showInputMessage="1" prompt="Click and enter a value from the list of items" sqref="G23:G43">
      <formula1>"2,3"</formula1>
    </dataValidation>
    <dataValidation type="list" allowBlank="1" sqref="D12">
      <formula1>'Enrollment List'!$B$110:$B$152</formula1>
    </dataValidation>
  </dataValidations>
  <hyperlinks>
    <hyperlink r:id="rId1" ref="C6"/>
  </hyperlinks>
  <printOptions horizontalCentered="1"/>
  <pageMargins bottom="0.75" footer="0.0" header="0.0" left="0.7" right="0.7" top="0.75"/>
  <pageSetup orientation="portrait" pageOrder="overThenDown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B8043"/>
    <outlinePr summaryBelow="0" summaryRight="0"/>
    <pageSetUpPr fitToPage="1"/>
  </sheetPr>
  <sheetViews>
    <sheetView showGridLines="0" workbookViewId="0"/>
  </sheetViews>
  <sheetFormatPr customHeight="1" defaultColWidth="12.63" defaultRowHeight="15.0"/>
  <cols>
    <col customWidth="1" min="1" max="1" width="3.13"/>
    <col customWidth="1" min="2" max="2" width="2.63"/>
    <col customWidth="1" min="3" max="3" width="38.13"/>
    <col customWidth="1" min="4" max="4" width="21.63"/>
    <col customWidth="1" min="5" max="5" width="17.13"/>
    <col customWidth="1" min="6" max="6" width="17.25"/>
    <col customWidth="1" min="7" max="7" width="17.38"/>
    <col customWidth="1" min="8" max="8" width="37.38"/>
    <col customWidth="1" min="9" max="9" width="17.88"/>
    <col hidden="1" min="12" max="20" width="12.63"/>
    <col customWidth="1" hidden="1" min="21" max="21" width="16.38"/>
    <col hidden="1" min="22" max="24" width="12.63"/>
    <col customWidth="1" hidden="1" min="25" max="25" width="21.25"/>
    <col customWidth="1" hidden="1" min="26" max="26" width="20.13"/>
    <col hidden="1" min="27" max="30" width="12.63"/>
  </cols>
  <sheetData>
    <row r="1" ht="15.75" customHeight="1">
      <c r="A1" s="1"/>
      <c r="B1" s="1"/>
      <c r="C1" s="1"/>
      <c r="D1" s="1"/>
      <c r="E1" s="1"/>
      <c r="F1" s="1"/>
      <c r="G1" s="1"/>
      <c r="H1" s="1"/>
      <c r="I1" s="2"/>
      <c r="J1" s="1"/>
      <c r="K1" s="1"/>
      <c r="L1" s="1"/>
      <c r="M1" s="1"/>
      <c r="N1" s="1"/>
      <c r="O1" s="1"/>
      <c r="P1" s="3"/>
      <c r="Q1" s="1"/>
      <c r="R1" s="1"/>
      <c r="S1" s="1"/>
      <c r="T1" s="1"/>
      <c r="U1" s="1"/>
      <c r="V1" s="1"/>
      <c r="W1" s="1"/>
      <c r="X1" s="1"/>
      <c r="Y1" s="1"/>
      <c r="Z1" s="4"/>
      <c r="AA1" s="1"/>
      <c r="AB1" s="4"/>
      <c r="AC1" s="4"/>
      <c r="AD1" s="4"/>
    </row>
    <row r="2" ht="15.75" customHeight="1">
      <c r="A2" s="1"/>
      <c r="B2" s="5"/>
      <c r="C2" s="6"/>
      <c r="D2" s="6"/>
      <c r="E2" s="6"/>
      <c r="F2" s="6"/>
      <c r="G2" s="6"/>
      <c r="H2" s="6"/>
      <c r="I2" s="7"/>
      <c r="J2" s="1"/>
      <c r="K2" s="1"/>
      <c r="L2" s="1"/>
      <c r="M2" s="1"/>
      <c r="N2" s="1"/>
      <c r="O2" s="1"/>
      <c r="P2" s="8"/>
      <c r="Q2" s="1"/>
      <c r="R2" s="1"/>
      <c r="S2" s="1"/>
      <c r="T2" s="1"/>
      <c r="U2" s="1"/>
      <c r="V2" s="1"/>
      <c r="W2" s="1"/>
      <c r="X2" s="1"/>
      <c r="Y2" s="1"/>
      <c r="Z2" s="4"/>
      <c r="AA2" s="1"/>
      <c r="AB2" s="4"/>
      <c r="AC2" s="4"/>
      <c r="AD2" s="4"/>
    </row>
    <row r="3" ht="15.75" customHeight="1">
      <c r="A3" s="1"/>
      <c r="B3" s="9"/>
      <c r="C3" s="2" t="s">
        <v>229</v>
      </c>
      <c r="D3" s="1"/>
      <c r="E3" s="1"/>
      <c r="F3" s="1"/>
      <c r="G3" s="1"/>
      <c r="H3" s="1"/>
      <c r="I3" s="10"/>
      <c r="J3" s="1"/>
      <c r="K3" s="1"/>
      <c r="L3" s="1"/>
      <c r="M3" s="1"/>
      <c r="N3" s="1"/>
      <c r="O3" s="1"/>
      <c r="P3" s="3"/>
      <c r="Q3" s="1"/>
      <c r="R3" s="1"/>
      <c r="S3" s="1"/>
      <c r="T3" s="1"/>
      <c r="U3" s="1"/>
      <c r="V3" s="1"/>
      <c r="W3" s="1"/>
      <c r="X3" s="1"/>
      <c r="Y3" s="1"/>
      <c r="Z3" s="4"/>
      <c r="AA3" s="1"/>
      <c r="AB3" s="4"/>
      <c r="AC3" s="4"/>
      <c r="AD3" s="4"/>
    </row>
    <row r="4" ht="15.75" customHeight="1">
      <c r="A4" s="1"/>
      <c r="B4" s="9"/>
      <c r="C4" s="1" t="s">
        <v>230</v>
      </c>
      <c r="D4" s="1"/>
      <c r="E4" s="1"/>
      <c r="F4" s="1"/>
      <c r="G4" s="1"/>
      <c r="H4" s="1"/>
      <c r="I4" s="193" t="s">
        <v>0</v>
      </c>
      <c r="J4" s="1"/>
      <c r="K4" s="1"/>
      <c r="L4" s="1"/>
      <c r="M4" s="1"/>
      <c r="N4" s="1"/>
      <c r="O4" s="1"/>
      <c r="P4" s="3"/>
      <c r="Q4" s="1"/>
      <c r="R4" s="1"/>
      <c r="S4" s="1"/>
      <c r="T4" s="1"/>
      <c r="U4" s="1"/>
      <c r="V4" s="1"/>
      <c r="W4" s="1"/>
      <c r="X4" s="1"/>
      <c r="Y4" s="1"/>
      <c r="Z4" s="4"/>
      <c r="AA4" s="1"/>
      <c r="AB4" s="4"/>
      <c r="AC4" s="4"/>
      <c r="AD4" s="4"/>
    </row>
    <row r="5" ht="15.75" customHeight="1">
      <c r="A5" s="1"/>
      <c r="B5" s="9"/>
      <c r="C5" s="1" t="s">
        <v>231</v>
      </c>
      <c r="D5" s="1"/>
      <c r="E5" s="1"/>
      <c r="F5" s="1"/>
      <c r="G5" s="1"/>
      <c r="H5" s="1"/>
      <c r="I5" s="194"/>
      <c r="J5" s="1"/>
      <c r="K5" s="1"/>
      <c r="L5" s="1"/>
      <c r="M5" s="1"/>
      <c r="N5" s="1"/>
      <c r="O5" s="1"/>
      <c r="P5" s="3"/>
      <c r="Q5" s="1"/>
      <c r="R5" s="1"/>
      <c r="S5" s="1"/>
      <c r="T5" s="1"/>
      <c r="U5" s="1"/>
      <c r="V5" s="1"/>
      <c r="W5" s="1"/>
      <c r="X5" s="1"/>
      <c r="Y5" s="1"/>
      <c r="Z5" s="4"/>
      <c r="AA5" s="1"/>
      <c r="AB5" s="4"/>
      <c r="AC5" s="4"/>
      <c r="AD5" s="4"/>
    </row>
    <row r="6" ht="15.75" customHeight="1">
      <c r="A6" s="1"/>
      <c r="B6" s="13"/>
      <c r="C6" s="195" t="s">
        <v>996</v>
      </c>
      <c r="D6" s="14"/>
      <c r="E6" s="14"/>
      <c r="F6" s="14"/>
      <c r="G6" s="14"/>
      <c r="H6" s="14"/>
      <c r="I6" s="196"/>
      <c r="J6" s="1"/>
      <c r="K6" s="1"/>
      <c r="L6" s="1"/>
      <c r="M6" s="1"/>
      <c r="N6" s="1"/>
      <c r="O6" s="1"/>
      <c r="P6" s="3"/>
      <c r="Q6" s="1"/>
      <c r="R6" s="1"/>
      <c r="S6" s="1"/>
      <c r="T6" s="1"/>
      <c r="U6" s="1"/>
      <c r="V6" s="1"/>
      <c r="W6" s="1"/>
      <c r="X6" s="1"/>
      <c r="Y6" s="1"/>
      <c r="Z6" s="4"/>
      <c r="AA6" s="1"/>
      <c r="AB6" s="4"/>
      <c r="AC6" s="4"/>
      <c r="AD6" s="4"/>
    </row>
    <row r="7" ht="27.0" customHeight="1">
      <c r="A7" s="1"/>
      <c r="B7" s="9"/>
      <c r="C7" s="1"/>
      <c r="D7" s="1"/>
      <c r="E7" s="1"/>
      <c r="F7" s="1"/>
      <c r="G7" s="16"/>
      <c r="H7" s="2" t="s">
        <v>1</v>
      </c>
      <c r="I7" s="17"/>
      <c r="J7" s="1"/>
      <c r="K7" s="1"/>
      <c r="L7" s="1"/>
      <c r="M7" s="1"/>
      <c r="N7" s="1"/>
      <c r="O7" s="1"/>
      <c r="P7" s="8"/>
      <c r="Q7" s="1"/>
      <c r="R7" s="1"/>
      <c r="S7" s="1"/>
      <c r="T7" s="1"/>
      <c r="U7" s="1"/>
      <c r="V7" s="1"/>
      <c r="W7" s="1"/>
      <c r="X7" s="1"/>
      <c r="Y7" s="1"/>
      <c r="Z7" s="4"/>
      <c r="AA7" s="1"/>
      <c r="AB7" s="4"/>
      <c r="AC7" s="4"/>
      <c r="AD7" s="4"/>
    </row>
    <row r="8" ht="15.75" customHeight="1">
      <c r="A8" s="18"/>
      <c r="B8" s="19"/>
      <c r="C8" s="18" t="s">
        <v>340</v>
      </c>
      <c r="G8" s="16"/>
      <c r="H8" s="20" t="s">
        <v>2</v>
      </c>
      <c r="I8" s="197" t="s">
        <v>3</v>
      </c>
      <c r="J8" s="1"/>
      <c r="K8" s="1"/>
      <c r="L8" s="1"/>
      <c r="M8" s="1"/>
      <c r="N8" s="1"/>
      <c r="O8" s="1"/>
      <c r="P8" s="8"/>
      <c r="Q8" s="1"/>
      <c r="R8" s="1"/>
      <c r="S8" s="1"/>
      <c r="T8" s="1"/>
      <c r="U8" s="1"/>
      <c r="V8" s="1"/>
      <c r="W8" s="1"/>
      <c r="X8" s="1"/>
      <c r="Y8" s="1"/>
      <c r="Z8" s="4"/>
      <c r="AA8" s="1"/>
      <c r="AB8" s="4"/>
      <c r="AC8" s="4"/>
      <c r="AD8" s="4"/>
    </row>
    <row r="9" ht="15.75" customHeight="1">
      <c r="A9" s="2"/>
      <c r="B9" s="22"/>
      <c r="C9" s="64" t="s">
        <v>234</v>
      </c>
      <c r="D9" s="23"/>
      <c r="E9" s="198"/>
      <c r="F9" s="198"/>
      <c r="G9" s="16"/>
      <c r="H9" s="25" t="s">
        <v>4</v>
      </c>
      <c r="I9" s="194"/>
      <c r="J9" s="1"/>
      <c r="K9" s="1"/>
      <c r="L9" s="1"/>
      <c r="M9" s="1"/>
      <c r="N9" s="1"/>
      <c r="O9" s="1"/>
      <c r="P9" s="8"/>
      <c r="Q9" s="1"/>
      <c r="R9" s="1"/>
      <c r="S9" s="26"/>
      <c r="T9" s="1"/>
      <c r="U9" s="1"/>
      <c r="V9" s="1"/>
      <c r="W9" s="1"/>
      <c r="X9" s="1"/>
      <c r="Y9" s="1"/>
      <c r="Z9" s="4"/>
      <c r="AA9" s="1"/>
      <c r="AB9" s="4"/>
      <c r="AC9" s="4"/>
      <c r="AD9" s="4"/>
    </row>
    <row r="10" ht="15.75" customHeight="1">
      <c r="A10" s="2"/>
      <c r="B10" s="22"/>
      <c r="C10" s="64" t="s">
        <v>235</v>
      </c>
      <c r="D10" s="27"/>
      <c r="E10" s="198"/>
      <c r="F10" s="198"/>
      <c r="G10" s="16"/>
      <c r="H10" s="28"/>
      <c r="I10" s="29" t="s">
        <v>5</v>
      </c>
      <c r="J10" s="1"/>
      <c r="K10" s="1"/>
      <c r="L10" s="1"/>
      <c r="M10" s="1"/>
      <c r="N10" s="1"/>
      <c r="O10" s="1"/>
      <c r="P10" s="8"/>
      <c r="Q10" s="1"/>
      <c r="R10" s="1"/>
      <c r="S10" s="26"/>
      <c r="T10" s="1"/>
      <c r="U10" s="1"/>
      <c r="V10" s="1"/>
      <c r="W10" s="1"/>
      <c r="X10" s="1"/>
      <c r="Y10" s="1"/>
      <c r="Z10" s="4"/>
      <c r="AA10" s="1"/>
      <c r="AB10" s="4"/>
      <c r="AC10" s="4"/>
      <c r="AD10" s="4"/>
    </row>
    <row r="11" ht="15.75" customHeight="1">
      <c r="A11" s="2"/>
      <c r="B11" s="22"/>
      <c r="C11" s="64" t="s">
        <v>236</v>
      </c>
      <c r="D11" s="30" t="s">
        <v>997</v>
      </c>
      <c r="E11" s="198"/>
      <c r="F11" s="198"/>
      <c r="G11" s="16"/>
      <c r="H11" s="25" t="s">
        <v>7</v>
      </c>
      <c r="I11" s="29"/>
      <c r="J11" s="1"/>
      <c r="K11" s="1"/>
      <c r="L11" s="1"/>
      <c r="M11" s="1"/>
      <c r="N11" s="1"/>
      <c r="O11" s="1"/>
      <c r="P11" s="8"/>
      <c r="Q11" s="1"/>
      <c r="R11" s="1"/>
      <c r="S11" s="31"/>
      <c r="T11" s="1"/>
      <c r="U11" s="1"/>
      <c r="V11" s="1"/>
      <c r="W11" s="1"/>
      <c r="X11" s="1"/>
      <c r="Y11" s="1"/>
      <c r="Z11" s="4"/>
      <c r="AA11" s="1"/>
      <c r="AB11" s="4"/>
      <c r="AC11" s="4"/>
      <c r="AD11" s="4"/>
    </row>
    <row r="12" ht="15.75" customHeight="1">
      <c r="A12" s="2"/>
      <c r="B12" s="22"/>
      <c r="C12" s="64" t="s">
        <v>237</v>
      </c>
      <c r="D12" s="30"/>
      <c r="E12" s="198"/>
      <c r="F12" s="198"/>
      <c r="G12" s="16"/>
      <c r="H12" s="28"/>
      <c r="I12" s="29" t="s">
        <v>8</v>
      </c>
      <c r="J12" s="1"/>
      <c r="K12" s="1"/>
      <c r="L12" s="1"/>
      <c r="M12" s="1"/>
      <c r="N12" s="1"/>
      <c r="O12" s="1"/>
      <c r="P12" s="8"/>
      <c r="Q12" s="1"/>
      <c r="R12" s="1"/>
      <c r="S12" s="26"/>
      <c r="T12" s="1"/>
      <c r="U12" s="1"/>
      <c r="V12" s="1"/>
      <c r="W12" s="1"/>
      <c r="X12" s="1"/>
      <c r="Y12" s="1"/>
      <c r="Z12" s="4"/>
      <c r="AA12" s="1"/>
      <c r="AB12" s="4"/>
      <c r="AC12" s="4"/>
      <c r="AD12" s="4"/>
    </row>
    <row r="13" ht="15.75" customHeight="1">
      <c r="A13" s="2"/>
      <c r="B13" s="22"/>
      <c r="C13" s="64" t="s">
        <v>238</v>
      </c>
      <c r="D13" s="27"/>
      <c r="E13" s="198"/>
      <c r="F13" s="198"/>
      <c r="G13" s="16"/>
      <c r="H13" s="32" t="s">
        <v>9</v>
      </c>
      <c r="I13" s="29"/>
      <c r="J13" s="1"/>
      <c r="K13" s="1"/>
      <c r="L13" s="1"/>
      <c r="M13" s="1"/>
      <c r="N13" s="1"/>
      <c r="O13" s="1"/>
      <c r="P13" s="8"/>
      <c r="Q13" s="1"/>
      <c r="R13" s="1"/>
      <c r="S13" s="26"/>
      <c r="T13" s="1"/>
      <c r="U13" s="1"/>
      <c r="V13" s="1"/>
      <c r="W13" s="1"/>
      <c r="X13" s="1"/>
      <c r="Y13" s="1"/>
      <c r="Z13" s="4"/>
      <c r="AA13" s="1"/>
      <c r="AB13" s="4"/>
      <c r="AC13" s="4"/>
      <c r="AD13" s="4"/>
    </row>
    <row r="14" ht="15.75" customHeight="1">
      <c r="A14" s="2"/>
      <c r="B14" s="22"/>
      <c r="C14" s="64" t="s">
        <v>239</v>
      </c>
      <c r="D14" s="33"/>
      <c r="E14" s="198"/>
      <c r="F14" s="198"/>
      <c r="G14" s="34"/>
      <c r="H14" s="35"/>
      <c r="I14" s="36" t="s">
        <v>10</v>
      </c>
      <c r="J14" s="1"/>
      <c r="K14" s="34"/>
      <c r="L14" s="1"/>
      <c r="M14" s="1"/>
      <c r="N14" s="1"/>
      <c r="O14" s="1"/>
      <c r="P14" s="37"/>
      <c r="Q14" s="1"/>
      <c r="R14" s="1"/>
      <c r="S14" s="38"/>
      <c r="T14" s="1"/>
      <c r="U14" s="1"/>
      <c r="V14" s="1"/>
      <c r="W14" s="1"/>
      <c r="X14" s="1"/>
      <c r="Y14" s="1"/>
      <c r="Z14" s="4"/>
      <c r="AA14" s="1"/>
      <c r="AB14" s="4"/>
      <c r="AC14" s="4"/>
      <c r="AD14" s="4"/>
    </row>
    <row r="15" ht="15.75" customHeight="1">
      <c r="A15" s="2"/>
      <c r="B15" s="22"/>
      <c r="C15" s="64" t="s">
        <v>240</v>
      </c>
      <c r="D15" s="30"/>
      <c r="E15" s="198"/>
      <c r="F15" s="198"/>
      <c r="G15" s="39" t="s">
        <v>11</v>
      </c>
      <c r="H15" s="30"/>
      <c r="I15" s="36"/>
      <c r="J15" s="1"/>
      <c r="K15" s="1"/>
      <c r="L15" s="1"/>
      <c r="M15" s="1"/>
      <c r="N15" s="1"/>
      <c r="O15" s="1"/>
      <c r="P15" s="8"/>
      <c r="Q15" s="1"/>
      <c r="R15" s="1"/>
      <c r="S15" s="8"/>
      <c r="T15" s="1"/>
      <c r="U15" s="1"/>
      <c r="V15" s="1"/>
      <c r="W15" s="1"/>
      <c r="X15" s="1"/>
      <c r="Y15" s="1"/>
      <c r="Z15" s="4"/>
      <c r="AA15" s="1"/>
      <c r="AB15" s="4"/>
      <c r="AC15" s="4"/>
      <c r="AD15" s="4"/>
    </row>
    <row r="16" ht="15.75" customHeight="1">
      <c r="A16" s="1"/>
      <c r="B16" s="9"/>
      <c r="C16" s="73"/>
      <c r="D16" s="1"/>
      <c r="E16" s="1"/>
      <c r="F16" s="1"/>
      <c r="G16" s="1"/>
      <c r="H16" s="1"/>
      <c r="I16" s="29" t="s">
        <v>12</v>
      </c>
      <c r="J16" s="1"/>
      <c r="K16" s="1"/>
      <c r="L16" s="1"/>
      <c r="M16" s="1"/>
      <c r="N16" s="1"/>
      <c r="O16" s="1"/>
      <c r="P16" s="8"/>
      <c r="Q16" s="1"/>
      <c r="R16" s="1"/>
      <c r="S16" s="3"/>
      <c r="T16" s="1"/>
      <c r="U16" s="1"/>
      <c r="V16" s="1"/>
      <c r="W16" s="1"/>
      <c r="X16" s="1"/>
      <c r="Y16" s="1"/>
      <c r="Z16" s="4"/>
      <c r="AA16" s="1"/>
      <c r="AB16" s="4"/>
      <c r="AC16" s="4"/>
      <c r="AD16" s="4"/>
    </row>
    <row r="17" ht="15.75" customHeight="1">
      <c r="A17" s="1"/>
      <c r="B17" s="9"/>
      <c r="C17" s="64" t="s">
        <v>241</v>
      </c>
      <c r="D17" s="30" t="s">
        <v>13</v>
      </c>
      <c r="E17" s="2" t="s">
        <v>14</v>
      </c>
      <c r="F17" s="30" t="s">
        <v>342</v>
      </c>
      <c r="G17" s="39" t="s">
        <v>15</v>
      </c>
      <c r="H17" s="30" t="s">
        <v>16</v>
      </c>
      <c r="I17" s="29"/>
      <c r="J17" s="1"/>
      <c r="K17" s="1"/>
      <c r="L17" s="1"/>
      <c r="M17" s="1"/>
      <c r="N17" s="1"/>
      <c r="O17" s="1"/>
      <c r="P17" s="8"/>
      <c r="Q17" s="1"/>
      <c r="R17" s="1"/>
      <c r="S17" s="8"/>
      <c r="T17" s="1"/>
      <c r="U17" s="1"/>
      <c r="V17" s="1"/>
      <c r="W17" s="1"/>
      <c r="X17" s="1"/>
      <c r="Y17" s="1"/>
      <c r="Z17" s="4"/>
      <c r="AA17" s="1"/>
      <c r="AB17" s="4"/>
      <c r="AC17" s="4"/>
      <c r="AD17" s="4"/>
    </row>
    <row r="18" ht="15.75" customHeight="1">
      <c r="A18" s="1"/>
      <c r="B18" s="9"/>
      <c r="C18" s="64" t="s">
        <v>242</v>
      </c>
      <c r="D18" s="16"/>
      <c r="E18" s="2" t="s">
        <v>17</v>
      </c>
      <c r="F18" s="30" t="s">
        <v>18</v>
      </c>
      <c r="G18" s="16"/>
      <c r="H18" s="16"/>
      <c r="I18" s="29" t="s">
        <v>19</v>
      </c>
      <c r="J18" s="1"/>
      <c r="K18" s="1"/>
      <c r="L18" s="1"/>
      <c r="M18" s="1"/>
      <c r="N18" s="1"/>
      <c r="O18" s="1"/>
      <c r="P18" s="8"/>
      <c r="Q18" s="1"/>
      <c r="R18" s="1"/>
      <c r="S18" s="3"/>
      <c r="T18" s="1"/>
      <c r="U18" s="1"/>
      <c r="V18" s="1"/>
      <c r="W18" s="1"/>
      <c r="X18" s="1"/>
      <c r="Y18" s="1"/>
      <c r="Z18" s="4"/>
      <c r="AA18" s="1"/>
      <c r="AB18" s="4"/>
      <c r="AC18" s="4"/>
      <c r="AD18" s="4"/>
    </row>
    <row r="19" ht="15.75" customHeight="1">
      <c r="A19" s="1"/>
      <c r="B19" s="9"/>
      <c r="C19" s="167" t="s">
        <v>243</v>
      </c>
      <c r="D19" s="18" t="b">
        <v>0</v>
      </c>
      <c r="E19" s="1"/>
      <c r="F19" s="30"/>
      <c r="G19" s="16"/>
      <c r="H19" s="16"/>
      <c r="I19" s="29"/>
      <c r="J19" s="1"/>
      <c r="K19" s="1"/>
      <c r="L19" s="1"/>
      <c r="M19" s="1"/>
      <c r="N19" s="1"/>
      <c r="O19" s="1"/>
      <c r="P19" s="8"/>
      <c r="Q19" s="1"/>
      <c r="R19" s="1"/>
      <c r="S19" s="8"/>
      <c r="T19" s="1"/>
      <c r="U19" s="1"/>
      <c r="V19" s="1"/>
      <c r="W19" s="1"/>
      <c r="X19" s="1"/>
      <c r="Y19" s="1"/>
      <c r="Z19" s="4"/>
      <c r="AA19" s="1"/>
      <c r="AB19" s="4"/>
      <c r="AC19" s="4"/>
      <c r="AD19" s="4"/>
    </row>
    <row r="20" ht="15.75" customHeight="1">
      <c r="A20" s="1"/>
      <c r="B20" s="9"/>
      <c r="C20" s="167" t="s">
        <v>244</v>
      </c>
      <c r="D20" s="18" t="b">
        <v>1</v>
      </c>
      <c r="E20" s="1" t="s">
        <v>998</v>
      </c>
      <c r="F20" s="30"/>
      <c r="G20" s="1"/>
      <c r="H20" s="1"/>
      <c r="I20" s="29" t="s">
        <v>21</v>
      </c>
      <c r="J20" s="1"/>
      <c r="K20" s="1"/>
      <c r="L20" s="1"/>
      <c r="M20" s="1"/>
      <c r="N20" s="1"/>
      <c r="O20" s="1"/>
      <c r="P20" s="8"/>
      <c r="Q20" s="1"/>
      <c r="R20" s="1"/>
      <c r="S20" s="8"/>
      <c r="T20" s="1"/>
      <c r="U20" s="1"/>
      <c r="V20" s="1"/>
      <c r="W20" s="1"/>
      <c r="X20" s="1"/>
      <c r="Y20" s="1"/>
      <c r="Z20" s="4"/>
      <c r="AA20" s="1"/>
      <c r="AB20" s="4"/>
      <c r="AC20" s="4"/>
      <c r="AD20" s="4"/>
    </row>
    <row r="21" ht="15.75" customHeight="1">
      <c r="A21" s="1"/>
      <c r="B21" s="9"/>
      <c r="C21" s="167" t="s">
        <v>245</v>
      </c>
      <c r="D21" s="18" t="b">
        <v>0</v>
      </c>
      <c r="E21" s="1"/>
      <c r="F21" s="16"/>
      <c r="G21" s="1"/>
      <c r="H21" s="1"/>
      <c r="I21" s="29"/>
      <c r="J21" s="1"/>
      <c r="K21" s="1"/>
      <c r="L21" s="1"/>
      <c r="M21" s="1"/>
      <c r="N21" s="1"/>
      <c r="O21" s="1"/>
      <c r="P21" s="8"/>
      <c r="Q21" s="1"/>
      <c r="R21" s="1"/>
      <c r="S21" s="38"/>
      <c r="T21" s="1"/>
      <c r="U21" s="1"/>
      <c r="V21" s="1"/>
      <c r="W21" s="1"/>
      <c r="X21" s="1"/>
      <c r="Y21" s="1"/>
      <c r="Z21" s="4"/>
      <c r="AA21" s="1"/>
      <c r="AB21" s="4"/>
      <c r="AC21" s="4"/>
      <c r="AD21" s="4"/>
    </row>
    <row r="22" ht="15.75" customHeight="1">
      <c r="A22" s="2"/>
      <c r="B22" s="22"/>
      <c r="C22" s="199" t="s">
        <v>246</v>
      </c>
      <c r="D22" s="200"/>
      <c r="E22" s="200"/>
      <c r="F22" s="201"/>
      <c r="G22" s="43" t="s">
        <v>22</v>
      </c>
      <c r="H22" s="44" t="s">
        <v>23</v>
      </c>
      <c r="I22" s="29" t="s">
        <v>24</v>
      </c>
      <c r="J22" s="2"/>
      <c r="K22" s="2"/>
      <c r="L22" s="2"/>
      <c r="M22" s="2"/>
      <c r="N22" s="2"/>
      <c r="O22" s="2"/>
      <c r="P22" s="3"/>
      <c r="Q22" s="2"/>
      <c r="R22" s="2"/>
      <c r="S22" s="38"/>
      <c r="T22" s="2"/>
      <c r="U22" s="2"/>
      <c r="V22" s="2"/>
      <c r="W22" s="2"/>
      <c r="X22" s="2"/>
      <c r="Y22" s="2"/>
      <c r="Z22" s="45"/>
      <c r="AA22" s="2"/>
      <c r="AB22" s="45"/>
      <c r="AC22" s="45"/>
      <c r="AD22" s="45"/>
    </row>
    <row r="23" ht="15.75" customHeight="1">
      <c r="A23" s="1"/>
      <c r="B23" s="9"/>
      <c r="C23" s="202"/>
      <c r="D23" s="203"/>
      <c r="E23" s="203"/>
      <c r="F23" s="204"/>
      <c r="G23" s="48"/>
      <c r="H23" s="49"/>
      <c r="I23" s="29"/>
      <c r="J23" s="1"/>
      <c r="K23" s="1"/>
      <c r="L23" s="1"/>
      <c r="M23" s="1"/>
      <c r="N23" s="1"/>
      <c r="O23" s="1"/>
      <c r="P23" s="3"/>
      <c r="Q23" s="1"/>
      <c r="R23" s="1"/>
      <c r="S23" s="38"/>
      <c r="T23" s="1"/>
      <c r="U23" s="1"/>
      <c r="V23" s="1"/>
      <c r="W23" s="1"/>
      <c r="X23" s="1"/>
      <c r="Y23" s="1"/>
      <c r="Z23" s="4"/>
      <c r="AA23" s="1"/>
      <c r="AB23" s="4"/>
      <c r="AC23" s="4"/>
      <c r="AD23" s="4"/>
    </row>
    <row r="24" ht="15.75" customHeight="1">
      <c r="A24" s="1"/>
      <c r="B24" s="9"/>
      <c r="C24" s="202" t="s">
        <v>999</v>
      </c>
      <c r="D24" s="203"/>
      <c r="E24" s="203"/>
      <c r="F24" s="204"/>
      <c r="G24" s="48">
        <v>3.0</v>
      </c>
      <c r="H24" s="49">
        <v>2614.86</v>
      </c>
      <c r="I24" s="29" t="s">
        <v>25</v>
      </c>
      <c r="J24" s="1"/>
      <c r="K24" s="1"/>
      <c r="L24" s="1"/>
      <c r="M24" s="1"/>
      <c r="N24" s="1"/>
      <c r="O24" s="1"/>
      <c r="P24" s="3"/>
      <c r="Q24" s="1"/>
      <c r="R24" s="1"/>
      <c r="S24" s="38"/>
      <c r="T24" s="1"/>
      <c r="U24" s="1"/>
      <c r="V24" s="1"/>
      <c r="W24" s="1"/>
      <c r="X24" s="1"/>
      <c r="Y24" s="1"/>
      <c r="Z24" s="4"/>
      <c r="AA24" s="1"/>
      <c r="AB24" s="4"/>
      <c r="AC24" s="4"/>
      <c r="AD24" s="4"/>
    </row>
    <row r="25" ht="15.75" customHeight="1">
      <c r="A25" s="1"/>
      <c r="B25" s="9"/>
      <c r="C25" s="288" t="s">
        <v>1000</v>
      </c>
      <c r="D25" s="203"/>
      <c r="E25" s="203"/>
      <c r="F25" s="204"/>
      <c r="G25" s="48">
        <v>3.0</v>
      </c>
      <c r="H25" s="49">
        <v>2614.86</v>
      </c>
      <c r="I25" s="29"/>
      <c r="J25" s="1"/>
      <c r="K25" s="1"/>
      <c r="L25" s="1"/>
      <c r="M25" s="1"/>
      <c r="N25" s="1"/>
      <c r="O25" s="1"/>
      <c r="P25" s="3"/>
      <c r="Q25" s="1"/>
      <c r="R25" s="1"/>
      <c r="S25" s="38"/>
      <c r="T25" s="1"/>
      <c r="U25" s="1"/>
      <c r="V25" s="1"/>
      <c r="W25" s="1"/>
      <c r="X25" s="1"/>
      <c r="Y25" s="1"/>
      <c r="Z25" s="4"/>
      <c r="AA25" s="1"/>
      <c r="AB25" s="4"/>
      <c r="AC25" s="4"/>
      <c r="AD25" s="4"/>
    </row>
    <row r="26" ht="15.75" customHeight="1">
      <c r="A26" s="1"/>
      <c r="B26" s="9"/>
      <c r="C26" s="288" t="s">
        <v>1001</v>
      </c>
      <c r="D26" s="203"/>
      <c r="E26" s="203"/>
      <c r="F26" s="204"/>
      <c r="G26" s="48">
        <v>3.0</v>
      </c>
      <c r="H26" s="49">
        <v>2614.86</v>
      </c>
      <c r="I26" s="29" t="s">
        <v>26</v>
      </c>
      <c r="J26" s="1"/>
      <c r="K26" s="1"/>
      <c r="L26" s="1"/>
      <c r="M26" s="1"/>
      <c r="N26" s="1"/>
      <c r="O26" s="1"/>
      <c r="P26" s="3"/>
      <c r="Q26" s="1"/>
      <c r="R26" s="1"/>
      <c r="S26" s="38"/>
      <c r="T26" s="1"/>
      <c r="U26" s="1"/>
      <c r="V26" s="1"/>
      <c r="W26" s="1"/>
      <c r="X26" s="1"/>
      <c r="Y26" s="1"/>
      <c r="Z26" s="4"/>
      <c r="AA26" s="1"/>
      <c r="AB26" s="4"/>
      <c r="AC26" s="4"/>
      <c r="AD26" s="4"/>
    </row>
    <row r="27" ht="15.75" customHeight="1">
      <c r="A27" s="1"/>
      <c r="B27" s="9"/>
      <c r="C27" s="288" t="s">
        <v>1002</v>
      </c>
      <c r="D27" s="203"/>
      <c r="E27" s="203"/>
      <c r="F27" s="204"/>
      <c r="G27" s="48">
        <v>3.0</v>
      </c>
      <c r="H27" s="49">
        <v>2614.86</v>
      </c>
      <c r="I27" s="29"/>
      <c r="J27" s="1"/>
      <c r="K27" s="1"/>
      <c r="L27" s="1"/>
      <c r="M27" s="1"/>
      <c r="N27" s="1"/>
      <c r="O27" s="1"/>
      <c r="P27" s="51"/>
      <c r="Q27" s="1"/>
      <c r="R27" s="1"/>
      <c r="T27" s="1"/>
      <c r="U27" s="1"/>
      <c r="V27" s="1"/>
      <c r="W27" s="1"/>
      <c r="X27" s="1"/>
      <c r="Y27" s="1"/>
      <c r="Z27" s="4"/>
      <c r="AA27" s="1"/>
      <c r="AB27" s="4"/>
      <c r="AC27" s="4"/>
      <c r="AD27" s="4"/>
    </row>
    <row r="28" ht="15.75" customHeight="1">
      <c r="A28" s="1"/>
      <c r="B28" s="9"/>
      <c r="C28" s="288" t="s">
        <v>1003</v>
      </c>
      <c r="D28" s="203"/>
      <c r="E28" s="203"/>
      <c r="F28" s="204"/>
      <c r="G28" s="48">
        <v>3.0</v>
      </c>
      <c r="H28" s="49">
        <v>2614.86</v>
      </c>
      <c r="I28" s="29" t="s">
        <v>27</v>
      </c>
      <c r="J28" s="1"/>
      <c r="K28" s="1"/>
      <c r="L28" s="1"/>
      <c r="M28" s="1"/>
      <c r="N28" s="1"/>
      <c r="O28" s="1"/>
      <c r="P28" s="3"/>
      <c r="Q28" s="1"/>
      <c r="R28" s="1"/>
      <c r="T28" s="1"/>
      <c r="U28" s="1"/>
      <c r="V28" s="1"/>
      <c r="W28" s="1"/>
      <c r="X28" s="1"/>
      <c r="Y28" s="1"/>
      <c r="Z28" s="4"/>
      <c r="AA28" s="1"/>
      <c r="AB28" s="4"/>
      <c r="AC28" s="4"/>
      <c r="AD28" s="4"/>
    </row>
    <row r="29" ht="15.75" customHeight="1">
      <c r="A29" s="1"/>
      <c r="B29" s="9"/>
      <c r="C29" s="288"/>
      <c r="D29" s="203"/>
      <c r="E29" s="203"/>
      <c r="F29" s="204"/>
      <c r="G29" s="48"/>
      <c r="H29" s="49"/>
      <c r="I29" s="29"/>
      <c r="J29" s="1"/>
      <c r="K29" s="1"/>
      <c r="L29" s="1"/>
      <c r="M29" s="1"/>
      <c r="N29" s="1"/>
      <c r="O29" s="1"/>
      <c r="P29" s="3"/>
      <c r="Q29" s="1"/>
      <c r="R29" s="1"/>
      <c r="T29" s="1"/>
      <c r="U29" s="1"/>
      <c r="V29" s="1"/>
      <c r="W29" s="1"/>
      <c r="X29" s="1"/>
      <c r="Y29" s="1"/>
      <c r="Z29" s="4"/>
      <c r="AA29" s="1"/>
      <c r="AB29" s="4"/>
      <c r="AC29" s="4"/>
      <c r="AD29" s="4"/>
    </row>
    <row r="30" ht="15.75" customHeight="1">
      <c r="A30" s="1"/>
      <c r="B30" s="9"/>
      <c r="C30" s="288"/>
      <c r="D30" s="203"/>
      <c r="E30" s="203"/>
      <c r="F30" s="204"/>
      <c r="G30" s="48"/>
      <c r="H30" s="49"/>
      <c r="I30" s="29" t="s">
        <v>28</v>
      </c>
      <c r="J30" s="1"/>
      <c r="K30" s="1"/>
      <c r="L30" s="1"/>
      <c r="M30" s="1"/>
      <c r="N30" s="1"/>
      <c r="O30" s="1"/>
      <c r="P30" s="8"/>
      <c r="Q30" s="1"/>
      <c r="R30" s="1"/>
      <c r="S30" s="3"/>
      <c r="T30" s="1"/>
      <c r="U30" s="1"/>
      <c r="V30" s="1"/>
      <c r="W30" s="1"/>
      <c r="X30" s="1"/>
      <c r="Y30" s="1"/>
      <c r="Z30" s="4"/>
      <c r="AA30" s="1"/>
      <c r="AB30" s="4"/>
      <c r="AC30" s="4"/>
      <c r="AD30" s="4"/>
    </row>
    <row r="31" ht="15.75" customHeight="1">
      <c r="A31" s="1"/>
      <c r="B31" s="9"/>
      <c r="C31" s="202"/>
      <c r="D31" s="203"/>
      <c r="E31" s="203"/>
      <c r="F31" s="204"/>
      <c r="G31" s="48"/>
      <c r="H31" s="49"/>
      <c r="I31" s="29"/>
      <c r="J31" s="1"/>
      <c r="K31" s="1"/>
      <c r="L31" s="1"/>
      <c r="M31" s="1"/>
      <c r="N31" s="1"/>
      <c r="O31" s="1"/>
      <c r="P31" s="8"/>
      <c r="Q31" s="1"/>
      <c r="R31" s="1"/>
      <c r="S31" s="3"/>
      <c r="T31" s="1"/>
      <c r="U31" s="1"/>
      <c r="V31" s="1"/>
      <c r="W31" s="1"/>
      <c r="X31" s="1"/>
      <c r="Y31" s="1"/>
      <c r="Z31" s="4"/>
      <c r="AA31" s="1"/>
      <c r="AB31" s="4"/>
      <c r="AC31" s="4"/>
      <c r="AD31" s="4"/>
    </row>
    <row r="32" ht="15.75" hidden="1" customHeight="1">
      <c r="A32" s="1"/>
      <c r="B32" s="9"/>
      <c r="C32" s="202"/>
      <c r="D32" s="203"/>
      <c r="E32" s="203"/>
      <c r="F32" s="204"/>
      <c r="G32" s="48"/>
      <c r="H32" s="49"/>
      <c r="I32" s="29" t="s">
        <v>29</v>
      </c>
      <c r="J32" s="1"/>
      <c r="K32" s="1"/>
      <c r="L32" s="1"/>
      <c r="M32" s="1"/>
      <c r="N32" s="1"/>
      <c r="O32" s="1"/>
      <c r="P32" s="1"/>
      <c r="Q32" s="1"/>
      <c r="R32" s="1"/>
      <c r="S32" s="3"/>
      <c r="T32" s="1"/>
      <c r="U32" s="1"/>
      <c r="V32" s="1"/>
      <c r="W32" s="1"/>
      <c r="X32" s="1"/>
      <c r="Y32" s="1"/>
      <c r="Z32" s="4"/>
      <c r="AA32" s="1"/>
      <c r="AB32" s="4"/>
      <c r="AC32" s="4"/>
      <c r="AD32" s="4"/>
    </row>
    <row r="33" ht="15.75" hidden="1" customHeight="1">
      <c r="A33" s="1"/>
      <c r="B33" s="9"/>
      <c r="C33" s="202"/>
      <c r="D33" s="203"/>
      <c r="E33" s="203"/>
      <c r="F33" s="204"/>
      <c r="G33" s="48"/>
      <c r="H33" s="49"/>
      <c r="I33" s="29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4"/>
      <c r="AA33" s="1"/>
      <c r="AB33" s="4"/>
      <c r="AC33" s="4"/>
      <c r="AD33" s="4"/>
    </row>
    <row r="34" ht="15.75" hidden="1" customHeight="1">
      <c r="A34" s="1"/>
      <c r="B34" s="9"/>
      <c r="C34" s="202"/>
      <c r="D34" s="203"/>
      <c r="E34" s="203"/>
      <c r="F34" s="204"/>
      <c r="G34" s="48"/>
      <c r="H34" s="49"/>
      <c r="I34" s="29" t="s">
        <v>30</v>
      </c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4"/>
      <c r="AA34" s="1"/>
      <c r="AB34" s="4"/>
      <c r="AC34" s="4"/>
      <c r="AD34" s="4"/>
    </row>
    <row r="35" ht="15.75" hidden="1" customHeight="1">
      <c r="A35" s="1"/>
      <c r="B35" s="9"/>
      <c r="C35" s="202"/>
      <c r="D35" s="203"/>
      <c r="E35" s="203"/>
      <c r="F35" s="204"/>
      <c r="G35" s="48"/>
      <c r="H35" s="49"/>
      <c r="I35" s="29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4"/>
      <c r="AA35" s="1"/>
      <c r="AB35" s="4"/>
      <c r="AC35" s="4"/>
      <c r="AD35" s="4"/>
    </row>
    <row r="36" ht="15.75" hidden="1" customHeight="1">
      <c r="A36" s="1"/>
      <c r="B36" s="9"/>
      <c r="C36" s="202"/>
      <c r="D36" s="203"/>
      <c r="E36" s="203"/>
      <c r="F36" s="204"/>
      <c r="G36" s="48"/>
      <c r="H36" s="49"/>
      <c r="I36" s="29" t="s">
        <v>31</v>
      </c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4"/>
      <c r="AA36" s="1"/>
      <c r="AB36" s="4"/>
      <c r="AC36" s="4"/>
      <c r="AD36" s="4"/>
    </row>
    <row r="37" ht="15.75" hidden="1" customHeight="1">
      <c r="A37" s="1"/>
      <c r="B37" s="9"/>
      <c r="C37" s="202"/>
      <c r="D37" s="203"/>
      <c r="E37" s="203"/>
      <c r="F37" s="204"/>
      <c r="G37" s="48"/>
      <c r="H37" s="49"/>
      <c r="I37" s="29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4"/>
      <c r="AA37" s="1"/>
      <c r="AB37" s="4"/>
      <c r="AC37" s="4"/>
      <c r="AD37" s="4"/>
    </row>
    <row r="38" ht="15.75" hidden="1" customHeight="1">
      <c r="A38" s="1"/>
      <c r="B38" s="9"/>
      <c r="C38" s="202"/>
      <c r="D38" s="203"/>
      <c r="E38" s="203"/>
      <c r="F38" s="204"/>
      <c r="G38" s="48"/>
      <c r="H38" s="49"/>
      <c r="I38" s="29" t="s">
        <v>32</v>
      </c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4"/>
      <c r="AA38" s="1"/>
      <c r="AB38" s="4"/>
      <c r="AC38" s="4"/>
      <c r="AD38" s="4"/>
    </row>
    <row r="39" ht="15.75" hidden="1" customHeight="1">
      <c r="A39" s="1"/>
      <c r="B39" s="9"/>
      <c r="C39" s="202"/>
      <c r="D39" s="203"/>
      <c r="E39" s="203"/>
      <c r="F39" s="204"/>
      <c r="G39" s="48"/>
      <c r="H39" s="49"/>
      <c r="I39" s="29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4"/>
      <c r="AA39" s="1"/>
      <c r="AB39" s="4"/>
      <c r="AC39" s="4"/>
      <c r="AD39" s="4"/>
    </row>
    <row r="40" ht="15.75" customHeight="1">
      <c r="A40" s="1"/>
      <c r="B40" s="9"/>
      <c r="C40" s="202"/>
      <c r="D40" s="203"/>
      <c r="E40" s="203"/>
      <c r="F40" s="204"/>
      <c r="G40" s="48"/>
      <c r="H40" s="49"/>
      <c r="I40" s="29" t="s">
        <v>33</v>
      </c>
      <c r="J40" s="1"/>
      <c r="K40" s="1"/>
      <c r="L40" s="1"/>
      <c r="M40" s="1"/>
      <c r="N40" s="1"/>
      <c r="O40" s="1"/>
      <c r="P40" s="8"/>
      <c r="Q40" s="1"/>
      <c r="R40" s="1"/>
      <c r="S40" s="8"/>
      <c r="T40" s="1"/>
      <c r="U40" s="1"/>
      <c r="V40" s="1"/>
      <c r="W40" s="1"/>
      <c r="X40" s="1"/>
      <c r="Y40" s="1"/>
      <c r="Z40" s="4"/>
      <c r="AA40" s="1"/>
      <c r="AB40" s="4"/>
      <c r="AC40" s="4"/>
      <c r="AD40" s="4"/>
    </row>
    <row r="41" ht="15.75" customHeight="1">
      <c r="A41" s="1"/>
      <c r="B41" s="9"/>
      <c r="C41" s="202"/>
      <c r="D41" s="203"/>
      <c r="E41" s="203"/>
      <c r="F41" s="204"/>
      <c r="G41" s="48"/>
      <c r="H41" s="49"/>
      <c r="I41" s="29"/>
      <c r="J41" s="1"/>
      <c r="K41" s="1"/>
      <c r="L41" s="1"/>
      <c r="M41" s="1"/>
      <c r="N41" s="1"/>
      <c r="O41" s="1"/>
      <c r="P41" s="8"/>
      <c r="Q41" s="1"/>
      <c r="R41" s="1"/>
      <c r="S41" s="8"/>
      <c r="T41" s="1"/>
      <c r="U41" s="1"/>
      <c r="V41" s="1"/>
      <c r="W41" s="1"/>
      <c r="X41" s="1"/>
      <c r="Y41" s="1"/>
      <c r="Z41" s="4"/>
      <c r="AA41" s="1"/>
      <c r="AB41" s="4"/>
      <c r="AC41" s="4"/>
      <c r="AD41" s="4"/>
    </row>
    <row r="42" ht="15.75" customHeight="1">
      <c r="A42" s="1"/>
      <c r="B42" s="9"/>
      <c r="C42" s="210"/>
      <c r="D42" s="211"/>
      <c r="E42" s="211"/>
      <c r="F42" s="212"/>
      <c r="G42" s="48"/>
      <c r="H42" s="49"/>
      <c r="I42" s="29" t="s">
        <v>34</v>
      </c>
      <c r="J42" s="1"/>
      <c r="K42" s="1"/>
      <c r="L42" s="1"/>
      <c r="M42" s="1"/>
      <c r="N42" s="1"/>
      <c r="O42" s="1"/>
      <c r="P42" s="8"/>
      <c r="Q42" s="1"/>
      <c r="R42" s="1"/>
      <c r="S42" s="8"/>
      <c r="T42" s="1"/>
      <c r="U42" s="1"/>
      <c r="V42" s="1"/>
      <c r="W42" s="1"/>
      <c r="X42" s="1"/>
      <c r="Y42" s="1"/>
      <c r="Z42" s="4"/>
      <c r="AA42" s="1"/>
      <c r="AB42" s="4"/>
      <c r="AC42" s="4"/>
      <c r="AD42" s="4"/>
    </row>
    <row r="43" ht="15.75" customHeight="1">
      <c r="A43" s="1"/>
      <c r="B43" s="9"/>
      <c r="C43" s="289"/>
      <c r="D43" s="198"/>
      <c r="E43" s="198"/>
      <c r="F43" s="222"/>
      <c r="G43" s="290"/>
      <c r="H43" s="49"/>
      <c r="I43" s="29"/>
      <c r="J43" s="1"/>
      <c r="K43" s="1"/>
      <c r="L43" s="1"/>
      <c r="M43" s="1"/>
      <c r="N43" s="1"/>
      <c r="O43" s="1"/>
      <c r="P43" s="8"/>
      <c r="Q43" s="1"/>
      <c r="R43" s="1"/>
      <c r="T43" s="1"/>
      <c r="U43" s="1"/>
      <c r="V43" s="1"/>
      <c r="W43" s="1"/>
      <c r="X43" s="1"/>
      <c r="Y43" s="1"/>
      <c r="Z43" s="4"/>
      <c r="AA43" s="1"/>
      <c r="AB43" s="4"/>
      <c r="AC43" s="4"/>
      <c r="AD43" s="4"/>
    </row>
    <row r="44" ht="15.75" customHeight="1">
      <c r="A44" s="1"/>
      <c r="B44" s="9"/>
      <c r="C44" s="291" t="s">
        <v>344</v>
      </c>
      <c r="D44" s="292"/>
      <c r="E44" s="292"/>
      <c r="F44" s="264"/>
      <c r="G44" s="293">
        <f t="shared" ref="G44:H44" si="1">SUM(G23:G43)</f>
        <v>15</v>
      </c>
      <c r="H44" s="294">
        <f t="shared" si="1"/>
        <v>13074.3</v>
      </c>
      <c r="I44" s="29" t="s">
        <v>8</v>
      </c>
      <c r="J44" s="1"/>
      <c r="K44" s="1"/>
      <c r="L44" s="1"/>
      <c r="M44" s="1"/>
      <c r="N44" s="1"/>
      <c r="O44" s="1"/>
      <c r="P44" s="8"/>
      <c r="Q44" s="1"/>
      <c r="R44" s="1"/>
      <c r="S44" s="8"/>
      <c r="T44" s="1"/>
      <c r="U44" s="1"/>
      <c r="V44" s="1"/>
      <c r="W44" s="1"/>
      <c r="X44" s="1"/>
      <c r="Y44" s="1"/>
      <c r="Z44" s="4"/>
      <c r="AA44" s="1"/>
      <c r="AB44" s="4"/>
      <c r="AC44" s="4"/>
      <c r="AD44" s="4"/>
    </row>
    <row r="45" ht="15.75" customHeight="1">
      <c r="A45" s="1"/>
      <c r="B45" s="9"/>
      <c r="C45" s="1"/>
      <c r="D45" s="1"/>
      <c r="E45" s="1"/>
      <c r="F45" s="1"/>
      <c r="G45" s="295" t="s">
        <v>36</v>
      </c>
      <c r="H45" s="296">
        <v>497.39</v>
      </c>
      <c r="I45" s="29"/>
      <c r="J45" s="1"/>
      <c r="K45" s="1"/>
      <c r="L45" s="1"/>
      <c r="M45" s="1"/>
      <c r="N45" s="1"/>
      <c r="O45" s="1"/>
      <c r="P45" s="3"/>
      <c r="Q45" s="1"/>
      <c r="R45" s="1"/>
      <c r="S45" s="8"/>
      <c r="T45" s="1"/>
      <c r="U45" s="1"/>
      <c r="V45" s="1"/>
      <c r="W45" s="1"/>
      <c r="X45" s="1"/>
      <c r="Y45" s="1"/>
      <c r="Z45" s="4"/>
      <c r="AA45" s="1"/>
      <c r="AB45" s="4"/>
      <c r="AC45" s="4"/>
      <c r="AD45" s="4"/>
    </row>
    <row r="46" ht="15.75" customHeight="1">
      <c r="A46" s="1"/>
      <c r="B46" s="9"/>
      <c r="C46" s="1"/>
      <c r="D46" s="1"/>
      <c r="E46" s="1"/>
      <c r="F46" s="1"/>
      <c r="G46" s="71" t="s">
        <v>37</v>
      </c>
      <c r="H46" s="72">
        <v>1369.68</v>
      </c>
      <c r="I46" s="29" t="s">
        <v>38</v>
      </c>
      <c r="J46" s="1"/>
      <c r="K46" s="1"/>
      <c r="L46" s="1"/>
      <c r="M46" s="1"/>
      <c r="N46" s="1"/>
      <c r="O46" s="1"/>
      <c r="P46" s="1"/>
      <c r="Q46" s="1"/>
      <c r="R46" s="1"/>
      <c r="S46" s="8"/>
      <c r="T46" s="1"/>
      <c r="U46" s="1"/>
      <c r="V46" s="1"/>
      <c r="W46" s="1"/>
      <c r="X46" s="1"/>
      <c r="Y46" s="1"/>
      <c r="Z46" s="4"/>
      <c r="AA46" s="1"/>
      <c r="AB46" s="4"/>
      <c r="AC46" s="4"/>
      <c r="AD46" s="4"/>
    </row>
    <row r="47" ht="15.75" customHeight="1">
      <c r="A47" s="1"/>
      <c r="B47" s="9"/>
      <c r="C47" s="55"/>
      <c r="D47" s="76"/>
      <c r="E47" s="55" t="s">
        <v>40</v>
      </c>
      <c r="G47" s="69" t="s">
        <v>41</v>
      </c>
      <c r="H47" s="77"/>
      <c r="I47" s="29"/>
      <c r="J47" s="1"/>
      <c r="K47" s="1"/>
      <c r="L47" s="1"/>
      <c r="M47" s="1"/>
      <c r="N47" s="1"/>
      <c r="O47" s="1"/>
      <c r="P47" s="1"/>
      <c r="Q47" s="1"/>
      <c r="R47" s="1"/>
      <c r="T47" s="1"/>
      <c r="U47" s="1"/>
      <c r="V47" s="1"/>
      <c r="W47" s="1"/>
      <c r="X47" s="1"/>
      <c r="Y47" s="1"/>
      <c r="Z47" s="4"/>
      <c r="AA47" s="1"/>
      <c r="AB47" s="4"/>
      <c r="AC47" s="4"/>
      <c r="AD47" s="4"/>
    </row>
    <row r="48" ht="15.75" customHeight="1">
      <c r="A48" s="1"/>
      <c r="B48" s="9"/>
      <c r="C48" s="80" t="s">
        <v>250</v>
      </c>
      <c r="D48" s="1"/>
      <c r="E48" s="80" t="s">
        <v>43</v>
      </c>
      <c r="F48" s="221"/>
      <c r="G48" s="69" t="s">
        <v>44</v>
      </c>
      <c r="H48" s="77">
        <v>4805.92</v>
      </c>
      <c r="I48" s="29" t="s">
        <v>45</v>
      </c>
      <c r="J48" s="1"/>
      <c r="K48" s="1"/>
      <c r="L48" s="1"/>
      <c r="M48" s="1"/>
      <c r="N48" s="1"/>
      <c r="O48" s="1"/>
      <c r="P48" s="1"/>
      <c r="Q48" s="1"/>
      <c r="R48" s="1"/>
      <c r="S48" s="3"/>
      <c r="T48" s="1"/>
      <c r="U48" s="1"/>
      <c r="V48" s="1"/>
      <c r="W48" s="1"/>
      <c r="X48" s="1"/>
      <c r="Y48" s="1"/>
      <c r="Z48" s="4"/>
      <c r="AA48" s="1"/>
      <c r="AB48" s="4"/>
      <c r="AC48" s="4"/>
      <c r="AD48" s="4"/>
    </row>
    <row r="49" ht="15.75" customHeight="1">
      <c r="A49" s="1"/>
      <c r="B49" s="9"/>
      <c r="C49" s="1"/>
      <c r="D49" s="1"/>
      <c r="E49" s="55" t="s">
        <v>990</v>
      </c>
      <c r="F49" s="207"/>
      <c r="G49" s="82" t="s">
        <v>48</v>
      </c>
      <c r="H49" s="83">
        <v>415.85</v>
      </c>
      <c r="I49" s="84"/>
      <c r="J49" s="1"/>
      <c r="K49" s="1"/>
      <c r="L49" s="1"/>
      <c r="M49" s="1"/>
      <c r="N49" s="1"/>
      <c r="O49" s="1"/>
      <c r="P49" s="1"/>
      <c r="Q49" s="1"/>
      <c r="R49" s="1"/>
      <c r="T49" s="1"/>
      <c r="U49" s="1"/>
      <c r="V49" s="1"/>
      <c r="W49" s="1"/>
      <c r="X49" s="1"/>
      <c r="Y49" s="1"/>
      <c r="Z49" s="4"/>
      <c r="AA49" s="1"/>
      <c r="AB49" s="4"/>
      <c r="AC49" s="4"/>
      <c r="AD49" s="4"/>
    </row>
    <row r="50" ht="15.75" customHeight="1">
      <c r="A50" s="1"/>
      <c r="B50" s="9"/>
      <c r="C50" s="55" t="s">
        <v>251</v>
      </c>
      <c r="D50" s="85"/>
      <c r="E50" s="198"/>
      <c r="F50" s="222"/>
      <c r="G50" s="82" t="s">
        <v>50</v>
      </c>
      <c r="H50" s="83"/>
      <c r="I50" s="29"/>
      <c r="J50" s="1"/>
      <c r="K50" s="1"/>
      <c r="L50" s="1"/>
      <c r="M50" s="1"/>
      <c r="N50" s="1"/>
      <c r="O50" s="1"/>
      <c r="P50" s="1"/>
      <c r="Q50" s="1"/>
      <c r="R50" s="1"/>
      <c r="S50" s="8"/>
      <c r="T50" s="1"/>
      <c r="U50" s="1"/>
      <c r="V50" s="1"/>
      <c r="W50" s="1"/>
      <c r="X50" s="1"/>
      <c r="Y50" s="1"/>
      <c r="Z50" s="4"/>
      <c r="AA50" s="1"/>
      <c r="AB50" s="4"/>
      <c r="AC50" s="4"/>
      <c r="AD50" s="4"/>
    </row>
    <row r="51" ht="15.75" customHeight="1">
      <c r="A51" s="1"/>
      <c r="B51" s="9"/>
      <c r="C51" s="80" t="s">
        <v>252</v>
      </c>
      <c r="D51" s="1"/>
      <c r="E51" s="80" t="s">
        <v>991</v>
      </c>
      <c r="F51" s="221"/>
      <c r="G51" s="71" t="s">
        <v>53</v>
      </c>
      <c r="H51" s="72">
        <v>239.12</v>
      </c>
      <c r="I51" s="29"/>
      <c r="J51" s="1"/>
      <c r="K51" s="1"/>
      <c r="L51" s="1"/>
      <c r="M51" s="1"/>
      <c r="N51" s="1"/>
      <c r="O51" s="1"/>
      <c r="P51" s="1"/>
      <c r="Q51" s="1"/>
      <c r="R51" s="1"/>
      <c r="S51" s="8"/>
      <c r="T51" s="1"/>
      <c r="U51" s="1"/>
      <c r="V51" s="1"/>
      <c r="W51" s="1"/>
      <c r="X51" s="1"/>
      <c r="Y51" s="1"/>
      <c r="Z51" s="4"/>
      <c r="AA51" s="1"/>
      <c r="AB51" s="4"/>
      <c r="AC51" s="4"/>
      <c r="AD51" s="4"/>
    </row>
    <row r="52" ht="15.75" customHeight="1">
      <c r="A52" s="1"/>
      <c r="B52" s="9"/>
      <c r="C52" s="1"/>
      <c r="D52" s="1"/>
      <c r="E52" s="1"/>
      <c r="F52" s="1"/>
      <c r="G52" s="69" t="s">
        <v>55</v>
      </c>
      <c r="H52" s="77"/>
      <c r="I52" s="29"/>
      <c r="J52" s="1"/>
      <c r="K52" s="1"/>
      <c r="L52" s="1"/>
      <c r="M52" s="1"/>
      <c r="N52" s="1"/>
      <c r="O52" s="1"/>
      <c r="P52" s="1"/>
      <c r="Q52" s="1"/>
      <c r="R52" s="1"/>
      <c r="T52" s="1"/>
      <c r="U52" s="1"/>
      <c r="V52" s="1"/>
      <c r="W52" s="1"/>
      <c r="X52" s="1"/>
      <c r="Y52" s="1"/>
      <c r="Z52" s="4"/>
      <c r="AA52" s="1"/>
      <c r="AB52" s="4"/>
      <c r="AC52" s="4"/>
      <c r="AD52" s="4"/>
    </row>
    <row r="53" ht="15.75" customHeight="1">
      <c r="A53" s="1"/>
      <c r="B53" s="9"/>
      <c r="C53" s="223" t="s">
        <v>253</v>
      </c>
      <c r="D53" s="86"/>
      <c r="E53" s="87"/>
      <c r="F53" s="1"/>
      <c r="G53" s="88" t="s">
        <v>57</v>
      </c>
      <c r="H53" s="72">
        <v>1569.89</v>
      </c>
      <c r="I53" s="29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4"/>
      <c r="AA53" s="1"/>
      <c r="AB53" s="4"/>
      <c r="AC53" s="4"/>
      <c r="AD53" s="4"/>
    </row>
    <row r="54" ht="15.75" customHeight="1">
      <c r="A54" s="1"/>
      <c r="B54" s="9"/>
      <c r="C54" s="225" t="s">
        <v>254</v>
      </c>
      <c r="E54" s="89"/>
      <c r="F54" s="1"/>
      <c r="G54" s="90" t="s">
        <v>59</v>
      </c>
      <c r="H54" s="77"/>
      <c r="I54" s="29"/>
      <c r="J54" s="9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4"/>
      <c r="AA54" s="1"/>
      <c r="AB54" s="4"/>
      <c r="AC54" s="4"/>
      <c r="AD54" s="4"/>
    </row>
    <row r="55" ht="15.75" customHeight="1">
      <c r="A55" s="1"/>
      <c r="B55" s="9"/>
      <c r="C55" s="226" t="s">
        <v>255</v>
      </c>
      <c r="E55" s="89"/>
      <c r="F55" s="1"/>
      <c r="G55" s="88" t="s">
        <v>61</v>
      </c>
      <c r="H55" s="72">
        <v>239.12</v>
      </c>
      <c r="I55" s="29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4"/>
      <c r="AA55" s="1"/>
      <c r="AB55" s="4"/>
      <c r="AC55" s="4"/>
      <c r="AD55" s="4"/>
    </row>
    <row r="56" ht="15.75" customHeight="1">
      <c r="A56" s="1"/>
      <c r="B56" s="9"/>
      <c r="C56" s="227" t="s">
        <v>1004</v>
      </c>
      <c r="E56" s="228"/>
      <c r="F56" s="1"/>
      <c r="G56" s="69"/>
      <c r="H56" s="92"/>
      <c r="I56" s="93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4"/>
      <c r="AA56" s="1"/>
      <c r="AB56" s="4"/>
      <c r="AC56" s="4"/>
      <c r="AD56" s="4"/>
    </row>
    <row r="57" ht="15.75" customHeight="1">
      <c r="A57" s="1"/>
      <c r="B57" s="9"/>
      <c r="C57" s="229" t="s">
        <v>1005</v>
      </c>
      <c r="E57" s="89"/>
      <c r="F57" s="1"/>
      <c r="G57" s="94" t="s">
        <v>64</v>
      </c>
      <c r="H57" s="95">
        <v>173.91</v>
      </c>
      <c r="I57" s="93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74" t="s">
        <v>39</v>
      </c>
      <c r="V57" s="75">
        <v>497.39</v>
      </c>
      <c r="W57" s="1"/>
      <c r="X57" s="1"/>
      <c r="Y57" s="1"/>
      <c r="Z57" s="4"/>
      <c r="AA57" s="1"/>
      <c r="AB57" s="4"/>
      <c r="AC57" s="4"/>
      <c r="AD57" s="4"/>
    </row>
    <row r="58" ht="15.75" customHeight="1">
      <c r="A58" s="1"/>
      <c r="B58" s="9"/>
      <c r="C58" s="231" t="s">
        <v>258</v>
      </c>
      <c r="E58" s="89"/>
      <c r="F58" s="1"/>
      <c r="G58" s="94" t="s">
        <v>66</v>
      </c>
      <c r="H58" s="95">
        <v>158.1</v>
      </c>
      <c r="I58" s="93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78" t="s">
        <v>42</v>
      </c>
      <c r="V58" s="79">
        <v>173.91</v>
      </c>
      <c r="W58" s="1"/>
      <c r="X58" s="1"/>
      <c r="Y58" s="1"/>
      <c r="Z58" s="4"/>
      <c r="AA58" s="1"/>
      <c r="AB58" s="4"/>
      <c r="AC58" s="4"/>
      <c r="AD58" s="4"/>
    </row>
    <row r="59" ht="15.75" customHeight="1">
      <c r="A59" s="1"/>
      <c r="B59" s="9"/>
      <c r="C59" s="232" t="s">
        <v>994</v>
      </c>
      <c r="E59" s="228"/>
      <c r="F59" s="1"/>
      <c r="G59" s="96" t="s">
        <v>68</v>
      </c>
      <c r="H59" s="72"/>
      <c r="I59" s="93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78" t="s">
        <v>46</v>
      </c>
      <c r="V59" s="79">
        <v>4805.92</v>
      </c>
      <c r="W59" s="1"/>
      <c r="X59" s="1"/>
      <c r="Y59" s="1"/>
      <c r="Z59" s="4"/>
      <c r="AA59" s="1"/>
      <c r="AB59" s="4"/>
      <c r="AC59" s="4"/>
      <c r="AD59" s="4"/>
    </row>
    <row r="60" ht="15.75" customHeight="1">
      <c r="A60" s="1"/>
      <c r="B60" s="9"/>
      <c r="C60" s="233" t="s">
        <v>260</v>
      </c>
      <c r="E60" s="228"/>
      <c r="F60" s="1"/>
      <c r="G60" s="100" t="s">
        <v>70</v>
      </c>
      <c r="H60" s="106">
        <v>2144.27</v>
      </c>
      <c r="I60" s="93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78" t="s">
        <v>49</v>
      </c>
      <c r="V60" s="79">
        <v>1369.68</v>
      </c>
      <c r="W60" s="1"/>
      <c r="X60" s="1"/>
      <c r="Y60" s="1"/>
      <c r="Z60" s="4"/>
      <c r="AA60" s="1"/>
      <c r="AB60" s="4"/>
      <c r="AC60" s="4"/>
      <c r="AD60" s="4"/>
    </row>
    <row r="61" ht="15.75" customHeight="1">
      <c r="A61" s="1"/>
      <c r="B61" s="9"/>
      <c r="C61" s="235" t="s">
        <v>261</v>
      </c>
      <c r="D61" s="103"/>
      <c r="E61" s="104"/>
      <c r="F61" s="1"/>
      <c r="G61" s="105" t="s">
        <v>71</v>
      </c>
      <c r="H61" s="106"/>
      <c r="I61" s="107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78" t="s">
        <v>51</v>
      </c>
      <c r="V61" s="79"/>
      <c r="W61" s="1"/>
      <c r="X61" s="1"/>
      <c r="Y61" s="1"/>
      <c r="Z61" s="4"/>
      <c r="AA61" s="1"/>
      <c r="AB61" s="4"/>
      <c r="AC61" s="4"/>
      <c r="AD61" s="4"/>
    </row>
    <row r="62" ht="15.75" customHeight="1">
      <c r="A62" s="1"/>
      <c r="B62" s="9"/>
      <c r="C62" s="226"/>
      <c r="E62" s="89"/>
      <c r="F62" s="1"/>
      <c r="G62" s="108"/>
      <c r="H62" s="109"/>
      <c r="I62" s="107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78" t="s">
        <v>54</v>
      </c>
      <c r="V62" s="79">
        <v>239.12</v>
      </c>
      <c r="W62" s="1"/>
      <c r="X62" s="1"/>
      <c r="Y62" s="1"/>
      <c r="Z62" s="4"/>
      <c r="AA62" s="1"/>
      <c r="AB62" s="4"/>
      <c r="AC62" s="4"/>
      <c r="AD62" s="4"/>
    </row>
    <row r="63" ht="15.75" customHeight="1">
      <c r="A63" s="1"/>
      <c r="B63" s="9"/>
      <c r="C63" s="237" t="s">
        <v>262</v>
      </c>
      <c r="D63" s="103"/>
      <c r="E63" s="104"/>
      <c r="F63" s="1"/>
      <c r="G63" s="110" t="s">
        <v>72</v>
      </c>
      <c r="H63" s="111">
        <f>SUM(H44:H62)</f>
        <v>24687.55</v>
      </c>
      <c r="I63" s="65" t="s">
        <v>73</v>
      </c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78" t="s">
        <v>56</v>
      </c>
      <c r="V63" s="79"/>
      <c r="W63" s="1"/>
      <c r="X63" s="1"/>
      <c r="Y63" s="1"/>
      <c r="Z63" s="4"/>
      <c r="AA63" s="1"/>
      <c r="AB63" s="4"/>
      <c r="AC63" s="4"/>
      <c r="AD63" s="4"/>
    </row>
    <row r="64" ht="15.75" customHeight="1">
      <c r="A64" s="1"/>
      <c r="B64" s="9"/>
      <c r="C64" s="226" t="s">
        <v>263</v>
      </c>
      <c r="E64" s="89"/>
      <c r="F64" s="1"/>
      <c r="G64" s="112" t="s">
        <v>74</v>
      </c>
      <c r="H64" s="454"/>
      <c r="I64" s="114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78" t="s">
        <v>58</v>
      </c>
      <c r="V64" s="79">
        <v>415.85</v>
      </c>
      <c r="W64" s="1"/>
      <c r="X64" s="1"/>
      <c r="Y64" s="1"/>
      <c r="Z64" s="4"/>
      <c r="AA64" s="1"/>
      <c r="AB64" s="4"/>
      <c r="AC64" s="4"/>
      <c r="AD64" s="4"/>
    </row>
    <row r="65" ht="15.75" customHeight="1">
      <c r="A65" s="1"/>
      <c r="B65" s="9"/>
      <c r="C65" s="240" t="s">
        <v>264</v>
      </c>
      <c r="E65" s="228"/>
      <c r="F65" s="1"/>
      <c r="G65" s="115" t="s">
        <v>75</v>
      </c>
      <c r="H65" s="116">
        <f>H63-H64</f>
        <v>24687.55</v>
      </c>
      <c r="I65" s="117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78" t="s">
        <v>60</v>
      </c>
      <c r="V65" s="79">
        <v>239.12</v>
      </c>
      <c r="W65" s="1"/>
      <c r="X65" s="1"/>
      <c r="Y65" s="1"/>
      <c r="Z65" s="4"/>
      <c r="AA65" s="1"/>
      <c r="AB65" s="4"/>
      <c r="AC65" s="4"/>
      <c r="AD65" s="4"/>
    </row>
    <row r="66" ht="15.75" customHeight="1">
      <c r="A66" s="1"/>
      <c r="B66" s="9"/>
      <c r="C66" s="241"/>
      <c r="D66" s="242"/>
      <c r="E66" s="243"/>
      <c r="F66" s="120" t="s">
        <v>76</v>
      </c>
      <c r="G66" s="121"/>
      <c r="H66" s="122"/>
      <c r="I66" s="114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78" t="s">
        <v>62</v>
      </c>
      <c r="V66" s="79"/>
      <c r="W66" s="1"/>
      <c r="X66" s="1"/>
      <c r="Y66" s="1"/>
      <c r="Z66" s="4"/>
      <c r="AA66" s="1"/>
      <c r="AB66" s="4"/>
      <c r="AC66" s="4"/>
      <c r="AD66" s="4"/>
    </row>
    <row r="67" ht="15.75" customHeight="1">
      <c r="A67" s="1"/>
      <c r="B67" s="9"/>
      <c r="C67" s="1"/>
      <c r="D67" s="1"/>
      <c r="E67" s="16"/>
      <c r="F67" s="245" t="s">
        <v>1006</v>
      </c>
      <c r="G67" s="218"/>
      <c r="H67" s="218"/>
      <c r="I67" s="114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78" t="s">
        <v>63</v>
      </c>
      <c r="V67" s="79"/>
      <c r="W67" s="1"/>
      <c r="X67" s="1"/>
      <c r="Y67" s="1"/>
      <c r="Z67" s="4"/>
      <c r="AA67" s="1"/>
      <c r="AB67" s="4"/>
      <c r="AC67" s="4"/>
      <c r="AD67" s="4"/>
    </row>
    <row r="68" ht="15.75" customHeight="1">
      <c r="A68" s="1"/>
      <c r="B68" s="9"/>
      <c r="C68" s="1"/>
      <c r="D68" s="1"/>
      <c r="E68" s="128"/>
      <c r="F68" s="246"/>
      <c r="G68" s="247"/>
      <c r="H68" s="247"/>
      <c r="I68" s="114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78" t="s">
        <v>65</v>
      </c>
      <c r="V68" s="79">
        <v>158.1</v>
      </c>
      <c r="W68" s="1"/>
      <c r="X68" s="1"/>
      <c r="Y68" s="1"/>
      <c r="Z68" s="4"/>
      <c r="AA68" s="1"/>
      <c r="AB68" s="4"/>
      <c r="AC68" s="4"/>
      <c r="AD68" s="4"/>
    </row>
    <row r="69" ht="15.75" customHeight="1">
      <c r="A69" s="1"/>
      <c r="B69" s="9"/>
      <c r="C69" s="85" t="s">
        <v>266</v>
      </c>
      <c r="D69" s="1"/>
      <c r="E69" s="1"/>
      <c r="F69" s="1"/>
      <c r="G69" s="1"/>
      <c r="H69" s="85"/>
      <c r="I69" s="114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78" t="s">
        <v>67</v>
      </c>
      <c r="V69" s="79">
        <v>2144.27</v>
      </c>
      <c r="W69" s="1"/>
      <c r="X69" s="1"/>
      <c r="Y69" s="1"/>
      <c r="Z69" s="4"/>
      <c r="AA69" s="1"/>
      <c r="AB69" s="4"/>
      <c r="AC69" s="4"/>
      <c r="AD69" s="4"/>
    </row>
    <row r="70" ht="15.75" customHeight="1">
      <c r="A70" s="1"/>
      <c r="B70" s="121"/>
      <c r="C70" s="298" t="s">
        <v>267</v>
      </c>
      <c r="D70" s="30"/>
      <c r="E70" s="30"/>
      <c r="F70" s="30"/>
      <c r="G70" s="30"/>
      <c r="H70" s="30"/>
      <c r="I70" s="132"/>
      <c r="J70" s="1"/>
      <c r="K70" s="1"/>
      <c r="L70" s="1"/>
      <c r="M70" s="1" t="s">
        <v>79</v>
      </c>
      <c r="N70" s="1"/>
      <c r="O70" s="1"/>
      <c r="P70" s="1"/>
      <c r="Q70" s="1"/>
      <c r="R70" s="1"/>
      <c r="S70" s="1"/>
      <c r="T70" s="1"/>
      <c r="U70" s="98" t="s">
        <v>69</v>
      </c>
      <c r="V70" s="99"/>
      <c r="W70" s="1"/>
      <c r="X70" s="1"/>
      <c r="Y70" s="1"/>
      <c r="Z70" s="4"/>
      <c r="AA70" s="1" t="s">
        <v>80</v>
      </c>
      <c r="AB70" s="4"/>
      <c r="AC70" s="4"/>
      <c r="AD70" s="4"/>
    </row>
    <row r="71" ht="15.75" customHeight="1">
      <c r="A71" s="1"/>
      <c r="B71" s="1"/>
      <c r="C71" s="1"/>
      <c r="D71" s="1"/>
      <c r="E71" s="1"/>
      <c r="F71" s="1"/>
      <c r="G71" s="1"/>
      <c r="H71" s="1"/>
      <c r="I71" s="2"/>
      <c r="J71" s="1"/>
      <c r="K71" s="1"/>
      <c r="L71" s="1"/>
      <c r="M71" s="1" t="s">
        <v>81</v>
      </c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4"/>
      <c r="AA71" s="1"/>
      <c r="AB71" s="4"/>
      <c r="AC71" s="4"/>
      <c r="AD71" s="4"/>
    </row>
    <row r="72" ht="15.75" customHeight="1">
      <c r="A72" s="1"/>
      <c r="B72" s="1"/>
      <c r="C72" s="1"/>
      <c r="D72" s="1"/>
      <c r="E72" s="1"/>
      <c r="F72" s="1"/>
      <c r="G72" s="1"/>
      <c r="H72" s="1"/>
      <c r="I72" s="2"/>
      <c r="J72" s="1"/>
      <c r="K72" s="1"/>
      <c r="L72" s="1"/>
      <c r="M72" s="1" t="s">
        <v>82</v>
      </c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 t="s">
        <v>83</v>
      </c>
      <c r="Z72" s="4"/>
      <c r="AA72" s="1">
        <v>11.0</v>
      </c>
      <c r="AB72" s="4">
        <v>2614.86</v>
      </c>
      <c r="AC72" s="4"/>
      <c r="AD72" s="4">
        <v>28763.460000000003</v>
      </c>
    </row>
    <row r="73" ht="15.75" customHeight="1">
      <c r="A73" s="1"/>
      <c r="B73" s="1"/>
      <c r="D73" s="1"/>
      <c r="E73" s="1"/>
      <c r="F73" s="1"/>
      <c r="G73" s="1"/>
      <c r="H73" s="1"/>
      <c r="I73" s="2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 t="s">
        <v>85</v>
      </c>
      <c r="Z73" s="4"/>
      <c r="AA73" s="1">
        <v>7.0</v>
      </c>
      <c r="AB73" s="4">
        <v>3735.514285714286</v>
      </c>
      <c r="AC73" s="4"/>
      <c r="AD73" s="4">
        <v>26148.600000000002</v>
      </c>
    </row>
    <row r="74" ht="15.75" customHeight="1">
      <c r="A74" s="1"/>
      <c r="B74" s="1"/>
      <c r="D74" s="1"/>
      <c r="E74" s="1"/>
      <c r="F74" s="1"/>
      <c r="G74" s="1"/>
      <c r="H74" s="1"/>
      <c r="I74" s="2"/>
      <c r="J74" s="1"/>
      <c r="K74" s="1"/>
      <c r="L74" s="1"/>
      <c r="M74" s="4" t="s">
        <v>86</v>
      </c>
      <c r="N74" s="4"/>
      <c r="O74" s="4"/>
      <c r="P74" s="4"/>
      <c r="Q74" s="4"/>
      <c r="R74" s="4"/>
      <c r="S74" s="4"/>
      <c r="T74" s="4"/>
      <c r="U74" s="4"/>
      <c r="V74" s="4"/>
      <c r="W74" s="4"/>
      <c r="X74" s="1"/>
      <c r="Y74" s="1" t="s">
        <v>87</v>
      </c>
      <c r="Z74" s="4"/>
      <c r="AA74" s="1">
        <v>8.0</v>
      </c>
      <c r="AB74" s="4">
        <v>3268.5750000000003</v>
      </c>
      <c r="AC74" s="4"/>
      <c r="AD74" s="4">
        <v>26148.600000000002</v>
      </c>
    </row>
    <row r="75" ht="15.75" customHeight="1">
      <c r="A75" s="1"/>
      <c r="B75" s="1"/>
      <c r="D75" s="1"/>
      <c r="E75" s="1"/>
      <c r="F75" s="1"/>
      <c r="G75" s="1"/>
      <c r="H75" s="1"/>
      <c r="I75" s="2"/>
      <c r="J75" s="1"/>
      <c r="K75" s="1"/>
      <c r="L75" s="1"/>
      <c r="M75" s="4" t="s">
        <v>337</v>
      </c>
      <c r="N75" s="4"/>
      <c r="O75" s="4"/>
      <c r="P75" s="4"/>
      <c r="Q75" s="4"/>
      <c r="R75" s="4"/>
      <c r="S75" s="4"/>
      <c r="T75" s="4"/>
      <c r="U75" s="4"/>
      <c r="V75" s="4"/>
      <c r="W75" s="4"/>
      <c r="X75" s="1"/>
      <c r="Y75" s="1" t="s">
        <v>89</v>
      </c>
      <c r="Z75" s="4"/>
      <c r="AA75" s="1">
        <v>12.0</v>
      </c>
      <c r="AB75" s="4">
        <v>2614.86</v>
      </c>
      <c r="AC75" s="4"/>
      <c r="AD75" s="4">
        <v>31378.32</v>
      </c>
    </row>
    <row r="76" ht="15.75" customHeight="1">
      <c r="A76" s="1"/>
      <c r="B76" s="1"/>
      <c r="D76" s="1"/>
      <c r="E76" s="1"/>
      <c r="F76" s="1"/>
      <c r="G76" s="1"/>
      <c r="H76" s="1"/>
      <c r="I76" s="2"/>
      <c r="J76" s="1"/>
      <c r="K76" s="1"/>
      <c r="L76" s="1"/>
      <c r="M76" s="4" t="s">
        <v>90</v>
      </c>
      <c r="N76" s="4"/>
      <c r="O76" s="4"/>
      <c r="P76" s="4"/>
      <c r="Q76" s="4"/>
      <c r="R76" s="4" t="s">
        <v>91</v>
      </c>
      <c r="S76" s="4" t="s">
        <v>91</v>
      </c>
      <c r="T76" s="4" t="s">
        <v>91</v>
      </c>
      <c r="U76" s="4" t="s">
        <v>91</v>
      </c>
      <c r="V76" s="4" t="s">
        <v>91</v>
      </c>
      <c r="W76" s="4"/>
      <c r="X76" s="1"/>
      <c r="Y76" s="1" t="s">
        <v>92</v>
      </c>
      <c r="Z76" s="4"/>
      <c r="AA76" s="1">
        <v>9.0</v>
      </c>
      <c r="AB76" s="4">
        <v>2905.4</v>
      </c>
      <c r="AC76" s="4"/>
      <c r="AD76" s="4">
        <v>26148.600000000002</v>
      </c>
    </row>
    <row r="77" ht="15.75" customHeight="1">
      <c r="A77" s="1"/>
      <c r="B77" s="1"/>
      <c r="D77" s="1"/>
      <c r="E77" s="1"/>
      <c r="F77" s="1"/>
      <c r="G77" s="1"/>
      <c r="H77" s="1"/>
      <c r="I77" s="2"/>
      <c r="J77" s="1"/>
      <c r="K77" s="1"/>
      <c r="L77" s="1"/>
      <c r="M77" s="4" t="s">
        <v>93</v>
      </c>
      <c r="N77" s="4" t="s">
        <v>94</v>
      </c>
      <c r="O77" s="4" t="s">
        <v>95</v>
      </c>
      <c r="P77" s="4"/>
      <c r="Q77" s="4"/>
      <c r="R77" s="4" t="s">
        <v>96</v>
      </c>
      <c r="S77" s="4" t="s">
        <v>97</v>
      </c>
      <c r="T77" s="4" t="s">
        <v>98</v>
      </c>
      <c r="U77" s="4" t="s">
        <v>99</v>
      </c>
      <c r="V77" s="4" t="s">
        <v>176</v>
      </c>
      <c r="W77" s="4"/>
      <c r="X77" s="1"/>
      <c r="Y77" s="1" t="s">
        <v>101</v>
      </c>
      <c r="Z77" s="4"/>
      <c r="AA77" s="1">
        <v>10.0</v>
      </c>
      <c r="AB77" s="4">
        <v>2614.86</v>
      </c>
      <c r="AC77" s="4"/>
      <c r="AD77" s="4">
        <v>26148.600000000002</v>
      </c>
    </row>
    <row r="78" ht="15.75" customHeight="1">
      <c r="A78" s="1"/>
      <c r="B78" s="1"/>
      <c r="D78" s="1"/>
      <c r="E78" s="1"/>
      <c r="F78" s="1"/>
      <c r="G78" s="1"/>
      <c r="H78" s="1"/>
      <c r="I78" s="2"/>
      <c r="J78" s="1"/>
      <c r="K78" s="1"/>
      <c r="L78" s="1"/>
      <c r="M78" s="4" t="s">
        <v>338</v>
      </c>
      <c r="N78" s="4" t="s">
        <v>103</v>
      </c>
      <c r="O78" s="4">
        <v>871.62</v>
      </c>
      <c r="P78" s="4"/>
      <c r="Q78" s="4"/>
      <c r="R78" s="4" t="s">
        <v>351</v>
      </c>
      <c r="S78" s="4" t="s">
        <v>351</v>
      </c>
      <c r="T78" s="4" t="s">
        <v>351</v>
      </c>
      <c r="U78" s="4" t="s">
        <v>351</v>
      </c>
      <c r="V78" s="4">
        <v>4200.0</v>
      </c>
      <c r="W78" s="4"/>
      <c r="X78" s="1"/>
      <c r="Y78" s="1" t="s">
        <v>105</v>
      </c>
      <c r="Z78" s="4"/>
      <c r="AA78" s="1">
        <v>8.0</v>
      </c>
      <c r="AB78" s="4">
        <v>3268.5750000000003</v>
      </c>
      <c r="AC78" s="4"/>
      <c r="AD78" s="4">
        <v>26148.600000000002</v>
      </c>
    </row>
    <row r="79" ht="15.75" customHeight="1">
      <c r="A79" s="1"/>
      <c r="B79" s="1"/>
      <c r="D79" s="1"/>
      <c r="E79" s="1"/>
      <c r="F79" s="1"/>
      <c r="G79" s="1"/>
      <c r="H79" s="1"/>
      <c r="I79" s="2"/>
      <c r="J79" s="1"/>
      <c r="K79" s="1"/>
      <c r="L79" s="1"/>
      <c r="M79" s="4" t="s">
        <v>39</v>
      </c>
      <c r="N79" s="4" t="s">
        <v>103</v>
      </c>
      <c r="O79" s="4">
        <v>497.39</v>
      </c>
      <c r="P79" s="4"/>
      <c r="Q79" s="4"/>
      <c r="R79" s="4">
        <v>497.39</v>
      </c>
      <c r="S79" s="4">
        <v>497.39</v>
      </c>
      <c r="T79" s="4">
        <v>497.39</v>
      </c>
      <c r="U79" s="4">
        <v>497.39</v>
      </c>
      <c r="V79" s="4">
        <v>497.39</v>
      </c>
      <c r="W79" s="4"/>
      <c r="X79" s="1"/>
      <c r="Y79" s="1" t="s">
        <v>106</v>
      </c>
      <c r="Z79" s="4"/>
      <c r="AA79" s="1">
        <v>8.0</v>
      </c>
      <c r="AB79" s="4">
        <v>3268.5750000000003</v>
      </c>
      <c r="AC79" s="4"/>
      <c r="AD79" s="4">
        <v>26148.600000000002</v>
      </c>
    </row>
    <row r="80" ht="15.75" customHeight="1">
      <c r="A80" s="1"/>
      <c r="B80" s="1"/>
      <c r="D80" s="1"/>
      <c r="E80" s="1"/>
      <c r="F80" s="1"/>
      <c r="G80" s="1"/>
      <c r="H80" s="1"/>
      <c r="I80" s="2"/>
      <c r="J80" s="1"/>
      <c r="K80" s="1"/>
      <c r="L80" s="1"/>
      <c r="M80" s="4" t="s">
        <v>42</v>
      </c>
      <c r="N80" s="4" t="s">
        <v>107</v>
      </c>
      <c r="O80" s="4">
        <v>173.91</v>
      </c>
      <c r="P80" s="4"/>
      <c r="Q80" s="4"/>
      <c r="R80" s="4">
        <v>173.91</v>
      </c>
      <c r="S80" s="4">
        <v>173.91</v>
      </c>
      <c r="T80" s="4"/>
      <c r="U80" s="4"/>
      <c r="V80" s="4"/>
      <c r="W80" s="4"/>
      <c r="X80" s="1"/>
      <c r="Y80" s="1" t="s">
        <v>108</v>
      </c>
      <c r="Z80" s="4"/>
      <c r="AA80" s="1">
        <v>16.0</v>
      </c>
      <c r="AB80" s="4">
        <v>2614.86</v>
      </c>
      <c r="AC80" s="4"/>
      <c r="AD80" s="4">
        <v>41837.76</v>
      </c>
    </row>
    <row r="81" ht="15.75" customHeight="1">
      <c r="A81" s="1"/>
      <c r="B81" s="1"/>
      <c r="E81" s="1"/>
      <c r="F81" s="1"/>
      <c r="G81" s="1"/>
      <c r="H81" s="1"/>
      <c r="I81" s="2"/>
      <c r="J81" s="1"/>
      <c r="L81" s="1"/>
      <c r="M81" s="4" t="s">
        <v>46</v>
      </c>
      <c r="N81" s="4" t="s">
        <v>103</v>
      </c>
      <c r="O81" s="4">
        <v>4805.92</v>
      </c>
      <c r="P81" s="4"/>
      <c r="Q81" s="4"/>
      <c r="R81" s="4">
        <v>4805.92</v>
      </c>
      <c r="S81" s="4">
        <v>4805.92</v>
      </c>
      <c r="T81" s="4">
        <v>4805.92</v>
      </c>
      <c r="U81" s="4">
        <v>4805.92</v>
      </c>
      <c r="V81" s="4"/>
      <c r="W81" s="4"/>
      <c r="X81" s="1"/>
      <c r="Y81" s="1" t="s">
        <v>109</v>
      </c>
      <c r="Z81" s="4"/>
      <c r="AA81" s="1">
        <v>8.0</v>
      </c>
      <c r="AB81" s="4">
        <v>3268.5750000000003</v>
      </c>
      <c r="AC81" s="4"/>
      <c r="AD81" s="4">
        <v>26148.600000000002</v>
      </c>
    </row>
    <row r="82" ht="15.75" customHeight="1">
      <c r="A82" s="1"/>
      <c r="B82" s="1"/>
      <c r="E82" s="1"/>
      <c r="F82" s="1"/>
      <c r="G82" s="1"/>
      <c r="H82" s="1"/>
      <c r="I82" s="2"/>
      <c r="J82" s="1"/>
      <c r="L82" s="1"/>
      <c r="M82" s="4" t="s">
        <v>49</v>
      </c>
      <c r="N82" s="4" t="s">
        <v>103</v>
      </c>
      <c r="O82" s="4">
        <v>1369.68</v>
      </c>
      <c r="P82" s="4"/>
      <c r="Q82" s="4"/>
      <c r="R82" s="4">
        <v>1369.68</v>
      </c>
      <c r="S82" s="4">
        <v>1369.68</v>
      </c>
      <c r="T82" s="4">
        <v>1369.68</v>
      </c>
      <c r="U82" s="4">
        <v>1369.68</v>
      </c>
      <c r="V82" s="4">
        <v>1369.68</v>
      </c>
      <c r="W82" s="4"/>
      <c r="X82" s="1"/>
      <c r="Y82" s="1" t="s">
        <v>111</v>
      </c>
      <c r="Z82" s="4"/>
      <c r="AA82" s="1">
        <v>9.0</v>
      </c>
      <c r="AB82" s="4">
        <v>2905.4</v>
      </c>
      <c r="AC82" s="4"/>
      <c r="AD82" s="4">
        <v>26148.600000000002</v>
      </c>
    </row>
    <row r="83" ht="15.75" customHeight="1">
      <c r="A83" s="1"/>
      <c r="B83" s="1"/>
      <c r="E83" s="1"/>
      <c r="F83" s="1"/>
      <c r="G83" s="1"/>
      <c r="H83" s="1"/>
      <c r="I83" s="2"/>
      <c r="J83" s="1"/>
      <c r="L83" s="1"/>
      <c r="M83" s="4" t="s">
        <v>124</v>
      </c>
      <c r="N83" s="4" t="s">
        <v>103</v>
      </c>
      <c r="O83" s="4">
        <v>110.0</v>
      </c>
      <c r="P83" s="4"/>
      <c r="Q83" s="4"/>
      <c r="R83" s="4"/>
      <c r="S83" s="4"/>
      <c r="T83" s="4"/>
      <c r="U83" s="4"/>
      <c r="V83" s="4"/>
      <c r="W83" s="4"/>
      <c r="X83" s="1"/>
      <c r="Y83" s="1" t="s">
        <v>113</v>
      </c>
      <c r="Z83" s="4"/>
      <c r="AA83" s="1">
        <v>18.0</v>
      </c>
      <c r="AB83" s="4">
        <v>2614.86</v>
      </c>
      <c r="AC83" s="4"/>
      <c r="AD83" s="4">
        <v>47067.48</v>
      </c>
    </row>
    <row r="84" ht="15.75" customHeight="1">
      <c r="A84" s="1"/>
      <c r="B84" s="1"/>
      <c r="E84" s="1"/>
      <c r="F84" s="1"/>
      <c r="G84" s="1"/>
      <c r="H84" s="1"/>
      <c r="I84" s="2"/>
      <c r="J84" s="1"/>
      <c r="L84" s="1"/>
      <c r="M84" s="4" t="s">
        <v>54</v>
      </c>
      <c r="N84" s="4" t="s">
        <v>107</v>
      </c>
      <c r="O84" s="4">
        <v>239.12</v>
      </c>
      <c r="P84" s="4"/>
      <c r="Q84" s="4"/>
      <c r="R84" s="4">
        <v>239.12</v>
      </c>
      <c r="S84" s="4">
        <v>239.12</v>
      </c>
      <c r="T84" s="4"/>
      <c r="U84" s="4"/>
      <c r="V84" s="4">
        <v>239.12</v>
      </c>
      <c r="W84" s="4"/>
      <c r="X84" s="1"/>
      <c r="Y84" s="1" t="s">
        <v>115</v>
      </c>
      <c r="Z84" s="4"/>
      <c r="AA84" s="1">
        <v>13.0</v>
      </c>
      <c r="AB84" s="4">
        <v>2614.86</v>
      </c>
      <c r="AC84" s="4"/>
      <c r="AD84" s="4">
        <v>33993.18</v>
      </c>
    </row>
    <row r="85" ht="15.75" customHeight="1">
      <c r="A85" s="1"/>
      <c r="B85" s="1"/>
      <c r="E85" s="1"/>
      <c r="F85" s="1"/>
      <c r="G85" s="1"/>
      <c r="H85" s="1"/>
      <c r="I85" s="2"/>
      <c r="J85" s="1"/>
      <c r="L85" s="1"/>
      <c r="M85" s="4" t="s">
        <v>56</v>
      </c>
      <c r="N85" s="4" t="s">
        <v>103</v>
      </c>
      <c r="O85" s="4">
        <v>86.95</v>
      </c>
      <c r="P85" s="4"/>
      <c r="Q85" s="4"/>
      <c r="R85" s="4"/>
      <c r="S85" s="4"/>
      <c r="T85" s="4">
        <v>86.95</v>
      </c>
      <c r="U85" s="4">
        <v>86.95</v>
      </c>
      <c r="V85" s="4"/>
      <c r="W85" s="4"/>
      <c r="X85" s="1"/>
      <c r="Y85" s="1" t="s">
        <v>117</v>
      </c>
      <c r="Z85" s="4"/>
      <c r="AA85" s="1">
        <v>7.0</v>
      </c>
      <c r="AB85" s="4">
        <v>3735.514285714286</v>
      </c>
      <c r="AC85" s="4"/>
      <c r="AD85" s="4">
        <v>26148.600000000002</v>
      </c>
    </row>
    <row r="86" ht="15.75" customHeight="1">
      <c r="A86" s="1"/>
      <c r="B86" s="1"/>
      <c r="E86" s="1"/>
      <c r="F86" s="1"/>
      <c r="G86" s="1"/>
      <c r="H86" s="1"/>
      <c r="I86" s="2"/>
      <c r="J86" s="1"/>
      <c r="L86" s="1"/>
      <c r="M86" s="4" t="s">
        <v>58</v>
      </c>
      <c r="N86" s="4" t="s">
        <v>129</v>
      </c>
      <c r="O86" s="4">
        <v>415.85</v>
      </c>
      <c r="P86" s="4"/>
      <c r="Q86" s="4"/>
      <c r="R86" s="4">
        <v>415.85</v>
      </c>
      <c r="S86" s="4">
        <v>415.85</v>
      </c>
      <c r="T86" s="4">
        <v>415.85</v>
      </c>
      <c r="U86" s="4">
        <v>415.85</v>
      </c>
      <c r="V86" s="4"/>
      <c r="W86" s="4"/>
      <c r="X86" s="1"/>
      <c r="Y86" s="1" t="s">
        <v>119</v>
      </c>
      <c r="Z86" s="4"/>
      <c r="AA86" s="1">
        <v>10.0</v>
      </c>
      <c r="AB86" s="4">
        <v>2614.86</v>
      </c>
      <c r="AC86" s="4"/>
      <c r="AD86" s="4">
        <v>26148.600000000002</v>
      </c>
    </row>
    <row r="87" ht="15.75" customHeight="1">
      <c r="A87" s="1"/>
      <c r="B87" s="1"/>
      <c r="E87" s="1"/>
      <c r="F87" s="1"/>
      <c r="G87" s="1"/>
      <c r="H87" s="1"/>
      <c r="I87" s="2"/>
      <c r="J87" s="1"/>
      <c r="L87" s="1"/>
      <c r="M87" s="4" t="s">
        <v>60</v>
      </c>
      <c r="N87" s="4" t="s">
        <v>107</v>
      </c>
      <c r="O87" s="4">
        <v>239.12</v>
      </c>
      <c r="P87" s="4"/>
      <c r="Q87" s="4"/>
      <c r="R87" s="4">
        <v>239.12</v>
      </c>
      <c r="S87" s="4">
        <v>239.12</v>
      </c>
      <c r="T87" s="4"/>
      <c r="U87" s="4"/>
      <c r="V87" s="4"/>
      <c r="W87" s="4"/>
      <c r="X87" s="1"/>
      <c r="Y87" s="1" t="s">
        <v>121</v>
      </c>
      <c r="Z87" s="4"/>
      <c r="AA87" s="1">
        <v>7.0</v>
      </c>
      <c r="AB87" s="4">
        <v>3735.514285714286</v>
      </c>
      <c r="AC87" s="4"/>
      <c r="AD87" s="4">
        <v>26148.600000000002</v>
      </c>
    </row>
    <row r="88" ht="15.75" customHeight="1">
      <c r="A88" s="1"/>
      <c r="B88" s="1"/>
      <c r="E88" s="1"/>
      <c r="F88" s="1"/>
      <c r="G88" s="1"/>
      <c r="H88" s="1"/>
      <c r="I88" s="2"/>
      <c r="J88" s="1"/>
      <c r="L88" s="1"/>
      <c r="M88" s="4" t="s">
        <v>133</v>
      </c>
      <c r="N88" s="4" t="s">
        <v>107</v>
      </c>
      <c r="O88" s="4">
        <v>1569.89</v>
      </c>
      <c r="P88" s="4"/>
      <c r="Q88" s="4"/>
      <c r="R88" s="4">
        <v>1569.89</v>
      </c>
      <c r="S88" s="4"/>
      <c r="T88" s="4"/>
      <c r="U88" s="4"/>
      <c r="V88" s="4"/>
      <c r="W88" s="4"/>
      <c r="X88" s="1"/>
      <c r="Y88" s="1" t="s">
        <v>122</v>
      </c>
      <c r="Z88" s="4"/>
      <c r="AA88" s="1">
        <v>19.0</v>
      </c>
      <c r="AB88" s="4">
        <v>2614.86</v>
      </c>
      <c r="AC88" s="4"/>
      <c r="AD88" s="4">
        <v>49682.340000000004</v>
      </c>
    </row>
    <row r="89" ht="15.75" customHeight="1">
      <c r="A89" s="1"/>
      <c r="B89" s="1"/>
      <c r="E89" s="1"/>
      <c r="F89" s="1"/>
      <c r="G89" s="1"/>
      <c r="H89" s="1"/>
      <c r="I89" s="2"/>
      <c r="J89" s="1"/>
      <c r="L89" s="1"/>
      <c r="M89" s="4" t="s">
        <v>136</v>
      </c>
      <c r="N89" s="4" t="s">
        <v>129</v>
      </c>
      <c r="O89" s="4">
        <v>784.95</v>
      </c>
      <c r="P89" s="4"/>
      <c r="Q89" s="4"/>
      <c r="R89" s="4"/>
      <c r="S89" s="4"/>
      <c r="T89" s="4">
        <v>784.95</v>
      </c>
      <c r="U89" s="4"/>
      <c r="V89" s="4"/>
      <c r="W89" s="4"/>
      <c r="X89" s="1"/>
      <c r="Y89" s="1" t="s">
        <v>123</v>
      </c>
      <c r="Z89" s="4"/>
      <c r="AA89" s="1">
        <v>10.0</v>
      </c>
      <c r="AB89" s="4">
        <v>2614.86</v>
      </c>
      <c r="AC89" s="4"/>
      <c r="AD89" s="4">
        <v>26148.600000000002</v>
      </c>
    </row>
    <row r="90" ht="15.75" customHeight="1">
      <c r="A90" s="1"/>
      <c r="B90" s="1"/>
      <c r="E90" s="1"/>
      <c r="F90" s="1"/>
      <c r="G90" s="1"/>
      <c r="H90" s="1"/>
      <c r="I90" s="2"/>
      <c r="J90" s="1"/>
      <c r="L90" s="1"/>
      <c r="M90" s="4" t="s">
        <v>65</v>
      </c>
      <c r="N90" s="4" t="s">
        <v>103</v>
      </c>
      <c r="O90" s="4">
        <v>158.1</v>
      </c>
      <c r="P90" s="4"/>
      <c r="Q90" s="4"/>
      <c r="R90" s="4">
        <v>158.1</v>
      </c>
      <c r="S90" s="4">
        <v>158.1</v>
      </c>
      <c r="T90" s="4">
        <v>158.1</v>
      </c>
      <c r="U90" s="4">
        <v>158.1</v>
      </c>
      <c r="V90" s="4"/>
      <c r="W90" s="4"/>
      <c r="X90" s="1"/>
      <c r="Y90" s="1" t="s">
        <v>126</v>
      </c>
      <c r="Z90" s="4"/>
      <c r="AA90" s="1">
        <v>8.0</v>
      </c>
      <c r="AB90" s="4">
        <v>3268.5750000000003</v>
      </c>
      <c r="AC90" s="4"/>
      <c r="AD90" s="4">
        <v>26148.600000000002</v>
      </c>
    </row>
    <row r="91" ht="15.75" customHeight="1">
      <c r="A91" s="1"/>
      <c r="B91" s="1"/>
      <c r="E91" s="1"/>
      <c r="F91" s="1"/>
      <c r="G91" s="1"/>
      <c r="H91" s="1"/>
      <c r="I91" s="2"/>
      <c r="J91" s="1"/>
      <c r="L91" s="1"/>
      <c r="M91" s="4" t="s">
        <v>67</v>
      </c>
      <c r="N91" s="4" t="s">
        <v>107</v>
      </c>
      <c r="O91" s="4">
        <v>2144.27</v>
      </c>
      <c r="P91" s="4"/>
      <c r="Q91" s="4"/>
      <c r="R91" s="4">
        <v>2144.27</v>
      </c>
      <c r="S91" s="4">
        <v>2144.27</v>
      </c>
      <c r="T91" s="4"/>
      <c r="U91" s="4"/>
      <c r="V91" s="4"/>
      <c r="W91" s="4"/>
      <c r="X91" s="1"/>
      <c r="Y91" s="1" t="s">
        <v>127</v>
      </c>
      <c r="Z91" s="4"/>
      <c r="AA91" s="1">
        <v>18.0</v>
      </c>
      <c r="AB91" s="4">
        <v>2614.86</v>
      </c>
      <c r="AC91" s="4"/>
      <c r="AD91" s="4">
        <v>47067.48</v>
      </c>
    </row>
    <row r="92" ht="15.75" customHeight="1">
      <c r="A92" s="1"/>
      <c r="B92" s="1"/>
      <c r="E92" s="1"/>
      <c r="F92" s="1"/>
      <c r="G92" s="1"/>
      <c r="H92" s="1"/>
      <c r="I92" s="2"/>
      <c r="J92" s="1"/>
      <c r="L92" s="1"/>
      <c r="M92" s="4" t="s">
        <v>143</v>
      </c>
      <c r="N92" s="4" t="s">
        <v>129</v>
      </c>
      <c r="O92" s="4">
        <v>804.1</v>
      </c>
      <c r="P92" s="4"/>
      <c r="Q92" s="4"/>
      <c r="R92" s="152"/>
      <c r="S92" s="152"/>
      <c r="T92" s="152">
        <v>804.1</v>
      </c>
      <c r="U92" s="152">
        <v>804.1</v>
      </c>
      <c r="V92" s="152"/>
      <c r="W92" s="4"/>
      <c r="X92" s="1"/>
      <c r="Y92" s="1" t="s">
        <v>128</v>
      </c>
      <c r="Z92" s="4"/>
      <c r="AA92" s="1">
        <v>10.0</v>
      </c>
      <c r="AB92" s="4">
        <v>2614.86</v>
      </c>
      <c r="AC92" s="4"/>
      <c r="AD92" s="4">
        <v>26148.600000000002</v>
      </c>
    </row>
    <row r="93" ht="15.75" customHeight="1">
      <c r="A93" s="1"/>
      <c r="B93" s="1"/>
      <c r="E93" s="1"/>
      <c r="F93" s="1"/>
      <c r="G93" s="1"/>
      <c r="H93" s="1"/>
      <c r="I93" s="2"/>
      <c r="J93" s="1"/>
      <c r="L93" s="1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1"/>
      <c r="Y93" s="1" t="s">
        <v>130</v>
      </c>
      <c r="Z93" s="4"/>
      <c r="AA93" s="1">
        <v>12.0</v>
      </c>
      <c r="AB93" s="4">
        <v>2614.86</v>
      </c>
      <c r="AC93" s="4"/>
      <c r="AD93" s="4">
        <v>31378.32</v>
      </c>
    </row>
    <row r="94" ht="15.75" customHeight="1">
      <c r="A94" s="1"/>
      <c r="B94" s="1"/>
      <c r="E94" s="1"/>
      <c r="F94" s="1"/>
      <c r="G94" s="1"/>
      <c r="H94" s="1"/>
      <c r="I94" s="2"/>
      <c r="J94" s="1"/>
      <c r="L94" s="1"/>
      <c r="M94" s="4"/>
      <c r="N94" s="4"/>
      <c r="O94" s="4"/>
      <c r="P94" s="4"/>
      <c r="Q94" s="4"/>
      <c r="R94" s="4">
        <f t="shared" ref="R94:U94" si="2">SUM(R79:R92)</f>
        <v>11613.25</v>
      </c>
      <c r="S94" s="4">
        <f t="shared" si="2"/>
        <v>10043.36</v>
      </c>
      <c r="T94" s="4">
        <f t="shared" si="2"/>
        <v>8922.94</v>
      </c>
      <c r="U94" s="4">
        <f t="shared" si="2"/>
        <v>8137.99</v>
      </c>
      <c r="V94" s="4">
        <f>SUM(V78:V92)</f>
        <v>6306.19</v>
      </c>
      <c r="W94" s="4"/>
      <c r="X94" s="1"/>
      <c r="Y94" s="1" t="s">
        <v>131</v>
      </c>
      <c r="Z94" s="4"/>
      <c r="AA94" s="1">
        <v>15.0</v>
      </c>
      <c r="AB94" s="4">
        <v>2614.86</v>
      </c>
      <c r="AC94" s="4"/>
      <c r="AD94" s="4">
        <v>39222.9</v>
      </c>
    </row>
    <row r="95" ht="15.75" customHeight="1">
      <c r="A95" s="1"/>
      <c r="B95" s="1"/>
      <c r="E95" s="1"/>
      <c r="F95" s="1"/>
      <c r="G95" s="1"/>
      <c r="H95" s="1"/>
      <c r="I95" s="2"/>
      <c r="J95" s="1"/>
      <c r="L95" s="1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1"/>
      <c r="Y95" s="1" t="s">
        <v>134</v>
      </c>
      <c r="Z95" s="4"/>
      <c r="AA95" s="1">
        <v>9.0</v>
      </c>
      <c r="AB95" s="4">
        <v>2905.4</v>
      </c>
      <c r="AC95" s="4"/>
      <c r="AD95" s="4">
        <v>26148.600000000002</v>
      </c>
    </row>
    <row r="96" ht="15.75" customHeight="1">
      <c r="A96" s="1"/>
      <c r="B96" s="1"/>
      <c r="E96" s="1"/>
      <c r="F96" s="1"/>
      <c r="G96" s="1"/>
      <c r="H96" s="1"/>
      <c r="I96" s="2"/>
      <c r="J96" s="1"/>
      <c r="L96" s="1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1"/>
      <c r="Y96" s="1" t="s">
        <v>137</v>
      </c>
      <c r="Z96" s="4"/>
      <c r="AA96" s="1">
        <v>8.0</v>
      </c>
      <c r="AB96" s="4">
        <v>3268.5750000000003</v>
      </c>
      <c r="AC96" s="4"/>
      <c r="AD96" s="4">
        <v>26148.600000000002</v>
      </c>
    </row>
    <row r="97" ht="15.75" customHeight="1">
      <c r="A97" s="1"/>
      <c r="B97" s="1"/>
      <c r="E97" s="1"/>
      <c r="F97" s="1"/>
      <c r="G97" s="1"/>
      <c r="H97" s="1"/>
      <c r="I97" s="2"/>
      <c r="J97" s="1"/>
      <c r="L97" s="1"/>
      <c r="M97" s="4" t="s">
        <v>365</v>
      </c>
      <c r="N97" s="4"/>
      <c r="O97" s="4"/>
      <c r="P97" s="4"/>
      <c r="Q97" s="4"/>
      <c r="R97" s="4"/>
      <c r="S97" s="4"/>
      <c r="T97" s="4"/>
      <c r="U97" s="4"/>
      <c r="V97" s="4"/>
      <c r="W97" s="4"/>
      <c r="X97" s="1"/>
      <c r="Y97" s="1" t="s">
        <v>139</v>
      </c>
      <c r="Z97" s="4"/>
      <c r="AA97" s="1">
        <v>8.0</v>
      </c>
      <c r="AB97" s="4">
        <v>3268.5750000000003</v>
      </c>
      <c r="AC97" s="4"/>
      <c r="AD97" s="4">
        <v>26148.600000000002</v>
      </c>
    </row>
    <row r="98" ht="15.75" customHeight="1">
      <c r="A98" s="1"/>
      <c r="B98" s="1"/>
      <c r="E98" s="1"/>
      <c r="F98" s="1"/>
      <c r="G98" s="1"/>
      <c r="H98" s="1"/>
      <c r="I98" s="2"/>
      <c r="J98" s="1"/>
      <c r="L98" s="1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1"/>
      <c r="Y98" s="1" t="s">
        <v>140</v>
      </c>
      <c r="Z98" s="4"/>
      <c r="AA98" s="1">
        <v>7.0</v>
      </c>
      <c r="AB98" s="4">
        <v>4109.04</v>
      </c>
      <c r="AC98" s="4"/>
      <c r="AD98" s="4">
        <v>28763.28</v>
      </c>
    </row>
    <row r="99" ht="15.75" customHeight="1">
      <c r="A99" s="1"/>
      <c r="B99" s="1"/>
      <c r="E99" s="1"/>
      <c r="F99" s="1"/>
      <c r="G99" s="1"/>
      <c r="H99" s="1"/>
      <c r="I99" s="2"/>
      <c r="J99" s="1"/>
      <c r="L99" s="1"/>
      <c r="M99" s="4" t="s">
        <v>366</v>
      </c>
      <c r="N99" s="4"/>
      <c r="O99" s="4"/>
      <c r="P99" s="4"/>
      <c r="Q99" s="4"/>
      <c r="R99" s="4"/>
      <c r="S99" s="4"/>
      <c r="T99" s="4"/>
      <c r="U99" s="4"/>
      <c r="V99" s="4"/>
      <c r="W99" s="4"/>
      <c r="X99" s="1"/>
      <c r="Y99" s="1" t="s">
        <v>144</v>
      </c>
      <c r="Z99" s="4"/>
      <c r="AA99" s="1">
        <v>5.0</v>
      </c>
      <c r="AB99" s="4">
        <v>4109.04</v>
      </c>
      <c r="AC99" s="4"/>
      <c r="AD99" s="4">
        <v>20545.2</v>
      </c>
    </row>
    <row r="100" ht="15.75" customHeight="1">
      <c r="A100" s="1"/>
      <c r="B100" s="1"/>
      <c r="E100" s="1"/>
      <c r="F100" s="1"/>
      <c r="G100" s="1"/>
      <c r="H100" s="1"/>
      <c r="I100" s="2"/>
      <c r="J100" s="1"/>
      <c r="L100" s="1"/>
      <c r="M100" s="4" t="s">
        <v>169</v>
      </c>
      <c r="N100" s="4"/>
      <c r="O100" s="4"/>
      <c r="P100" s="4"/>
      <c r="Q100" s="4"/>
      <c r="R100" s="4" t="s">
        <v>91</v>
      </c>
      <c r="S100" s="4" t="s">
        <v>91</v>
      </c>
      <c r="T100" s="4" t="s">
        <v>91</v>
      </c>
      <c r="U100" s="4" t="s">
        <v>91</v>
      </c>
      <c r="V100" s="4" t="s">
        <v>91</v>
      </c>
      <c r="W100" s="4"/>
      <c r="X100" s="1"/>
      <c r="Y100" s="1" t="s">
        <v>146</v>
      </c>
      <c r="Z100" s="4"/>
      <c r="AA100" s="1">
        <v>3.0</v>
      </c>
      <c r="AB100" s="4">
        <v>4109.04</v>
      </c>
      <c r="AC100" s="4"/>
      <c r="AD100" s="4">
        <v>12327.119999999999</v>
      </c>
    </row>
    <row r="101" ht="15.75" customHeight="1">
      <c r="A101" s="1"/>
      <c r="B101" s="1"/>
      <c r="E101" s="1"/>
      <c r="F101" s="1"/>
      <c r="G101" s="1"/>
      <c r="H101" s="1"/>
      <c r="I101" s="2"/>
      <c r="J101" s="1"/>
      <c r="L101" s="1"/>
      <c r="M101" s="4" t="s">
        <v>93</v>
      </c>
      <c r="N101" s="4" t="s">
        <v>94</v>
      </c>
      <c r="O101" s="4" t="s">
        <v>95</v>
      </c>
      <c r="P101" s="4"/>
      <c r="Q101" s="4"/>
      <c r="R101" s="4" t="s">
        <v>172</v>
      </c>
      <c r="S101" s="4" t="s">
        <v>173</v>
      </c>
      <c r="T101" s="4" t="s">
        <v>174</v>
      </c>
      <c r="U101" s="4" t="s">
        <v>175</v>
      </c>
      <c r="V101" s="4" t="s">
        <v>176</v>
      </c>
      <c r="W101" s="4"/>
      <c r="X101" s="1"/>
      <c r="Y101" s="1" t="s">
        <v>150</v>
      </c>
      <c r="Z101" s="4"/>
      <c r="AA101" s="1">
        <v>4.0</v>
      </c>
      <c r="AB101" s="4">
        <v>4109.04</v>
      </c>
      <c r="AC101" s="4"/>
      <c r="AD101" s="4">
        <v>16436.16</v>
      </c>
    </row>
    <row r="102" ht="15.75" customHeight="1">
      <c r="A102" s="1"/>
      <c r="B102" s="1"/>
      <c r="E102" s="1"/>
      <c r="F102" s="1"/>
      <c r="G102" s="1"/>
      <c r="H102" s="1"/>
      <c r="I102" s="2"/>
      <c r="J102" s="1"/>
      <c r="L102" s="1"/>
      <c r="M102" s="4" t="s">
        <v>338</v>
      </c>
      <c r="N102" s="4" t="s">
        <v>103</v>
      </c>
      <c r="O102" s="4">
        <v>1369.68</v>
      </c>
      <c r="P102" s="4"/>
      <c r="Q102" s="4"/>
      <c r="R102" s="4" t="s">
        <v>351</v>
      </c>
      <c r="S102" s="4" t="s">
        <v>351</v>
      </c>
      <c r="T102" s="4" t="s">
        <v>351</v>
      </c>
      <c r="U102" s="4" t="s">
        <v>351</v>
      </c>
      <c r="V102" s="4">
        <v>4725.0</v>
      </c>
      <c r="W102" s="4"/>
      <c r="X102" s="1"/>
      <c r="Y102" s="1"/>
      <c r="Z102" s="4"/>
      <c r="AA102" s="1"/>
      <c r="AB102" s="4"/>
      <c r="AC102" s="4"/>
      <c r="AD102" s="4"/>
    </row>
    <row r="103" ht="15.75" customHeight="1">
      <c r="A103" s="1"/>
      <c r="B103" s="1"/>
      <c r="D103" s="1"/>
      <c r="E103" s="1"/>
      <c r="F103" s="1"/>
      <c r="G103" s="1"/>
      <c r="H103" s="1"/>
      <c r="I103" s="2"/>
      <c r="J103" s="1"/>
      <c r="L103" s="1"/>
      <c r="M103" s="4" t="s">
        <v>39</v>
      </c>
      <c r="N103" s="4" t="s">
        <v>103</v>
      </c>
      <c r="O103" s="4">
        <v>497.39</v>
      </c>
      <c r="P103" s="4"/>
      <c r="Q103" s="4"/>
      <c r="R103" s="4">
        <v>497.39</v>
      </c>
      <c r="S103" s="4">
        <v>497.39</v>
      </c>
      <c r="T103" s="4">
        <v>497.39</v>
      </c>
      <c r="U103" s="4">
        <v>497.39</v>
      </c>
      <c r="V103" s="4">
        <v>497.39</v>
      </c>
      <c r="W103" s="4"/>
      <c r="X103" s="1"/>
      <c r="Y103" s="1"/>
      <c r="Z103" s="4"/>
      <c r="AA103" s="1"/>
      <c r="AB103" s="4"/>
      <c r="AC103" s="4"/>
      <c r="AD103" s="4">
        <v>872989.1999999998</v>
      </c>
    </row>
    <row r="104" ht="15.75" customHeight="1">
      <c r="A104" s="1"/>
      <c r="B104" s="1"/>
      <c r="D104" s="1"/>
      <c r="E104" s="1"/>
      <c r="F104" s="1"/>
      <c r="G104" s="1"/>
      <c r="H104" s="1"/>
      <c r="I104" s="2"/>
      <c r="J104" s="1"/>
      <c r="L104" s="1"/>
      <c r="M104" s="4" t="s">
        <v>184</v>
      </c>
      <c r="N104" s="4" t="s">
        <v>107</v>
      </c>
      <c r="O104" s="4">
        <v>173.91</v>
      </c>
      <c r="P104" s="4"/>
      <c r="Q104" s="4"/>
      <c r="R104" s="4">
        <v>173.91</v>
      </c>
      <c r="S104" s="4">
        <v>173.91</v>
      </c>
      <c r="T104" s="4"/>
      <c r="U104" s="4"/>
      <c r="V104" s="4"/>
      <c r="W104" s="4"/>
      <c r="X104" s="1"/>
      <c r="Y104" s="1">
        <v>2614.86</v>
      </c>
      <c r="Z104" s="4"/>
      <c r="AA104" s="1"/>
      <c r="AB104" s="4"/>
      <c r="AC104" s="4"/>
      <c r="AD104" s="4"/>
    </row>
    <row r="105" ht="15.75" customHeight="1">
      <c r="A105" s="1"/>
      <c r="B105" s="1"/>
      <c r="D105" s="1"/>
      <c r="E105" s="1"/>
      <c r="F105" s="1"/>
      <c r="G105" s="1"/>
      <c r="H105" s="1"/>
      <c r="I105" s="2"/>
      <c r="J105" s="1"/>
      <c r="L105" s="1"/>
      <c r="M105" s="4" t="s">
        <v>46</v>
      </c>
      <c r="N105" s="4" t="s">
        <v>103</v>
      </c>
      <c r="O105" s="4">
        <v>4805.92</v>
      </c>
      <c r="P105" s="4"/>
      <c r="Q105" s="4"/>
      <c r="R105" s="4">
        <v>4805.92</v>
      </c>
      <c r="S105" s="4">
        <v>4805.92</v>
      </c>
      <c r="T105" s="4">
        <v>4805.92</v>
      </c>
      <c r="U105" s="4">
        <v>4805.92</v>
      </c>
      <c r="V105" s="4"/>
      <c r="W105" s="4"/>
      <c r="X105" s="1"/>
      <c r="Y105" s="1">
        <v>2614.86</v>
      </c>
      <c r="Z105" s="4"/>
      <c r="AA105" s="1"/>
      <c r="AB105" s="4"/>
      <c r="AC105" s="4"/>
      <c r="AD105" s="4"/>
    </row>
    <row r="106" ht="15.75" customHeight="1">
      <c r="A106" s="1"/>
      <c r="B106" s="1"/>
      <c r="D106" s="1"/>
      <c r="E106" s="1"/>
      <c r="F106" s="1"/>
      <c r="G106" s="1"/>
      <c r="H106" s="1"/>
      <c r="I106" s="2"/>
      <c r="J106" s="1"/>
      <c r="L106" s="1"/>
      <c r="M106" s="4" t="s">
        <v>49</v>
      </c>
      <c r="N106" s="4" t="s">
        <v>103</v>
      </c>
      <c r="O106" s="4">
        <v>1569.89</v>
      </c>
      <c r="P106" s="4"/>
      <c r="Q106" s="4"/>
      <c r="R106" s="4">
        <v>1569.89</v>
      </c>
      <c r="S106" s="4">
        <v>1569.89</v>
      </c>
      <c r="T106" s="4">
        <v>1569.89</v>
      </c>
      <c r="U106" s="4">
        <v>1569.89</v>
      </c>
      <c r="V106" s="4">
        <v>1569.89</v>
      </c>
      <c r="W106" s="4"/>
      <c r="X106" s="1"/>
      <c r="Y106" s="73">
        <v>3268.5750000000003</v>
      </c>
      <c r="Z106" s="4"/>
      <c r="AA106" s="1"/>
      <c r="AB106" s="4"/>
      <c r="AC106" s="4"/>
      <c r="AD106" s="4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2"/>
      <c r="J107" s="1"/>
      <c r="L107" s="1"/>
      <c r="M107" s="4" t="s">
        <v>124</v>
      </c>
      <c r="N107" s="4" t="s">
        <v>103</v>
      </c>
      <c r="O107" s="4">
        <v>110.0</v>
      </c>
      <c r="P107" s="4"/>
      <c r="Q107" s="4"/>
      <c r="R107" s="4"/>
      <c r="S107" s="4"/>
      <c r="T107" s="4"/>
      <c r="U107" s="4"/>
      <c r="V107" s="4"/>
      <c r="W107" s="4"/>
      <c r="X107" s="1"/>
      <c r="Y107" s="1">
        <v>2614.86</v>
      </c>
      <c r="Z107" s="4"/>
      <c r="AA107" s="1"/>
      <c r="AB107" s="4"/>
      <c r="AC107" s="4"/>
      <c r="AD107" s="4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2"/>
      <c r="J108" s="1"/>
      <c r="L108" s="1"/>
      <c r="M108" s="4" t="s">
        <v>54</v>
      </c>
      <c r="N108" s="4" t="s">
        <v>107</v>
      </c>
      <c r="O108" s="4">
        <v>239.12</v>
      </c>
      <c r="P108" s="4"/>
      <c r="Q108" s="4"/>
      <c r="R108" s="4">
        <v>239.12</v>
      </c>
      <c r="S108" s="4">
        <v>239.12</v>
      </c>
      <c r="T108" s="4"/>
      <c r="U108" s="4"/>
      <c r="V108" s="4">
        <v>239.12</v>
      </c>
      <c r="W108" s="4"/>
      <c r="X108" s="1"/>
      <c r="Y108" s="4">
        <v>2614.86</v>
      </c>
      <c r="Z108" s="4"/>
      <c r="AA108" s="1"/>
      <c r="AB108" s="4"/>
      <c r="AC108" s="4"/>
      <c r="AD108" s="4"/>
    </row>
    <row r="109" ht="15.75" customHeight="1">
      <c r="A109" s="1"/>
      <c r="B109" s="1"/>
      <c r="C109" s="1"/>
      <c r="D109" s="1"/>
      <c r="E109" s="1"/>
      <c r="F109" s="1"/>
      <c r="G109" s="1"/>
      <c r="H109" s="1"/>
      <c r="I109" s="2"/>
      <c r="J109" s="1"/>
      <c r="L109" s="1"/>
      <c r="M109" s="4" t="s">
        <v>56</v>
      </c>
      <c r="N109" s="4" t="s">
        <v>103</v>
      </c>
      <c r="O109" s="4">
        <v>86.95</v>
      </c>
      <c r="P109" s="4"/>
      <c r="Q109" s="4"/>
      <c r="R109" s="4"/>
      <c r="S109" s="4"/>
      <c r="T109" s="4">
        <v>86.95</v>
      </c>
      <c r="U109" s="4">
        <v>86.95</v>
      </c>
      <c r="V109" s="4"/>
      <c r="W109" s="4"/>
      <c r="X109" s="1"/>
      <c r="Y109" s="1"/>
      <c r="Z109" s="4"/>
      <c r="AA109" s="1"/>
      <c r="AB109" s="4"/>
      <c r="AC109" s="4"/>
      <c r="AD109" s="4"/>
    </row>
    <row r="110" ht="15.75" customHeight="1">
      <c r="A110" s="1"/>
      <c r="B110" s="1"/>
      <c r="C110" s="1"/>
      <c r="D110" s="1"/>
      <c r="E110" s="1"/>
      <c r="F110" s="1"/>
      <c r="G110" s="1"/>
      <c r="H110" s="1"/>
      <c r="I110" s="2"/>
      <c r="J110" s="1"/>
      <c r="L110" s="1"/>
      <c r="M110" s="4" t="s">
        <v>58</v>
      </c>
      <c r="N110" s="4" t="s">
        <v>129</v>
      </c>
      <c r="O110" s="4">
        <v>415.85</v>
      </c>
      <c r="P110" s="4"/>
      <c r="Q110" s="4"/>
      <c r="R110" s="4">
        <v>415.85</v>
      </c>
      <c r="S110" s="4">
        <v>415.85</v>
      </c>
      <c r="T110" s="4">
        <v>415.85</v>
      </c>
      <c r="U110" s="4">
        <v>415.85</v>
      </c>
      <c r="V110" s="4"/>
      <c r="W110" s="4"/>
      <c r="X110" s="1"/>
      <c r="Y110" s="1"/>
      <c r="Z110" s="4"/>
      <c r="AA110" s="1"/>
      <c r="AB110" s="4"/>
      <c r="AC110" s="4"/>
      <c r="AD110" s="4"/>
    </row>
    <row r="111" ht="15.75" customHeight="1">
      <c r="A111" s="1"/>
      <c r="B111" s="1"/>
      <c r="C111" s="1"/>
      <c r="D111" s="1"/>
      <c r="E111" s="1"/>
      <c r="F111" s="1"/>
      <c r="G111" s="1"/>
      <c r="H111" s="1"/>
      <c r="I111" s="2"/>
      <c r="J111" s="1"/>
      <c r="L111" s="1"/>
      <c r="M111" s="4" t="s">
        <v>60</v>
      </c>
      <c r="N111" s="4" t="s">
        <v>107</v>
      </c>
      <c r="O111" s="4">
        <v>239.12</v>
      </c>
      <c r="P111" s="4"/>
      <c r="Q111" s="4"/>
      <c r="R111" s="4">
        <v>239.12</v>
      </c>
      <c r="S111" s="4">
        <v>239.12</v>
      </c>
      <c r="T111" s="4"/>
      <c r="U111" s="4"/>
      <c r="V111" s="4"/>
      <c r="W111" s="4"/>
      <c r="X111" s="1"/>
      <c r="Y111" s="1"/>
      <c r="Z111" s="4"/>
      <c r="AA111" s="1"/>
      <c r="AB111" s="4"/>
      <c r="AC111" s="4"/>
      <c r="AD111" s="4"/>
    </row>
    <row r="112" ht="15.75" customHeight="1">
      <c r="A112" s="1"/>
      <c r="B112" s="1"/>
      <c r="C112" s="1"/>
      <c r="D112" s="1"/>
      <c r="E112" s="1"/>
      <c r="F112" s="1"/>
      <c r="G112" s="1"/>
      <c r="H112" s="1"/>
      <c r="I112" s="2"/>
      <c r="J112" s="1"/>
      <c r="L112" s="1"/>
      <c r="M112" s="4" t="s">
        <v>133</v>
      </c>
      <c r="N112" s="4" t="s">
        <v>107</v>
      </c>
      <c r="O112" s="4">
        <v>1569.89</v>
      </c>
      <c r="P112" s="4"/>
      <c r="Q112" s="4"/>
      <c r="R112" s="4">
        <v>1569.89</v>
      </c>
      <c r="S112" s="4"/>
      <c r="T112" s="4"/>
      <c r="U112" s="4"/>
      <c r="V112" s="4"/>
      <c r="W112" s="4"/>
      <c r="X112" s="1"/>
      <c r="Y112" s="1"/>
      <c r="Z112" s="4"/>
      <c r="AA112" s="1"/>
      <c r="AB112" s="4"/>
      <c r="AC112" s="4"/>
      <c r="AD112" s="4"/>
    </row>
    <row r="113" ht="15.75" customHeight="1">
      <c r="A113" s="1"/>
      <c r="B113" s="1"/>
      <c r="C113" s="1"/>
      <c r="D113" s="1"/>
      <c r="E113" s="1"/>
      <c r="F113" s="1"/>
      <c r="G113" s="1"/>
      <c r="H113" s="1"/>
      <c r="I113" s="2"/>
      <c r="J113" s="1"/>
      <c r="L113" s="1"/>
      <c r="M113" s="4" t="s">
        <v>136</v>
      </c>
      <c r="N113" s="4" t="s">
        <v>129</v>
      </c>
      <c r="O113" s="4">
        <v>784.95</v>
      </c>
      <c r="P113" s="4"/>
      <c r="Q113" s="4"/>
      <c r="R113" s="4"/>
      <c r="S113" s="4"/>
      <c r="T113" s="4">
        <v>784.95</v>
      </c>
      <c r="U113" s="4"/>
      <c r="V113" s="4"/>
      <c r="W113" s="4"/>
      <c r="X113" s="1"/>
      <c r="Y113" s="1"/>
      <c r="Z113" s="4"/>
      <c r="AA113" s="1"/>
      <c r="AB113" s="4"/>
      <c r="AC113" s="4"/>
      <c r="AD113" s="4"/>
    </row>
    <row r="114" ht="15.75" customHeight="1">
      <c r="A114" s="1"/>
      <c r="B114" s="1"/>
      <c r="C114" s="1"/>
      <c r="D114" s="1"/>
      <c r="E114" s="1"/>
      <c r="F114" s="1"/>
      <c r="G114" s="1"/>
      <c r="H114" s="1"/>
      <c r="I114" s="2"/>
      <c r="J114" s="1"/>
      <c r="L114" s="1"/>
      <c r="M114" s="4" t="s">
        <v>65</v>
      </c>
      <c r="N114" s="4" t="s">
        <v>103</v>
      </c>
      <c r="O114" s="4">
        <v>158.1</v>
      </c>
      <c r="P114" s="4"/>
      <c r="Q114" s="4"/>
      <c r="R114" s="4">
        <v>158.1</v>
      </c>
      <c r="S114" s="4">
        <v>158.1</v>
      </c>
      <c r="T114" s="4">
        <v>158.1</v>
      </c>
      <c r="U114" s="4">
        <v>158.1</v>
      </c>
      <c r="V114" s="4"/>
      <c r="W114" s="4"/>
      <c r="X114" s="1"/>
      <c r="Y114" s="1"/>
      <c r="Z114" s="4"/>
      <c r="AA114" s="1"/>
      <c r="AB114" s="4"/>
      <c r="AC114" s="4"/>
      <c r="AD114" s="4"/>
    </row>
    <row r="115" ht="15.75" customHeight="1">
      <c r="A115" s="1"/>
      <c r="B115" s="1"/>
      <c r="C115" s="1"/>
      <c r="D115" s="1"/>
      <c r="E115" s="1"/>
      <c r="F115" s="1"/>
      <c r="G115" s="1"/>
      <c r="H115" s="1"/>
      <c r="I115" s="2"/>
      <c r="J115" s="1"/>
      <c r="L115" s="1"/>
      <c r="M115" s="4" t="s">
        <v>67</v>
      </c>
      <c r="N115" s="4" t="s">
        <v>107</v>
      </c>
      <c r="O115" s="4">
        <v>2144.27</v>
      </c>
      <c r="P115" s="4"/>
      <c r="Q115" s="4"/>
      <c r="R115" s="4">
        <v>2144.27</v>
      </c>
      <c r="S115" s="4">
        <v>2144.27</v>
      </c>
      <c r="T115" s="4"/>
      <c r="U115" s="4"/>
      <c r="V115" s="4"/>
      <c r="W115" s="4"/>
      <c r="X115" s="1"/>
      <c r="Y115" s="1"/>
      <c r="Z115" s="4"/>
      <c r="AA115" s="1"/>
      <c r="AB115" s="4"/>
      <c r="AC115" s="4"/>
      <c r="AD115" s="1" t="s">
        <v>167</v>
      </c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2"/>
      <c r="J116" s="1"/>
      <c r="L116" s="1"/>
      <c r="M116" s="4" t="s">
        <v>143</v>
      </c>
      <c r="N116" s="4" t="s">
        <v>129</v>
      </c>
      <c r="O116" s="4">
        <v>804.1</v>
      </c>
      <c r="P116" s="4"/>
      <c r="Q116" s="4"/>
      <c r="R116" s="152"/>
      <c r="S116" s="152"/>
      <c r="T116" s="152">
        <v>804.1</v>
      </c>
      <c r="U116" s="152">
        <v>804.1</v>
      </c>
      <c r="V116" s="152"/>
      <c r="W116" s="4"/>
      <c r="X116" s="1"/>
      <c r="Y116" s="1"/>
      <c r="Z116" s="4"/>
      <c r="AA116" s="1"/>
      <c r="AB116" s="4"/>
      <c r="AC116" s="4"/>
      <c r="AD116" s="1" t="s">
        <v>170</v>
      </c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2"/>
      <c r="J117" s="1"/>
      <c r="L117" s="1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1"/>
      <c r="Y117" s="1"/>
      <c r="Z117" s="4"/>
      <c r="AA117" s="1"/>
      <c r="AB117" s="4"/>
      <c r="AC117" s="4"/>
      <c r="AD117" s="1" t="s">
        <v>177</v>
      </c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2"/>
      <c r="J118" s="1"/>
      <c r="L118" s="1"/>
      <c r="N118" s="4"/>
      <c r="O118" s="4"/>
      <c r="P118" s="4"/>
      <c r="Q118" s="4"/>
      <c r="R118" s="4">
        <f t="shared" ref="R118:U118" si="3">SUM(R103:R116)</f>
        <v>11813.46</v>
      </c>
      <c r="S118" s="4">
        <f t="shared" si="3"/>
        <v>10243.57</v>
      </c>
      <c r="T118" s="4">
        <f t="shared" si="3"/>
        <v>9123.15</v>
      </c>
      <c r="U118" s="4">
        <f t="shared" si="3"/>
        <v>8338.2</v>
      </c>
      <c r="V118" s="4">
        <f>SUM(V102:V116)</f>
        <v>7031.4</v>
      </c>
      <c r="W118" s="4"/>
      <c r="X118" s="1"/>
      <c r="Y118" s="1"/>
      <c r="Z118" s="4"/>
      <c r="AA118" s="1"/>
      <c r="AB118" s="4"/>
      <c r="AC118" s="4"/>
      <c r="AD118" s="1" t="s">
        <v>180</v>
      </c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2"/>
      <c r="J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4"/>
      <c r="AA119" s="1"/>
      <c r="AB119" s="4"/>
      <c r="AC119" s="4"/>
      <c r="AD119" s="1" t="s">
        <v>182</v>
      </c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2"/>
      <c r="J120" s="1"/>
      <c r="L120" s="1"/>
      <c r="M120" s="4" t="s">
        <v>365</v>
      </c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4"/>
      <c r="AA120" s="1"/>
      <c r="AB120" s="4"/>
      <c r="AC120" s="4"/>
      <c r="AD120" s="1" t="s">
        <v>185</v>
      </c>
    </row>
    <row r="121" ht="15.75" customHeight="1">
      <c r="A121" s="1"/>
      <c r="B121" s="1"/>
      <c r="C121" s="1"/>
      <c r="D121" s="1"/>
      <c r="E121" s="1"/>
      <c r="F121" s="1"/>
      <c r="G121" s="1"/>
      <c r="H121" s="1"/>
      <c r="I121" s="2"/>
      <c r="J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4"/>
      <c r="AA121" s="1"/>
      <c r="AB121" s="4"/>
      <c r="AC121" s="4"/>
      <c r="AD121" s="1" t="s">
        <v>187</v>
      </c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2"/>
      <c r="J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4"/>
      <c r="AA122" s="1"/>
      <c r="AB122" s="4"/>
      <c r="AC122" s="4"/>
      <c r="AD122" s="1" t="s">
        <v>189</v>
      </c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2"/>
      <c r="J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4"/>
      <c r="AA123" s="1"/>
      <c r="AB123" s="4"/>
      <c r="AC123" s="4"/>
      <c r="AD123" s="1" t="s">
        <v>190</v>
      </c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2"/>
      <c r="J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4"/>
      <c r="AA124" s="1"/>
      <c r="AB124" s="4"/>
      <c r="AC124" s="4"/>
      <c r="AD124" s="1" t="s">
        <v>191</v>
      </c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2"/>
      <c r="J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4"/>
      <c r="AA125" s="1"/>
      <c r="AB125" s="4"/>
      <c r="AC125" s="4"/>
      <c r="AD125" s="1" t="s">
        <v>192</v>
      </c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2"/>
      <c r="J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4"/>
      <c r="AA126" s="1"/>
      <c r="AB126" s="4"/>
      <c r="AC126" s="4"/>
      <c r="AD126" s="1" t="s">
        <v>193</v>
      </c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2"/>
      <c r="J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4"/>
      <c r="AA127" s="1"/>
      <c r="AB127" s="4"/>
      <c r="AC127" s="4"/>
      <c r="AD127" s="1" t="s">
        <v>194</v>
      </c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2"/>
      <c r="J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4"/>
      <c r="AA128" s="1"/>
      <c r="AB128" s="4"/>
      <c r="AC128" s="4"/>
      <c r="AD128" s="1" t="s">
        <v>195</v>
      </c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2"/>
      <c r="J129" s="1"/>
      <c r="L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4"/>
      <c r="AA129" s="1"/>
      <c r="AB129" s="4"/>
      <c r="AC129" s="4"/>
      <c r="AD129" s="1" t="s">
        <v>196</v>
      </c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2"/>
      <c r="J130" s="1"/>
      <c r="K130" s="1"/>
      <c r="L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4"/>
      <c r="AA130" s="1"/>
      <c r="AB130" s="4"/>
      <c r="AC130" s="4"/>
      <c r="AD130" s="1" t="s">
        <v>197</v>
      </c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2"/>
      <c r="J131" s="1"/>
      <c r="K131" s="1"/>
      <c r="L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4"/>
      <c r="AA131" s="1"/>
      <c r="AB131" s="4"/>
      <c r="AC131" s="4"/>
      <c r="AD131" s="1" t="s">
        <v>198</v>
      </c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2"/>
      <c r="J132" s="1"/>
      <c r="K132" s="1"/>
      <c r="L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4"/>
      <c r="AA132" s="1"/>
      <c r="AB132" s="4"/>
      <c r="AC132" s="4"/>
      <c r="AD132" s="1" t="s">
        <v>199</v>
      </c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2"/>
      <c r="J133" s="1"/>
      <c r="K133" s="1"/>
      <c r="L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4"/>
      <c r="AA133" s="1"/>
      <c r="AB133" s="4"/>
      <c r="AC133" s="4"/>
      <c r="AD133" s="1" t="s">
        <v>202</v>
      </c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2"/>
      <c r="J134" s="1"/>
      <c r="K134" s="1"/>
      <c r="L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4"/>
      <c r="AA134" s="1"/>
      <c r="AB134" s="4"/>
      <c r="AC134" s="4"/>
      <c r="AD134" s="1" t="s">
        <v>10</v>
      </c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2"/>
      <c r="J135" s="1"/>
      <c r="K135" s="1"/>
      <c r="L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4"/>
      <c r="AA135" s="1"/>
      <c r="AB135" s="4"/>
      <c r="AC135" s="4"/>
      <c r="AD135" s="1" t="s">
        <v>203</v>
      </c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2"/>
      <c r="J136" s="1"/>
      <c r="K136" s="1"/>
      <c r="L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4"/>
      <c r="AA136" s="1"/>
      <c r="AB136" s="4"/>
      <c r="AC136" s="4"/>
      <c r="AD136" s="1" t="s">
        <v>31</v>
      </c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2"/>
      <c r="J137" s="1"/>
      <c r="K137" s="1"/>
      <c r="L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4"/>
      <c r="AA137" s="1"/>
      <c r="AB137" s="4"/>
      <c r="AC137" s="4"/>
      <c r="AD137" s="1" t="s">
        <v>205</v>
      </c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2"/>
      <c r="J138" s="1"/>
      <c r="K138" s="1"/>
      <c r="L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4"/>
      <c r="AA138" s="1"/>
      <c r="AB138" s="4"/>
      <c r="AC138" s="4"/>
      <c r="AD138" s="1" t="s">
        <v>206</v>
      </c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2"/>
      <c r="J139" s="1"/>
      <c r="K139" s="1"/>
      <c r="L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4"/>
      <c r="AA139" s="1"/>
      <c r="AB139" s="4"/>
      <c r="AC139" s="4"/>
      <c r="AD139" s="1" t="s">
        <v>12</v>
      </c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2"/>
      <c r="J140" s="1"/>
      <c r="K140" s="1"/>
      <c r="L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4"/>
      <c r="AA140" s="1"/>
      <c r="AB140" s="4"/>
      <c r="AC140" s="4"/>
      <c r="AD140" s="1" t="s">
        <v>207</v>
      </c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2"/>
      <c r="J141" s="1"/>
      <c r="K141" s="1"/>
      <c r="L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4"/>
      <c r="AA141" s="1"/>
      <c r="AB141" s="4"/>
      <c r="AC141" s="4"/>
      <c r="AD141" s="1" t="s">
        <v>208</v>
      </c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2"/>
      <c r="J142" s="1"/>
      <c r="K142" s="1"/>
      <c r="L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4"/>
      <c r="AA142" s="1"/>
      <c r="AB142" s="4"/>
      <c r="AC142" s="4"/>
      <c r="AD142" s="1" t="s">
        <v>209</v>
      </c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2"/>
      <c r="J143" s="1"/>
      <c r="K143" s="1"/>
      <c r="L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4"/>
      <c r="AA143" s="1"/>
      <c r="AB143" s="4"/>
      <c r="AC143" s="4"/>
      <c r="AD143" s="1" t="s">
        <v>210</v>
      </c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2"/>
      <c r="J144" s="1"/>
      <c r="K144" s="1"/>
      <c r="L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4"/>
      <c r="AA144" s="1"/>
      <c r="AB144" s="4"/>
      <c r="AC144" s="4"/>
      <c r="AD144" s="4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2"/>
      <c r="J145" s="1"/>
      <c r="K145" s="1"/>
      <c r="L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4"/>
      <c r="AA145" s="1"/>
      <c r="AB145" s="4"/>
      <c r="AC145" s="4"/>
      <c r="AD145" s="4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2"/>
      <c r="J146" s="1"/>
      <c r="K146" s="1"/>
      <c r="L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4"/>
      <c r="AA146" s="1"/>
      <c r="AB146" s="4"/>
      <c r="AC146" s="4"/>
      <c r="AD146" s="4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2"/>
      <c r="J147" s="1"/>
      <c r="K147" s="1"/>
      <c r="L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4"/>
      <c r="AA147" s="1"/>
      <c r="AB147" s="4"/>
      <c r="AC147" s="1" t="s">
        <v>212</v>
      </c>
      <c r="AD147" s="1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2"/>
      <c r="J148" s="1"/>
      <c r="K148" s="1"/>
      <c r="L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4"/>
      <c r="AA148" s="1"/>
      <c r="AB148" s="4"/>
      <c r="AC148" s="1" t="s">
        <v>213</v>
      </c>
      <c r="AD148" s="1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2"/>
      <c r="J149" s="1"/>
      <c r="K149" s="1"/>
      <c r="L149" s="1"/>
      <c r="N149" s="1"/>
      <c r="O149" s="1"/>
      <c r="P149" s="1"/>
      <c r="Q149" s="1"/>
      <c r="R149" s="1"/>
      <c r="S149" s="1"/>
      <c r="T149" s="1"/>
      <c r="U149" s="1"/>
      <c r="X149" s="1"/>
      <c r="Y149" s="1"/>
      <c r="Z149" s="4"/>
      <c r="AA149" s="1"/>
      <c r="AB149" s="4"/>
      <c r="AC149" s="1" t="s">
        <v>214</v>
      </c>
      <c r="AD149" s="1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2"/>
      <c r="J150" s="1"/>
      <c r="K150" s="1"/>
      <c r="L150" s="1"/>
      <c r="N150" s="1"/>
      <c r="O150" s="1"/>
      <c r="P150" s="1"/>
      <c r="Q150" s="1"/>
      <c r="R150" s="1"/>
      <c r="S150" s="1"/>
      <c r="T150" s="1"/>
      <c r="U150" s="1"/>
      <c r="X150" s="1"/>
      <c r="Y150" s="1"/>
      <c r="Z150" s="4"/>
      <c r="AA150" s="1"/>
      <c r="AB150" s="4"/>
      <c r="AC150" s="1" t="s">
        <v>215</v>
      </c>
      <c r="AD150" s="1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2"/>
      <c r="J151" s="1"/>
      <c r="K151" s="1"/>
      <c r="L151" s="1"/>
      <c r="N151" s="1"/>
      <c r="O151" s="1"/>
      <c r="P151" s="1"/>
      <c r="Q151" s="1"/>
      <c r="R151" s="1"/>
      <c r="S151" s="1"/>
      <c r="T151" s="1"/>
      <c r="U151" s="1"/>
      <c r="X151" s="1"/>
      <c r="Y151" s="1"/>
      <c r="Z151" s="4"/>
      <c r="AA151" s="1"/>
      <c r="AB151" s="4"/>
      <c r="AC151" s="1" t="s">
        <v>216</v>
      </c>
      <c r="AD151" s="1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2"/>
      <c r="J152" s="1"/>
      <c r="K152" s="1"/>
      <c r="L152" s="1"/>
      <c r="N152" s="1"/>
      <c r="O152" s="1"/>
      <c r="P152" s="1"/>
      <c r="Q152" s="1"/>
      <c r="R152" s="1"/>
      <c r="S152" s="1"/>
      <c r="T152" s="1"/>
      <c r="U152" s="1"/>
      <c r="X152" s="1"/>
      <c r="Y152" s="1"/>
      <c r="Z152" s="4"/>
      <c r="AA152" s="1"/>
      <c r="AB152" s="4"/>
      <c r="AC152" s="1" t="s">
        <v>217</v>
      </c>
      <c r="AD152" s="1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2"/>
      <c r="J153" s="1"/>
      <c r="K153" s="1"/>
      <c r="L153" s="1"/>
      <c r="N153" s="1"/>
      <c r="O153" s="1"/>
      <c r="P153" s="1"/>
      <c r="Q153" s="1"/>
      <c r="R153" s="1"/>
      <c r="S153" s="1"/>
      <c r="T153" s="1"/>
      <c r="U153" s="1"/>
      <c r="X153" s="1"/>
      <c r="Y153" s="1"/>
      <c r="Z153" s="4"/>
      <c r="AA153" s="1"/>
      <c r="AB153" s="4"/>
      <c r="AC153" s="1" t="s">
        <v>218</v>
      </c>
      <c r="AD153" s="1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2"/>
      <c r="J154" s="1"/>
      <c r="K154" s="1"/>
      <c r="L154" s="1"/>
      <c r="N154" s="1"/>
      <c r="O154" s="1"/>
      <c r="P154" s="1"/>
      <c r="Q154" s="1"/>
      <c r="R154" s="1"/>
      <c r="S154" s="1"/>
      <c r="T154" s="1"/>
      <c r="U154" s="1"/>
      <c r="X154" s="1"/>
      <c r="Y154" s="1"/>
      <c r="Z154" s="4"/>
      <c r="AA154" s="1"/>
      <c r="AB154" s="4"/>
      <c r="AC154" s="1" t="s">
        <v>219</v>
      </c>
      <c r="AD154" s="1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2"/>
      <c r="J155" s="1"/>
      <c r="K155" s="1"/>
      <c r="L155" s="1"/>
      <c r="N155" s="1"/>
      <c r="O155" s="1"/>
      <c r="P155" s="1"/>
      <c r="Q155" s="1"/>
      <c r="R155" s="1"/>
      <c r="S155" s="1"/>
      <c r="T155" s="1"/>
      <c r="U155" s="1"/>
      <c r="X155" s="1"/>
      <c r="Y155" s="1"/>
      <c r="Z155" s="4"/>
      <c r="AA155" s="1"/>
      <c r="AB155" s="4"/>
      <c r="AC155" s="1" t="s">
        <v>220</v>
      </c>
      <c r="AD155" s="1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2"/>
      <c r="J156" s="1"/>
      <c r="K156" s="1"/>
      <c r="L156" s="1"/>
      <c r="N156" s="1"/>
      <c r="O156" s="1"/>
      <c r="P156" s="1"/>
      <c r="Q156" s="1"/>
      <c r="R156" s="1"/>
      <c r="S156" s="1"/>
      <c r="T156" s="1"/>
      <c r="U156" s="1"/>
      <c r="X156" s="1"/>
      <c r="Y156" s="1"/>
      <c r="Z156" s="4"/>
      <c r="AA156" s="1"/>
      <c r="AB156" s="4"/>
      <c r="AC156" s="1" t="s">
        <v>221</v>
      </c>
      <c r="AD156" s="1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2"/>
      <c r="J157" s="1"/>
      <c r="K157" s="1"/>
      <c r="L157" s="1"/>
      <c r="N157" s="1"/>
      <c r="O157" s="1"/>
      <c r="P157" s="1"/>
      <c r="Q157" s="1"/>
      <c r="R157" s="1"/>
      <c r="S157" s="1"/>
      <c r="T157" s="1"/>
      <c r="U157" s="1"/>
      <c r="X157" s="1"/>
      <c r="Y157" s="1"/>
      <c r="Z157" s="4"/>
      <c r="AA157" s="1"/>
      <c r="AB157" s="4"/>
      <c r="AC157" s="1" t="s">
        <v>300</v>
      </c>
      <c r="AD157" s="1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2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X158" s="1"/>
      <c r="Y158" s="1"/>
      <c r="Z158" s="4"/>
      <c r="AA158" s="1"/>
      <c r="AB158" s="4"/>
      <c r="AC158" s="1" t="s">
        <v>302</v>
      </c>
      <c r="AD158" s="1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2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X159" s="1"/>
      <c r="Y159" s="1"/>
      <c r="Z159" s="4"/>
      <c r="AA159" s="1"/>
      <c r="AB159" s="4"/>
      <c r="AC159" s="1" t="s">
        <v>304</v>
      </c>
      <c r="AD159" s="1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2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X160" s="1"/>
      <c r="Y160" s="1"/>
      <c r="Z160" s="4"/>
      <c r="AA160" s="1"/>
      <c r="AB160" s="4"/>
      <c r="AC160" s="1" t="s">
        <v>305</v>
      </c>
      <c r="AD160" s="1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2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X161" s="1"/>
      <c r="Y161" s="1"/>
      <c r="Z161" s="4"/>
      <c r="AA161" s="1"/>
      <c r="AB161" s="4"/>
      <c r="AC161" s="1" t="s">
        <v>307</v>
      </c>
      <c r="AD161" s="1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2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X162" s="1"/>
      <c r="Y162" s="1"/>
      <c r="Z162" s="4"/>
      <c r="AA162" s="1"/>
      <c r="AB162" s="4"/>
      <c r="AC162" s="1" t="s">
        <v>309</v>
      </c>
      <c r="AD162" s="1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2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X163" s="1"/>
      <c r="Y163" s="1"/>
      <c r="Z163" s="4"/>
      <c r="AA163" s="1"/>
      <c r="AB163" s="4"/>
      <c r="AC163" s="1" t="s">
        <v>311</v>
      </c>
      <c r="AD163" s="1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2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X164" s="1"/>
      <c r="Y164" s="1"/>
      <c r="Z164" s="4"/>
      <c r="AA164" s="1"/>
      <c r="AB164" s="4"/>
      <c r="AC164" s="1" t="s">
        <v>313</v>
      </c>
      <c r="AD164" s="1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2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X165" s="1"/>
      <c r="Y165" s="1"/>
      <c r="Z165" s="4"/>
      <c r="AA165" s="1"/>
      <c r="AB165" s="4"/>
      <c r="AC165" s="1" t="s">
        <v>315</v>
      </c>
      <c r="AD165" s="1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2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X166" s="1"/>
      <c r="Y166" s="1"/>
      <c r="Z166" s="4"/>
      <c r="AA166" s="1"/>
      <c r="AB166" s="4"/>
      <c r="AC166" s="1" t="s">
        <v>315</v>
      </c>
      <c r="AD166" s="1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2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X167" s="1"/>
      <c r="Y167" s="1"/>
      <c r="Z167" s="4"/>
      <c r="AA167" s="1"/>
      <c r="AB167" s="4"/>
      <c r="AC167" s="1" t="s">
        <v>317</v>
      </c>
      <c r="AD167" s="1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2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X168" s="1"/>
      <c r="Y168" s="1"/>
      <c r="Z168" s="4"/>
      <c r="AA168" s="1"/>
      <c r="AB168" s="4"/>
      <c r="AC168" s="1" t="s">
        <v>319</v>
      </c>
      <c r="AD168" s="1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2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X169" s="1"/>
      <c r="Y169" s="1"/>
      <c r="Z169" s="4"/>
      <c r="AA169" s="1"/>
      <c r="AB169" s="4"/>
      <c r="AC169" s="1" t="s">
        <v>167</v>
      </c>
      <c r="AD169" s="1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2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X170" s="1"/>
      <c r="Y170" s="1"/>
      <c r="Z170" s="4"/>
      <c r="AA170" s="1"/>
      <c r="AB170" s="4"/>
      <c r="AC170" s="1" t="s">
        <v>322</v>
      </c>
      <c r="AD170" s="1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2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X171" s="1"/>
      <c r="Y171" s="1"/>
      <c r="Z171" s="4"/>
      <c r="AA171" s="1"/>
      <c r="AB171" s="4"/>
      <c r="AC171" s="1" t="s">
        <v>324</v>
      </c>
      <c r="AD171" s="1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2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X172" s="1"/>
      <c r="Y172" s="1"/>
      <c r="Z172" s="4"/>
      <c r="AA172" s="1"/>
      <c r="AB172" s="4"/>
      <c r="AC172" s="1" t="s">
        <v>326</v>
      </c>
      <c r="AD172" s="1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2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X173" s="1"/>
      <c r="Y173" s="1"/>
      <c r="Z173" s="4"/>
      <c r="AA173" s="1"/>
      <c r="AB173" s="4"/>
      <c r="AC173" s="1" t="s">
        <v>328</v>
      </c>
      <c r="AD173" s="1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2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X174" s="1"/>
      <c r="Y174" s="1"/>
      <c r="Z174" s="4"/>
      <c r="AA174" s="1"/>
      <c r="AB174" s="4"/>
      <c r="AC174" s="1" t="s">
        <v>329</v>
      </c>
      <c r="AD174" s="1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2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X175" s="1"/>
      <c r="Y175" s="1"/>
      <c r="Z175" s="4"/>
      <c r="AA175" s="1"/>
      <c r="AB175" s="4"/>
      <c r="AC175" s="4"/>
      <c r="AD175" s="4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2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X176" s="1"/>
      <c r="Y176" s="1"/>
      <c r="Z176" s="4"/>
      <c r="AA176" s="1"/>
      <c r="AB176" s="4"/>
      <c r="AC176" s="4"/>
      <c r="AD176" s="4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2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4"/>
      <c r="AA177" s="1"/>
      <c r="AB177" s="4"/>
      <c r="AC177" s="4"/>
      <c r="AD177" s="4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2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4"/>
      <c r="AA178" s="1"/>
      <c r="AB178" s="4"/>
      <c r="AC178" s="4"/>
      <c r="AD178" s="4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2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4"/>
      <c r="AA179" s="1"/>
      <c r="AB179" s="4"/>
      <c r="AC179" s="4"/>
      <c r="AD179" s="4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2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4"/>
      <c r="AA180" s="1"/>
      <c r="AB180" s="4"/>
      <c r="AC180" s="4"/>
      <c r="AD180" s="4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2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4"/>
      <c r="AA181" s="1"/>
      <c r="AB181" s="4"/>
      <c r="AC181" s="4"/>
      <c r="AD181" s="4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2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4"/>
      <c r="AA182" s="1"/>
      <c r="AB182" s="4"/>
      <c r="AC182" s="4"/>
      <c r="AD182" s="4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2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4"/>
      <c r="AA183" s="1"/>
      <c r="AB183" s="4"/>
      <c r="AC183" s="4"/>
      <c r="AD183" s="4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2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4"/>
      <c r="AA184" s="1"/>
      <c r="AB184" s="4"/>
      <c r="AC184" s="4"/>
      <c r="AD184" s="4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2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4"/>
      <c r="AA185" s="1"/>
      <c r="AB185" s="4"/>
      <c r="AC185" s="4"/>
      <c r="AD185" s="4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2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4"/>
      <c r="AA186" s="1"/>
      <c r="AB186" s="4"/>
      <c r="AC186" s="4"/>
      <c r="AD186" s="4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2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4"/>
      <c r="AA187" s="1"/>
      <c r="AB187" s="4"/>
      <c r="AC187" s="4"/>
      <c r="AD187" s="4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2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4"/>
      <c r="AA188" s="1"/>
      <c r="AB188" s="4"/>
      <c r="AC188" s="4"/>
      <c r="AD188" s="4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2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4"/>
      <c r="AA189" s="1"/>
      <c r="AB189" s="4"/>
      <c r="AC189" s="4"/>
      <c r="AD189" s="4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2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4"/>
      <c r="AA190" s="1"/>
      <c r="AB190" s="4"/>
      <c r="AC190" s="4"/>
      <c r="AD190" s="4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2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4"/>
      <c r="AA191" s="1"/>
      <c r="AB191" s="4"/>
      <c r="AC191" s="4"/>
      <c r="AD191" s="4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2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4"/>
      <c r="AA192" s="1"/>
      <c r="AB192" s="4"/>
      <c r="AC192" s="4"/>
      <c r="AD192" s="4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2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4"/>
      <c r="AA193" s="1"/>
      <c r="AB193" s="4"/>
      <c r="AC193" s="4"/>
      <c r="AD193" s="4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2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4"/>
      <c r="AA194" s="1"/>
      <c r="AB194" s="4"/>
      <c r="AC194" s="4"/>
      <c r="AD194" s="4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2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4"/>
      <c r="AA195" s="1"/>
      <c r="AB195" s="4"/>
      <c r="AC195" s="4"/>
      <c r="AD195" s="4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2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4"/>
      <c r="AA196" s="1"/>
      <c r="AB196" s="4"/>
      <c r="AC196" s="4"/>
      <c r="AD196" s="4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2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4"/>
      <c r="AA197" s="1"/>
      <c r="AB197" s="4"/>
      <c r="AC197" s="4"/>
      <c r="AD197" s="4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2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4"/>
      <c r="AA198" s="1"/>
      <c r="AB198" s="4"/>
      <c r="AC198" s="4"/>
      <c r="AD198" s="4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2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4"/>
      <c r="AA199" s="1"/>
      <c r="AB199" s="4"/>
      <c r="AC199" s="4"/>
      <c r="AD199" s="4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2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4"/>
      <c r="AA200" s="1"/>
      <c r="AB200" s="4"/>
      <c r="AC200" s="4"/>
      <c r="AD200" s="4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2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4"/>
      <c r="AA201" s="1"/>
      <c r="AB201" s="4"/>
      <c r="AC201" s="4"/>
      <c r="AD201" s="4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2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4"/>
      <c r="AA202" s="1"/>
      <c r="AB202" s="4"/>
      <c r="AC202" s="4"/>
      <c r="AD202" s="4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2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4"/>
      <c r="AA203" s="1"/>
      <c r="AB203" s="4"/>
      <c r="AC203" s="4"/>
      <c r="AD203" s="4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2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4"/>
      <c r="AA204" s="1"/>
      <c r="AB204" s="4"/>
      <c r="AC204" s="4"/>
      <c r="AD204" s="4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2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4"/>
      <c r="AA205" s="1"/>
      <c r="AB205" s="4"/>
      <c r="AC205" s="4"/>
      <c r="AD205" s="4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2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4"/>
      <c r="AA206" s="1"/>
      <c r="AB206" s="4"/>
      <c r="AC206" s="4"/>
      <c r="AD206" s="4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2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4"/>
      <c r="AA207" s="1"/>
      <c r="AB207" s="4"/>
      <c r="AC207" s="4"/>
      <c r="AD207" s="4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2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4"/>
      <c r="AA208" s="1"/>
      <c r="AB208" s="4"/>
      <c r="AC208" s="4"/>
      <c r="AD208" s="4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2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4"/>
      <c r="AA209" s="1"/>
      <c r="AB209" s="4"/>
      <c r="AC209" s="4"/>
      <c r="AD209" s="4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2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4"/>
      <c r="AA210" s="1"/>
      <c r="AB210" s="4"/>
      <c r="AC210" s="4"/>
      <c r="AD210" s="4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2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4"/>
      <c r="AA211" s="1"/>
      <c r="AB211" s="4"/>
      <c r="AC211" s="4"/>
      <c r="AD211" s="4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2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4"/>
      <c r="AA212" s="1"/>
      <c r="AB212" s="4"/>
      <c r="AC212" s="4"/>
      <c r="AD212" s="4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2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4"/>
      <c r="AA213" s="1"/>
      <c r="AB213" s="4"/>
      <c r="AC213" s="4"/>
      <c r="AD213" s="4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2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4"/>
      <c r="AA214" s="1"/>
      <c r="AB214" s="4"/>
      <c r="AC214" s="4"/>
      <c r="AD214" s="4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2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4"/>
      <c r="AA215" s="1"/>
      <c r="AB215" s="4"/>
      <c r="AC215" s="4"/>
      <c r="AD215" s="4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2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4"/>
      <c r="AA216" s="1"/>
      <c r="AB216" s="4"/>
      <c r="AC216" s="4"/>
      <c r="AD216" s="4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2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4"/>
      <c r="AA217" s="1"/>
      <c r="AB217" s="4"/>
      <c r="AC217" s="4"/>
      <c r="AD217" s="4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2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4"/>
      <c r="AA218" s="1"/>
      <c r="AB218" s="4"/>
      <c r="AC218" s="4"/>
      <c r="AD218" s="4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2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4"/>
      <c r="AA219" s="1"/>
      <c r="AB219" s="4"/>
      <c r="AC219" s="4"/>
      <c r="AD219" s="4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2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4"/>
      <c r="AA220" s="1"/>
      <c r="AB220" s="4"/>
      <c r="AC220" s="4"/>
      <c r="AD220" s="4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2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4"/>
      <c r="AA221" s="1"/>
      <c r="AB221" s="4"/>
      <c r="AC221" s="4"/>
      <c r="AD221" s="4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2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4"/>
      <c r="AA222" s="1"/>
      <c r="AB222" s="4"/>
      <c r="AC222" s="4"/>
      <c r="AD222" s="4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2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4"/>
      <c r="AA223" s="1"/>
      <c r="AB223" s="4"/>
      <c r="AC223" s="4"/>
      <c r="AD223" s="4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2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4"/>
      <c r="AA224" s="1"/>
      <c r="AB224" s="4"/>
      <c r="AC224" s="4"/>
      <c r="AD224" s="4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2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4"/>
      <c r="AA225" s="1"/>
      <c r="AB225" s="4"/>
      <c r="AC225" s="4"/>
      <c r="AD225" s="4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2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4"/>
      <c r="AA226" s="1"/>
      <c r="AB226" s="4"/>
      <c r="AC226" s="4"/>
      <c r="AD226" s="4"/>
    </row>
    <row r="227" ht="15.75" customHeight="1">
      <c r="A227" s="1"/>
      <c r="B227" s="1"/>
      <c r="C227" s="1"/>
      <c r="D227" s="1"/>
      <c r="E227" s="1"/>
      <c r="F227" s="1"/>
      <c r="G227" s="1"/>
      <c r="H227" s="1"/>
      <c r="I227" s="2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4"/>
      <c r="AA227" s="1"/>
      <c r="AB227" s="4"/>
      <c r="AC227" s="4"/>
      <c r="AD227" s="4"/>
    </row>
    <row r="228" ht="15.75" customHeight="1">
      <c r="A228" s="1"/>
      <c r="B228" s="1"/>
      <c r="C228" s="1"/>
      <c r="D228" s="1"/>
      <c r="E228" s="1"/>
      <c r="F228" s="1"/>
      <c r="G228" s="1"/>
      <c r="H228" s="1"/>
      <c r="I228" s="2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4"/>
      <c r="AA228" s="1"/>
      <c r="AB228" s="4"/>
      <c r="AC228" s="4"/>
      <c r="AD228" s="4"/>
    </row>
    <row r="229" ht="15.75" customHeight="1">
      <c r="A229" s="1"/>
      <c r="B229" s="1"/>
      <c r="C229" s="1"/>
      <c r="D229" s="1"/>
      <c r="E229" s="1"/>
      <c r="F229" s="1"/>
      <c r="G229" s="1"/>
      <c r="H229" s="1"/>
      <c r="I229" s="2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4"/>
      <c r="AA229" s="1"/>
      <c r="AB229" s="4"/>
      <c r="AC229" s="4"/>
      <c r="AD229" s="4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2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4"/>
      <c r="AA230" s="1"/>
      <c r="AB230" s="4"/>
      <c r="AC230" s="4"/>
      <c r="AD230" s="4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2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4"/>
      <c r="AA231" s="1"/>
      <c r="AB231" s="4"/>
      <c r="AC231" s="4"/>
      <c r="AD231" s="4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2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4"/>
      <c r="AA232" s="1"/>
      <c r="AB232" s="4"/>
      <c r="AC232" s="4"/>
      <c r="AD232" s="4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2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4"/>
      <c r="AA233" s="1"/>
      <c r="AB233" s="4"/>
      <c r="AC233" s="4"/>
      <c r="AD233" s="4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2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4"/>
      <c r="AA234" s="1"/>
      <c r="AB234" s="4"/>
      <c r="AC234" s="4"/>
      <c r="AD234" s="4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2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4"/>
      <c r="AA235" s="1"/>
      <c r="AB235" s="4"/>
      <c r="AC235" s="4"/>
      <c r="AD235" s="4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2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4"/>
      <c r="AA236" s="1"/>
      <c r="AB236" s="4"/>
      <c r="AC236" s="4"/>
      <c r="AD236" s="4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2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4"/>
      <c r="AA237" s="1"/>
      <c r="AB237" s="4"/>
      <c r="AC237" s="4"/>
      <c r="AD237" s="4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2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4"/>
      <c r="AA238" s="1"/>
      <c r="AB238" s="4"/>
      <c r="AC238" s="4"/>
      <c r="AD238" s="4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2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4"/>
      <c r="AA239" s="1"/>
      <c r="AB239" s="4"/>
      <c r="AC239" s="4"/>
      <c r="AD239" s="4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2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4"/>
      <c r="AA240" s="1"/>
      <c r="AB240" s="4"/>
      <c r="AC240" s="4"/>
      <c r="AD240" s="4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2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4"/>
      <c r="AA241" s="1"/>
      <c r="AB241" s="4"/>
      <c r="AC241" s="4"/>
      <c r="AD241" s="4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2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4"/>
      <c r="AA242" s="1"/>
      <c r="AB242" s="4"/>
      <c r="AC242" s="4"/>
      <c r="AD242" s="4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2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4"/>
      <c r="AA243" s="1"/>
      <c r="AB243" s="4"/>
      <c r="AC243" s="4"/>
      <c r="AD243" s="4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2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4"/>
      <c r="AA244" s="1"/>
      <c r="AB244" s="4"/>
      <c r="AC244" s="4"/>
      <c r="AD244" s="4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2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4"/>
      <c r="AA245" s="1"/>
      <c r="AB245" s="4"/>
      <c r="AC245" s="4"/>
      <c r="AD245" s="4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2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4"/>
      <c r="AA246" s="1"/>
      <c r="AB246" s="4"/>
      <c r="AC246" s="4"/>
      <c r="AD246" s="4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2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4"/>
      <c r="AA247" s="1"/>
      <c r="AB247" s="4"/>
      <c r="AC247" s="4"/>
      <c r="AD247" s="4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2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4"/>
      <c r="AA248" s="1"/>
      <c r="AB248" s="4"/>
      <c r="AC248" s="4"/>
      <c r="AD248" s="4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2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4"/>
      <c r="AA249" s="1"/>
      <c r="AB249" s="4"/>
      <c r="AC249" s="4"/>
      <c r="AD249" s="4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2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4"/>
      <c r="AA250" s="1"/>
      <c r="AB250" s="4"/>
      <c r="AC250" s="4"/>
      <c r="AD250" s="4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2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4"/>
      <c r="AA251" s="1"/>
      <c r="AB251" s="4"/>
      <c r="AC251" s="4"/>
      <c r="AD251" s="4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2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4"/>
      <c r="AA252" s="1"/>
      <c r="AB252" s="4"/>
      <c r="AC252" s="4"/>
      <c r="AD252" s="4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2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4"/>
      <c r="AA253" s="1"/>
      <c r="AB253" s="4"/>
      <c r="AC253" s="4"/>
      <c r="AD253" s="4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2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4"/>
      <c r="AA254" s="1"/>
      <c r="AB254" s="4"/>
      <c r="AC254" s="4"/>
      <c r="AD254" s="4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2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4"/>
      <c r="AA255" s="1"/>
      <c r="AB255" s="4"/>
      <c r="AC255" s="4"/>
      <c r="AD255" s="4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2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4"/>
      <c r="AA256" s="1"/>
      <c r="AB256" s="4"/>
      <c r="AC256" s="4"/>
      <c r="AD256" s="4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2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4"/>
      <c r="AA257" s="1"/>
      <c r="AB257" s="4"/>
      <c r="AC257" s="4"/>
      <c r="AD257" s="4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2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4"/>
      <c r="AA258" s="1"/>
      <c r="AB258" s="4"/>
      <c r="AC258" s="4"/>
      <c r="AD258" s="4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2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4"/>
      <c r="AA259" s="1"/>
      <c r="AB259" s="4"/>
      <c r="AC259" s="4"/>
      <c r="AD259" s="4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2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4"/>
      <c r="AA260" s="1"/>
      <c r="AB260" s="4"/>
      <c r="AC260" s="4"/>
      <c r="AD260" s="4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2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4"/>
      <c r="AA261" s="1"/>
      <c r="AB261" s="4"/>
      <c r="AC261" s="4"/>
      <c r="AD261" s="4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2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4"/>
      <c r="AA262" s="1"/>
      <c r="AB262" s="4"/>
      <c r="AC262" s="4"/>
      <c r="AD262" s="4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2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4"/>
      <c r="AA263" s="1"/>
      <c r="AB263" s="4"/>
      <c r="AC263" s="4"/>
      <c r="AD263" s="4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2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4"/>
      <c r="AA264" s="1"/>
      <c r="AB264" s="4"/>
      <c r="AC264" s="4"/>
      <c r="AD264" s="4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2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4"/>
      <c r="AA265" s="1"/>
      <c r="AB265" s="4"/>
      <c r="AC265" s="4"/>
      <c r="AD265" s="4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2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4"/>
      <c r="AA266" s="1"/>
      <c r="AB266" s="4"/>
      <c r="AC266" s="4"/>
      <c r="AD266" s="4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2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4"/>
      <c r="AA267" s="1"/>
      <c r="AB267" s="4"/>
      <c r="AC267" s="4"/>
      <c r="AD267" s="4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2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4"/>
      <c r="AA268" s="1"/>
      <c r="AB268" s="4"/>
      <c r="AC268" s="4"/>
      <c r="AD268" s="4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2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4"/>
      <c r="AA269" s="1"/>
      <c r="AB269" s="4"/>
      <c r="AC269" s="4"/>
      <c r="AD269" s="4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2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4"/>
      <c r="AA270" s="1"/>
      <c r="AB270" s="4"/>
      <c r="AC270" s="4"/>
      <c r="AD270" s="4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2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4"/>
      <c r="AA271" s="1"/>
      <c r="AB271" s="4"/>
      <c r="AC271" s="4"/>
      <c r="AD271" s="4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2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4"/>
      <c r="AA272" s="1"/>
      <c r="AB272" s="4"/>
      <c r="AC272" s="4"/>
      <c r="AD272" s="4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2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4"/>
      <c r="AA273" s="1"/>
      <c r="AB273" s="4"/>
      <c r="AC273" s="4"/>
      <c r="AD273" s="4"/>
    </row>
    <row r="274" ht="15.75" customHeight="1">
      <c r="A274" s="16"/>
      <c r="B274" s="16"/>
      <c r="C274" s="16"/>
      <c r="D274" s="16"/>
      <c r="E274" s="16"/>
      <c r="F274" s="16"/>
      <c r="G274" s="16"/>
      <c r="H274" s="16"/>
      <c r="I274" s="220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287"/>
      <c r="AA274" s="16"/>
      <c r="AB274" s="287"/>
      <c r="AC274" s="287"/>
      <c r="AD274" s="287"/>
    </row>
    <row r="275" ht="15.75" customHeight="1">
      <c r="A275" s="16"/>
      <c r="B275" s="16"/>
      <c r="C275" s="16"/>
      <c r="D275" s="16"/>
      <c r="E275" s="16"/>
      <c r="F275" s="16"/>
      <c r="G275" s="16"/>
      <c r="H275" s="16"/>
      <c r="I275" s="220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287"/>
      <c r="AA275" s="16"/>
      <c r="AB275" s="287"/>
      <c r="AC275" s="287"/>
      <c r="AD275" s="287"/>
    </row>
    <row r="276" ht="15.75" customHeight="1">
      <c r="A276" s="16"/>
      <c r="B276" s="16"/>
      <c r="C276" s="16"/>
      <c r="D276" s="16"/>
      <c r="E276" s="16"/>
      <c r="F276" s="16"/>
      <c r="G276" s="16"/>
      <c r="H276" s="16"/>
      <c r="I276" s="220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287"/>
      <c r="AA276" s="16"/>
      <c r="AB276" s="287"/>
      <c r="AC276" s="287"/>
      <c r="AD276" s="287"/>
    </row>
    <row r="277" ht="15.75" customHeight="1">
      <c r="A277" s="16"/>
      <c r="B277" s="16"/>
      <c r="C277" s="16"/>
      <c r="D277" s="16"/>
      <c r="E277" s="16"/>
      <c r="F277" s="16"/>
      <c r="G277" s="16"/>
      <c r="H277" s="16"/>
      <c r="I277" s="220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287"/>
      <c r="AA277" s="16"/>
      <c r="AB277" s="287"/>
      <c r="AC277" s="287"/>
      <c r="AD277" s="287"/>
    </row>
    <row r="278" ht="15.75" customHeight="1">
      <c r="A278" s="16"/>
      <c r="B278" s="16"/>
      <c r="C278" s="16"/>
      <c r="D278" s="16"/>
      <c r="E278" s="16"/>
      <c r="F278" s="16"/>
      <c r="G278" s="16"/>
      <c r="H278" s="16"/>
      <c r="I278" s="220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287"/>
      <c r="AA278" s="16"/>
      <c r="AB278" s="287"/>
      <c r="AC278" s="287"/>
      <c r="AD278" s="287"/>
    </row>
    <row r="279" ht="15.75" customHeight="1">
      <c r="A279" s="16"/>
      <c r="B279" s="16"/>
      <c r="C279" s="16"/>
      <c r="D279" s="16"/>
      <c r="E279" s="16"/>
      <c r="F279" s="16"/>
      <c r="G279" s="16"/>
      <c r="H279" s="16"/>
      <c r="I279" s="220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287"/>
      <c r="AA279" s="16"/>
      <c r="AB279" s="287"/>
      <c r="AC279" s="287"/>
      <c r="AD279" s="287"/>
    </row>
    <row r="280" ht="15.75" customHeight="1">
      <c r="A280" s="16"/>
      <c r="B280" s="16"/>
      <c r="C280" s="16"/>
      <c r="D280" s="16"/>
      <c r="E280" s="16"/>
      <c r="F280" s="16"/>
      <c r="G280" s="16"/>
      <c r="H280" s="16"/>
      <c r="I280" s="220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287"/>
      <c r="AA280" s="16"/>
      <c r="AB280" s="287"/>
      <c r="AC280" s="287"/>
      <c r="AD280" s="287"/>
    </row>
    <row r="281" ht="15.75" customHeight="1">
      <c r="A281" s="16"/>
      <c r="B281" s="16"/>
      <c r="C281" s="16"/>
      <c r="D281" s="16"/>
      <c r="E281" s="16"/>
      <c r="F281" s="16"/>
      <c r="G281" s="16"/>
      <c r="H281" s="16"/>
      <c r="I281" s="220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287"/>
      <c r="AA281" s="16"/>
      <c r="AB281" s="287"/>
      <c r="AC281" s="287"/>
      <c r="AD281" s="287"/>
    </row>
    <row r="282" ht="15.75" customHeight="1">
      <c r="A282" s="16"/>
      <c r="B282" s="16"/>
      <c r="C282" s="16"/>
      <c r="D282" s="16"/>
      <c r="E282" s="16"/>
      <c r="F282" s="16"/>
      <c r="G282" s="16"/>
      <c r="H282" s="16"/>
      <c r="I282" s="220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287"/>
      <c r="AA282" s="16"/>
      <c r="AB282" s="287"/>
      <c r="AC282" s="287"/>
      <c r="AD282" s="287"/>
    </row>
    <row r="283" ht="15.75" customHeight="1">
      <c r="A283" s="16"/>
      <c r="B283" s="16"/>
      <c r="C283" s="16"/>
      <c r="D283" s="16"/>
      <c r="E283" s="16"/>
      <c r="F283" s="16"/>
      <c r="G283" s="16"/>
      <c r="H283" s="16"/>
      <c r="I283" s="220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287"/>
      <c r="AA283" s="16"/>
      <c r="AB283" s="287"/>
      <c r="AC283" s="287"/>
      <c r="AD283" s="287"/>
    </row>
    <row r="284" ht="15.75" customHeight="1">
      <c r="A284" s="16"/>
      <c r="B284" s="16"/>
      <c r="C284" s="16"/>
      <c r="D284" s="16"/>
      <c r="E284" s="16"/>
      <c r="F284" s="16"/>
      <c r="G284" s="16"/>
      <c r="H284" s="16"/>
      <c r="I284" s="220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287"/>
      <c r="AA284" s="16"/>
      <c r="AB284" s="287"/>
      <c r="AC284" s="287"/>
      <c r="AD284" s="287"/>
    </row>
    <row r="285" ht="15.75" customHeight="1">
      <c r="A285" s="16"/>
      <c r="B285" s="16"/>
      <c r="C285" s="16"/>
      <c r="D285" s="16"/>
      <c r="E285" s="16"/>
      <c r="F285" s="16"/>
      <c r="G285" s="16"/>
      <c r="H285" s="16"/>
      <c r="I285" s="220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287"/>
      <c r="AA285" s="16"/>
      <c r="AB285" s="287"/>
      <c r="AC285" s="287"/>
      <c r="AD285" s="287"/>
    </row>
    <row r="286" ht="15.75" customHeight="1">
      <c r="A286" s="16"/>
      <c r="B286" s="16"/>
      <c r="C286" s="16"/>
      <c r="D286" s="16"/>
      <c r="E286" s="16"/>
      <c r="F286" s="16"/>
      <c r="G286" s="16"/>
      <c r="H286" s="16"/>
      <c r="I286" s="220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287"/>
      <c r="AA286" s="16"/>
      <c r="AB286" s="287"/>
      <c r="AC286" s="287"/>
      <c r="AD286" s="287"/>
    </row>
    <row r="287" ht="15.75" customHeight="1">
      <c r="A287" s="16"/>
      <c r="B287" s="16"/>
      <c r="C287" s="16"/>
      <c r="D287" s="16"/>
      <c r="E287" s="16"/>
      <c r="F287" s="16"/>
      <c r="G287" s="16"/>
      <c r="H287" s="16"/>
      <c r="I287" s="220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287"/>
      <c r="AA287" s="16"/>
      <c r="AB287" s="287"/>
      <c r="AC287" s="287"/>
      <c r="AD287" s="287"/>
    </row>
    <row r="288" ht="15.75" customHeight="1">
      <c r="A288" s="16"/>
      <c r="B288" s="16"/>
      <c r="C288" s="16"/>
      <c r="D288" s="16"/>
      <c r="E288" s="16"/>
      <c r="F288" s="16"/>
      <c r="G288" s="16"/>
      <c r="H288" s="16"/>
      <c r="I288" s="220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287"/>
      <c r="AA288" s="16"/>
      <c r="AB288" s="287"/>
      <c r="AC288" s="287"/>
      <c r="AD288" s="287"/>
    </row>
    <row r="289" ht="15.75" customHeight="1">
      <c r="A289" s="16"/>
      <c r="B289" s="16"/>
      <c r="C289" s="16"/>
      <c r="D289" s="16"/>
      <c r="E289" s="16"/>
      <c r="F289" s="16"/>
      <c r="G289" s="16"/>
      <c r="H289" s="16"/>
      <c r="I289" s="220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287"/>
      <c r="AA289" s="16"/>
      <c r="AB289" s="287"/>
      <c r="AC289" s="287"/>
      <c r="AD289" s="287"/>
    </row>
    <row r="290" ht="15.75" customHeight="1">
      <c r="A290" s="16"/>
      <c r="B290" s="16"/>
      <c r="C290" s="16"/>
      <c r="D290" s="16"/>
      <c r="E290" s="16"/>
      <c r="F290" s="16"/>
      <c r="G290" s="16"/>
      <c r="H290" s="16"/>
      <c r="I290" s="220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287"/>
      <c r="AA290" s="16"/>
      <c r="AB290" s="287"/>
      <c r="AC290" s="287"/>
      <c r="AD290" s="287"/>
    </row>
    <row r="291" ht="15.75" customHeight="1">
      <c r="A291" s="16"/>
      <c r="B291" s="16"/>
      <c r="C291" s="16"/>
      <c r="D291" s="16"/>
      <c r="E291" s="16"/>
      <c r="F291" s="16"/>
      <c r="G291" s="16"/>
      <c r="H291" s="16"/>
      <c r="I291" s="220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287"/>
      <c r="AA291" s="16"/>
      <c r="AB291" s="287"/>
      <c r="AC291" s="287"/>
      <c r="AD291" s="287"/>
    </row>
    <row r="292" ht="15.75" customHeight="1">
      <c r="A292" s="16"/>
      <c r="B292" s="16"/>
      <c r="C292" s="16"/>
      <c r="D292" s="16"/>
      <c r="E292" s="16"/>
      <c r="F292" s="16"/>
      <c r="G292" s="16"/>
      <c r="H292" s="16"/>
      <c r="I292" s="220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287"/>
      <c r="AA292" s="16"/>
      <c r="AB292" s="287"/>
      <c r="AC292" s="287"/>
      <c r="AD292" s="287"/>
    </row>
    <row r="293" ht="15.75" customHeight="1">
      <c r="A293" s="16"/>
      <c r="B293" s="16"/>
      <c r="C293" s="16"/>
      <c r="D293" s="16"/>
      <c r="E293" s="16"/>
      <c r="F293" s="16"/>
      <c r="G293" s="16"/>
      <c r="H293" s="16"/>
      <c r="I293" s="220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287"/>
      <c r="AA293" s="16"/>
      <c r="AB293" s="287"/>
      <c r="AC293" s="287"/>
      <c r="AD293" s="287"/>
    </row>
    <row r="294" ht="15.75" customHeight="1">
      <c r="A294" s="16"/>
      <c r="B294" s="16"/>
      <c r="C294" s="16"/>
      <c r="D294" s="16"/>
      <c r="E294" s="16"/>
      <c r="F294" s="16"/>
      <c r="G294" s="16"/>
      <c r="H294" s="16"/>
      <c r="I294" s="220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287"/>
      <c r="AA294" s="16"/>
      <c r="AB294" s="287"/>
      <c r="AC294" s="287"/>
      <c r="AD294" s="287"/>
    </row>
    <row r="295" ht="15.75" customHeight="1">
      <c r="A295" s="16"/>
      <c r="B295" s="16"/>
      <c r="C295" s="16"/>
      <c r="D295" s="16"/>
      <c r="E295" s="16"/>
      <c r="F295" s="16"/>
      <c r="G295" s="16"/>
      <c r="H295" s="16"/>
      <c r="I295" s="220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287"/>
      <c r="AA295" s="16"/>
      <c r="AB295" s="287"/>
      <c r="AC295" s="287"/>
      <c r="AD295" s="287"/>
    </row>
    <row r="296" ht="15.75" customHeight="1">
      <c r="A296" s="16"/>
      <c r="B296" s="16"/>
      <c r="C296" s="16"/>
      <c r="D296" s="16"/>
      <c r="E296" s="16"/>
      <c r="F296" s="16"/>
      <c r="G296" s="16"/>
      <c r="H296" s="16"/>
      <c r="I296" s="220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287"/>
      <c r="AA296" s="16"/>
      <c r="AB296" s="287"/>
      <c r="AC296" s="287"/>
      <c r="AD296" s="287"/>
    </row>
    <row r="297" ht="15.75" customHeight="1">
      <c r="A297" s="16"/>
      <c r="B297" s="16"/>
      <c r="C297" s="16"/>
      <c r="D297" s="16"/>
      <c r="E297" s="16"/>
      <c r="F297" s="16"/>
      <c r="G297" s="16"/>
      <c r="H297" s="16"/>
      <c r="I297" s="220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287"/>
      <c r="AA297" s="16"/>
      <c r="AB297" s="287"/>
      <c r="AC297" s="287"/>
      <c r="AD297" s="287"/>
    </row>
    <row r="298" ht="15.75" customHeight="1">
      <c r="A298" s="16"/>
      <c r="B298" s="16"/>
      <c r="C298" s="16"/>
      <c r="D298" s="16"/>
      <c r="E298" s="16"/>
      <c r="F298" s="16"/>
      <c r="G298" s="16"/>
      <c r="H298" s="16"/>
      <c r="I298" s="220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287"/>
      <c r="AA298" s="16"/>
      <c r="AB298" s="287"/>
      <c r="AC298" s="287"/>
      <c r="AD298" s="287"/>
    </row>
    <row r="299" ht="15.75" customHeight="1">
      <c r="A299" s="16"/>
      <c r="B299" s="16"/>
      <c r="C299" s="16"/>
      <c r="D299" s="16"/>
      <c r="E299" s="16"/>
      <c r="F299" s="16"/>
      <c r="G299" s="16"/>
      <c r="H299" s="16"/>
      <c r="I299" s="220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287"/>
      <c r="AA299" s="16"/>
      <c r="AB299" s="287"/>
      <c r="AC299" s="287"/>
      <c r="AD299" s="287"/>
    </row>
    <row r="300" ht="15.75" customHeight="1">
      <c r="A300" s="16"/>
      <c r="B300" s="16"/>
      <c r="C300" s="16"/>
      <c r="D300" s="16"/>
      <c r="E300" s="16"/>
      <c r="F300" s="16"/>
      <c r="G300" s="16"/>
      <c r="H300" s="16"/>
      <c r="I300" s="220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287"/>
      <c r="AA300" s="16"/>
      <c r="AB300" s="287"/>
      <c r="AC300" s="287"/>
      <c r="AD300" s="287"/>
    </row>
    <row r="301" ht="15.75" customHeight="1">
      <c r="A301" s="16"/>
      <c r="B301" s="16"/>
      <c r="C301" s="16"/>
      <c r="D301" s="16"/>
      <c r="E301" s="16"/>
      <c r="F301" s="16"/>
      <c r="G301" s="16"/>
      <c r="H301" s="16"/>
      <c r="I301" s="220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287"/>
      <c r="AA301" s="16"/>
      <c r="AB301" s="287"/>
      <c r="AC301" s="287"/>
      <c r="AD301" s="287"/>
    </row>
    <row r="302" ht="15.75" customHeight="1">
      <c r="A302" s="16"/>
      <c r="B302" s="16"/>
      <c r="C302" s="16"/>
      <c r="D302" s="16"/>
      <c r="E302" s="16"/>
      <c r="F302" s="16"/>
      <c r="G302" s="16"/>
      <c r="H302" s="16"/>
      <c r="I302" s="220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287"/>
      <c r="AA302" s="16"/>
      <c r="AB302" s="287"/>
      <c r="AC302" s="287"/>
      <c r="AD302" s="287"/>
    </row>
    <row r="303" ht="15.75" customHeight="1">
      <c r="A303" s="16"/>
      <c r="B303" s="16"/>
      <c r="C303" s="16"/>
      <c r="D303" s="16"/>
      <c r="E303" s="16"/>
      <c r="F303" s="16"/>
      <c r="G303" s="16"/>
      <c r="H303" s="16"/>
      <c r="I303" s="220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287"/>
      <c r="AA303" s="16"/>
      <c r="AB303" s="287"/>
      <c r="AC303" s="287"/>
      <c r="AD303" s="287"/>
    </row>
    <row r="304" ht="15.75" customHeight="1">
      <c r="A304" s="16"/>
      <c r="B304" s="16"/>
      <c r="C304" s="16"/>
      <c r="D304" s="16"/>
      <c r="E304" s="16"/>
      <c r="F304" s="16"/>
      <c r="G304" s="16"/>
      <c r="H304" s="16"/>
      <c r="I304" s="220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287"/>
      <c r="AA304" s="16"/>
      <c r="AB304" s="287"/>
      <c r="AC304" s="287"/>
      <c r="AD304" s="287"/>
    </row>
    <row r="305" ht="15.75" customHeight="1">
      <c r="A305" s="16"/>
      <c r="B305" s="16"/>
      <c r="C305" s="16"/>
      <c r="D305" s="16"/>
      <c r="E305" s="16"/>
      <c r="F305" s="16"/>
      <c r="G305" s="16"/>
      <c r="H305" s="16"/>
      <c r="I305" s="220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287"/>
      <c r="AA305" s="16"/>
      <c r="AB305" s="287"/>
      <c r="AC305" s="287"/>
      <c r="AD305" s="287"/>
    </row>
    <row r="306" ht="15.75" customHeight="1">
      <c r="A306" s="16"/>
      <c r="B306" s="16"/>
      <c r="C306" s="16"/>
      <c r="D306" s="16"/>
      <c r="E306" s="16"/>
      <c r="F306" s="16"/>
      <c r="G306" s="16"/>
      <c r="H306" s="16"/>
      <c r="I306" s="220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287"/>
      <c r="AA306" s="16"/>
      <c r="AB306" s="287"/>
      <c r="AC306" s="287"/>
      <c r="AD306" s="287"/>
    </row>
    <row r="307" ht="15.75" customHeight="1">
      <c r="A307" s="16"/>
      <c r="B307" s="16"/>
      <c r="C307" s="16"/>
      <c r="D307" s="16"/>
      <c r="E307" s="16"/>
      <c r="F307" s="16"/>
      <c r="G307" s="16"/>
      <c r="H307" s="16"/>
      <c r="I307" s="220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287"/>
      <c r="AA307" s="16"/>
      <c r="AB307" s="287"/>
      <c r="AC307" s="287"/>
      <c r="AD307" s="287"/>
    </row>
    <row r="308" ht="15.75" customHeight="1">
      <c r="A308" s="16"/>
      <c r="B308" s="16"/>
      <c r="C308" s="16"/>
      <c r="D308" s="16"/>
      <c r="E308" s="16"/>
      <c r="F308" s="16"/>
      <c r="G308" s="16"/>
      <c r="H308" s="16"/>
      <c r="I308" s="220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287"/>
      <c r="AA308" s="16"/>
      <c r="AB308" s="287"/>
      <c r="AC308" s="287"/>
      <c r="AD308" s="287"/>
    </row>
    <row r="309" ht="15.75" customHeight="1">
      <c r="A309" s="16"/>
      <c r="B309" s="16"/>
      <c r="C309" s="16"/>
      <c r="D309" s="16"/>
      <c r="E309" s="16"/>
      <c r="F309" s="16"/>
      <c r="G309" s="16"/>
      <c r="H309" s="16"/>
      <c r="I309" s="220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287"/>
      <c r="AA309" s="16"/>
      <c r="AB309" s="287"/>
      <c r="AC309" s="287"/>
      <c r="AD309" s="287"/>
    </row>
    <row r="310" ht="15.75" customHeight="1">
      <c r="A310" s="16"/>
      <c r="B310" s="16"/>
      <c r="C310" s="16"/>
      <c r="D310" s="16"/>
      <c r="E310" s="16"/>
      <c r="F310" s="16"/>
      <c r="G310" s="16"/>
      <c r="H310" s="16"/>
      <c r="I310" s="220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287"/>
      <c r="AA310" s="16"/>
      <c r="AB310" s="287"/>
      <c r="AC310" s="287"/>
      <c r="AD310" s="287"/>
    </row>
    <row r="311" ht="15.75" customHeight="1">
      <c r="A311" s="16"/>
      <c r="B311" s="16"/>
      <c r="C311" s="16"/>
      <c r="D311" s="16"/>
      <c r="E311" s="16"/>
      <c r="F311" s="16"/>
      <c r="G311" s="16"/>
      <c r="H311" s="16"/>
      <c r="I311" s="220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287"/>
      <c r="AA311" s="16"/>
      <c r="AB311" s="287"/>
      <c r="AC311" s="287"/>
      <c r="AD311" s="287"/>
    </row>
    <row r="312" ht="15.75" customHeight="1">
      <c r="A312" s="16"/>
      <c r="B312" s="16"/>
      <c r="C312" s="16"/>
      <c r="D312" s="16"/>
      <c r="E312" s="16"/>
      <c r="F312" s="16"/>
      <c r="G312" s="16"/>
      <c r="H312" s="16"/>
      <c r="I312" s="220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287"/>
      <c r="AA312" s="16"/>
      <c r="AB312" s="287"/>
      <c r="AC312" s="287"/>
      <c r="AD312" s="287"/>
    </row>
    <row r="313" ht="15.75" customHeight="1">
      <c r="A313" s="16"/>
      <c r="B313" s="16"/>
      <c r="C313" s="16"/>
      <c r="D313" s="16"/>
      <c r="E313" s="16"/>
      <c r="F313" s="16"/>
      <c r="G313" s="16"/>
      <c r="H313" s="16"/>
      <c r="I313" s="220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287"/>
      <c r="AA313" s="16"/>
      <c r="AB313" s="287"/>
      <c r="AC313" s="287"/>
      <c r="AD313" s="287"/>
    </row>
    <row r="314" ht="15.75" customHeight="1">
      <c r="A314" s="16"/>
      <c r="B314" s="16"/>
      <c r="C314" s="16"/>
      <c r="D314" s="16"/>
      <c r="E314" s="16"/>
      <c r="F314" s="16"/>
      <c r="G314" s="16"/>
      <c r="H314" s="16"/>
      <c r="I314" s="220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287"/>
      <c r="AA314" s="16"/>
      <c r="AB314" s="287"/>
      <c r="AC314" s="287"/>
      <c r="AD314" s="287"/>
    </row>
    <row r="315" ht="15.75" customHeight="1">
      <c r="A315" s="16"/>
      <c r="B315" s="16"/>
      <c r="C315" s="16"/>
      <c r="D315" s="16"/>
      <c r="E315" s="16"/>
      <c r="F315" s="16"/>
      <c r="G315" s="16"/>
      <c r="H315" s="16"/>
      <c r="I315" s="220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287"/>
      <c r="AA315" s="16"/>
      <c r="AB315" s="287"/>
      <c r="AC315" s="287"/>
      <c r="AD315" s="287"/>
    </row>
    <row r="316" ht="15.75" customHeight="1">
      <c r="A316" s="16"/>
      <c r="B316" s="16"/>
      <c r="C316" s="16"/>
      <c r="D316" s="16"/>
      <c r="E316" s="16"/>
      <c r="F316" s="16"/>
      <c r="G316" s="16"/>
      <c r="H316" s="16"/>
      <c r="I316" s="220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287"/>
      <c r="AA316" s="16"/>
      <c r="AB316" s="287"/>
      <c r="AC316" s="287"/>
      <c r="AD316" s="287"/>
    </row>
    <row r="317" ht="15.75" customHeight="1">
      <c r="A317" s="16"/>
      <c r="B317" s="16"/>
      <c r="C317" s="16"/>
      <c r="D317" s="16"/>
      <c r="E317" s="16"/>
      <c r="F317" s="16"/>
      <c r="G317" s="16"/>
      <c r="H317" s="16"/>
      <c r="I317" s="220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287"/>
      <c r="AA317" s="16"/>
      <c r="AB317" s="287"/>
      <c r="AC317" s="287"/>
      <c r="AD317" s="287"/>
    </row>
    <row r="318" ht="15.75" customHeight="1">
      <c r="A318" s="16"/>
      <c r="B318" s="16"/>
      <c r="C318" s="16"/>
      <c r="D318" s="16"/>
      <c r="E318" s="16"/>
      <c r="F318" s="16"/>
      <c r="G318" s="16"/>
      <c r="H318" s="16"/>
      <c r="I318" s="220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287"/>
      <c r="AA318" s="16"/>
      <c r="AB318" s="287"/>
      <c r="AC318" s="287"/>
      <c r="AD318" s="287"/>
    </row>
    <row r="319" ht="15.75" customHeight="1">
      <c r="A319" s="16"/>
      <c r="B319" s="16"/>
      <c r="C319" s="16"/>
      <c r="D319" s="16"/>
      <c r="E319" s="16"/>
      <c r="F319" s="16"/>
      <c r="G319" s="16"/>
      <c r="H319" s="16"/>
      <c r="I319" s="220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287"/>
      <c r="AA319" s="16"/>
      <c r="AB319" s="287"/>
      <c r="AC319" s="287"/>
      <c r="AD319" s="287"/>
    </row>
    <row r="320" ht="15.75" customHeight="1">
      <c r="A320" s="16"/>
      <c r="B320" s="16"/>
      <c r="C320" s="16"/>
      <c r="D320" s="16"/>
      <c r="E320" s="16"/>
      <c r="F320" s="16"/>
      <c r="G320" s="16"/>
      <c r="H320" s="16"/>
      <c r="I320" s="220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287"/>
      <c r="AA320" s="16"/>
      <c r="AB320" s="287"/>
      <c r="AC320" s="287"/>
      <c r="AD320" s="287"/>
    </row>
    <row r="321" ht="15.75" customHeight="1">
      <c r="A321" s="16"/>
      <c r="B321" s="16"/>
      <c r="C321" s="16"/>
      <c r="D321" s="16"/>
      <c r="E321" s="16"/>
      <c r="F321" s="16"/>
      <c r="G321" s="16"/>
      <c r="H321" s="16"/>
      <c r="I321" s="220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287"/>
      <c r="AA321" s="16"/>
      <c r="AB321" s="287"/>
      <c r="AC321" s="287"/>
      <c r="AD321" s="287"/>
    </row>
    <row r="322" ht="15.75" customHeight="1">
      <c r="A322" s="16"/>
      <c r="B322" s="16"/>
      <c r="C322" s="16"/>
      <c r="D322" s="16"/>
      <c r="E322" s="16"/>
      <c r="F322" s="16"/>
      <c r="G322" s="16"/>
      <c r="H322" s="16"/>
      <c r="I322" s="220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287"/>
      <c r="AA322" s="16"/>
      <c r="AB322" s="287"/>
      <c r="AC322" s="287"/>
      <c r="AD322" s="287"/>
    </row>
    <row r="323" ht="15.75" customHeight="1">
      <c r="A323" s="16"/>
      <c r="B323" s="16"/>
      <c r="C323" s="16"/>
      <c r="D323" s="16"/>
      <c r="E323" s="16"/>
      <c r="F323" s="16"/>
      <c r="G323" s="16"/>
      <c r="H323" s="16"/>
      <c r="I323" s="220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287"/>
      <c r="AA323" s="16"/>
      <c r="AB323" s="287"/>
      <c r="AC323" s="287"/>
      <c r="AD323" s="287"/>
    </row>
    <row r="324" ht="15.75" customHeight="1">
      <c r="A324" s="16"/>
      <c r="B324" s="16"/>
      <c r="C324" s="16"/>
      <c r="D324" s="16"/>
      <c r="E324" s="16"/>
      <c r="F324" s="16"/>
      <c r="G324" s="16"/>
      <c r="H324" s="16"/>
      <c r="I324" s="220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287"/>
      <c r="AA324" s="16"/>
      <c r="AB324" s="287"/>
      <c r="AC324" s="287"/>
      <c r="AD324" s="287"/>
    </row>
    <row r="325" ht="15.75" customHeight="1">
      <c r="A325" s="16"/>
      <c r="B325" s="16"/>
      <c r="C325" s="16"/>
      <c r="D325" s="16"/>
      <c r="E325" s="16"/>
      <c r="F325" s="16"/>
      <c r="G325" s="16"/>
      <c r="H325" s="16"/>
      <c r="I325" s="220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287"/>
      <c r="AA325" s="16"/>
      <c r="AB325" s="287"/>
      <c r="AC325" s="287"/>
      <c r="AD325" s="287"/>
    </row>
    <row r="326" ht="15.75" customHeight="1">
      <c r="A326" s="16"/>
      <c r="B326" s="16"/>
      <c r="C326" s="16"/>
      <c r="D326" s="16"/>
      <c r="E326" s="16"/>
      <c r="F326" s="16"/>
      <c r="G326" s="16"/>
      <c r="H326" s="16"/>
      <c r="I326" s="220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287"/>
      <c r="AA326" s="16"/>
      <c r="AB326" s="287"/>
      <c r="AC326" s="287"/>
      <c r="AD326" s="287"/>
    </row>
    <row r="327" ht="15.75" customHeight="1">
      <c r="A327" s="16"/>
      <c r="B327" s="16"/>
      <c r="C327" s="16"/>
      <c r="D327" s="16"/>
      <c r="E327" s="16"/>
      <c r="F327" s="16"/>
      <c r="G327" s="16"/>
      <c r="H327" s="16"/>
      <c r="I327" s="220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287"/>
      <c r="AA327" s="16"/>
      <c r="AB327" s="287"/>
      <c r="AC327" s="287"/>
      <c r="AD327" s="287"/>
    </row>
    <row r="328" ht="15.75" customHeight="1">
      <c r="A328" s="16"/>
      <c r="B328" s="16"/>
      <c r="C328" s="16"/>
      <c r="D328" s="16"/>
      <c r="E328" s="16"/>
      <c r="F328" s="16"/>
      <c r="G328" s="16"/>
      <c r="H328" s="16"/>
      <c r="I328" s="220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287"/>
      <c r="AA328" s="16"/>
      <c r="AB328" s="287"/>
      <c r="AC328" s="287"/>
      <c r="AD328" s="287"/>
    </row>
    <row r="329" ht="15.75" customHeight="1">
      <c r="A329" s="16"/>
      <c r="B329" s="16"/>
      <c r="C329" s="16"/>
      <c r="D329" s="16"/>
      <c r="E329" s="16"/>
      <c r="F329" s="16"/>
      <c r="G329" s="16"/>
      <c r="H329" s="16"/>
      <c r="I329" s="220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287"/>
      <c r="AA329" s="16"/>
      <c r="AB329" s="287"/>
      <c r="AC329" s="287"/>
      <c r="AD329" s="287"/>
    </row>
    <row r="330" ht="15.75" customHeight="1">
      <c r="A330" s="16"/>
      <c r="B330" s="16"/>
      <c r="C330" s="16"/>
      <c r="D330" s="16"/>
      <c r="E330" s="16"/>
      <c r="F330" s="16"/>
      <c r="G330" s="16"/>
      <c r="H330" s="16"/>
      <c r="I330" s="220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287"/>
      <c r="AA330" s="16"/>
      <c r="AB330" s="287"/>
      <c r="AC330" s="287"/>
      <c r="AD330" s="287"/>
    </row>
    <row r="331" ht="15.75" customHeight="1">
      <c r="A331" s="16"/>
      <c r="B331" s="16"/>
      <c r="C331" s="16"/>
      <c r="D331" s="16"/>
      <c r="E331" s="16"/>
      <c r="F331" s="16"/>
      <c r="G331" s="16"/>
      <c r="H331" s="16"/>
      <c r="I331" s="220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287"/>
      <c r="AA331" s="16"/>
      <c r="AB331" s="287"/>
      <c r="AC331" s="287"/>
      <c r="AD331" s="287"/>
    </row>
    <row r="332" ht="15.75" customHeight="1">
      <c r="A332" s="16"/>
      <c r="B332" s="16"/>
      <c r="C332" s="16"/>
      <c r="D332" s="16"/>
      <c r="E332" s="16"/>
      <c r="F332" s="16"/>
      <c r="G332" s="16"/>
      <c r="H332" s="16"/>
      <c r="I332" s="220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287"/>
      <c r="AA332" s="16"/>
      <c r="AB332" s="287"/>
      <c r="AC332" s="287"/>
      <c r="AD332" s="287"/>
    </row>
    <row r="333" ht="15.75" customHeight="1">
      <c r="A333" s="16"/>
      <c r="B333" s="16"/>
      <c r="C333" s="16"/>
      <c r="D333" s="16"/>
      <c r="E333" s="16"/>
      <c r="F333" s="16"/>
      <c r="G333" s="16"/>
      <c r="H333" s="16"/>
      <c r="I333" s="220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287"/>
      <c r="AA333" s="16"/>
      <c r="AB333" s="287"/>
      <c r="AC333" s="287"/>
      <c r="AD333" s="287"/>
    </row>
    <row r="334" ht="15.75" customHeight="1">
      <c r="A334" s="16"/>
      <c r="B334" s="16"/>
      <c r="C334" s="16"/>
      <c r="D334" s="16"/>
      <c r="E334" s="16"/>
      <c r="F334" s="16"/>
      <c r="G334" s="16"/>
      <c r="H334" s="16"/>
      <c r="I334" s="220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287"/>
      <c r="AA334" s="16"/>
      <c r="AB334" s="287"/>
      <c r="AC334" s="287"/>
      <c r="AD334" s="287"/>
    </row>
    <row r="335" ht="15.75" customHeight="1">
      <c r="A335" s="16"/>
      <c r="B335" s="16"/>
      <c r="C335" s="16"/>
      <c r="D335" s="16"/>
      <c r="E335" s="16"/>
      <c r="F335" s="16"/>
      <c r="G335" s="16"/>
      <c r="H335" s="16"/>
      <c r="I335" s="220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287"/>
      <c r="AA335" s="16"/>
      <c r="AB335" s="287"/>
      <c r="AC335" s="287"/>
      <c r="AD335" s="287"/>
    </row>
    <row r="336" ht="15.75" customHeight="1">
      <c r="A336" s="16"/>
      <c r="B336" s="16"/>
      <c r="C336" s="16"/>
      <c r="D336" s="16"/>
      <c r="E336" s="16"/>
      <c r="F336" s="16"/>
      <c r="G336" s="16"/>
      <c r="H336" s="16"/>
      <c r="I336" s="220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287"/>
      <c r="AA336" s="16"/>
      <c r="AB336" s="287"/>
      <c r="AC336" s="287"/>
      <c r="AD336" s="287"/>
    </row>
    <row r="337" ht="15.75" customHeight="1">
      <c r="A337" s="16"/>
      <c r="B337" s="16"/>
      <c r="C337" s="16"/>
      <c r="D337" s="16"/>
      <c r="E337" s="16"/>
      <c r="F337" s="16"/>
      <c r="G337" s="16"/>
      <c r="H337" s="16"/>
      <c r="I337" s="220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287"/>
      <c r="AA337" s="16"/>
      <c r="AB337" s="287"/>
      <c r="AC337" s="287"/>
      <c r="AD337" s="287"/>
    </row>
    <row r="338" ht="15.75" customHeight="1">
      <c r="A338" s="16"/>
      <c r="B338" s="16"/>
      <c r="C338" s="16"/>
      <c r="D338" s="16"/>
      <c r="E338" s="16"/>
      <c r="F338" s="16"/>
      <c r="G338" s="16"/>
      <c r="H338" s="16"/>
      <c r="I338" s="220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287"/>
      <c r="AA338" s="16"/>
      <c r="AB338" s="287"/>
      <c r="AC338" s="287"/>
      <c r="AD338" s="287"/>
    </row>
    <row r="339" ht="15.75" customHeight="1">
      <c r="A339" s="16"/>
      <c r="B339" s="16"/>
      <c r="C339" s="16"/>
      <c r="D339" s="16"/>
      <c r="E339" s="16"/>
      <c r="F339" s="16"/>
      <c r="G339" s="16"/>
      <c r="H339" s="16"/>
      <c r="I339" s="220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287"/>
      <c r="AA339" s="16"/>
      <c r="AB339" s="287"/>
      <c r="AC339" s="287"/>
      <c r="AD339" s="287"/>
    </row>
    <row r="340" ht="15.75" customHeight="1">
      <c r="A340" s="16"/>
      <c r="B340" s="16"/>
      <c r="C340" s="16"/>
      <c r="D340" s="16"/>
      <c r="E340" s="16"/>
      <c r="F340" s="16"/>
      <c r="G340" s="16"/>
      <c r="H340" s="16"/>
      <c r="I340" s="220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287"/>
      <c r="AA340" s="16"/>
      <c r="AB340" s="287"/>
      <c r="AC340" s="287"/>
      <c r="AD340" s="287"/>
    </row>
    <row r="341" ht="15.75" customHeight="1">
      <c r="A341" s="16"/>
      <c r="B341" s="16"/>
      <c r="C341" s="16"/>
      <c r="D341" s="16"/>
      <c r="E341" s="16"/>
      <c r="F341" s="16"/>
      <c r="G341" s="16"/>
      <c r="H341" s="16"/>
      <c r="I341" s="220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287"/>
      <c r="AA341" s="16"/>
      <c r="AB341" s="287"/>
      <c r="AC341" s="287"/>
      <c r="AD341" s="287"/>
    </row>
    <row r="342" ht="15.75" customHeight="1">
      <c r="A342" s="16"/>
      <c r="B342" s="16"/>
      <c r="C342" s="16"/>
      <c r="D342" s="16"/>
      <c r="E342" s="16"/>
      <c r="F342" s="16"/>
      <c r="G342" s="16"/>
      <c r="H342" s="16"/>
      <c r="I342" s="220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287"/>
      <c r="AA342" s="16"/>
      <c r="AB342" s="287"/>
      <c r="AC342" s="287"/>
      <c r="AD342" s="287"/>
    </row>
    <row r="343" ht="15.75" customHeight="1">
      <c r="A343" s="16"/>
      <c r="B343" s="16"/>
      <c r="C343" s="16"/>
      <c r="D343" s="16"/>
      <c r="E343" s="16"/>
      <c r="F343" s="16"/>
      <c r="G343" s="16"/>
      <c r="H343" s="16"/>
      <c r="I343" s="220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287"/>
      <c r="AA343" s="16"/>
      <c r="AB343" s="287"/>
      <c r="AC343" s="287"/>
      <c r="AD343" s="287"/>
    </row>
    <row r="344" ht="15.75" customHeight="1">
      <c r="A344" s="16"/>
      <c r="B344" s="16"/>
      <c r="C344" s="16"/>
      <c r="D344" s="16"/>
      <c r="E344" s="16"/>
      <c r="F344" s="16"/>
      <c r="G344" s="16"/>
      <c r="H344" s="16"/>
      <c r="I344" s="220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287"/>
      <c r="AA344" s="16"/>
      <c r="AB344" s="287"/>
      <c r="AC344" s="287"/>
      <c r="AD344" s="287"/>
    </row>
    <row r="345" ht="15.75" customHeight="1">
      <c r="A345" s="16"/>
      <c r="B345" s="16"/>
      <c r="C345" s="16"/>
      <c r="D345" s="16"/>
      <c r="E345" s="16"/>
      <c r="F345" s="16"/>
      <c r="G345" s="16"/>
      <c r="H345" s="16"/>
      <c r="I345" s="220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287"/>
      <c r="AA345" s="16"/>
      <c r="AB345" s="287"/>
      <c r="AC345" s="287"/>
      <c r="AD345" s="287"/>
    </row>
    <row r="346" ht="15.75" customHeight="1">
      <c r="A346" s="16"/>
      <c r="B346" s="16"/>
      <c r="C346" s="16"/>
      <c r="D346" s="16"/>
      <c r="E346" s="16"/>
      <c r="F346" s="16"/>
      <c r="G346" s="16"/>
      <c r="H346" s="16"/>
      <c r="I346" s="220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287"/>
      <c r="AA346" s="16"/>
      <c r="AB346" s="287"/>
      <c r="AC346" s="287"/>
      <c r="AD346" s="287"/>
    </row>
    <row r="347" ht="15.75" customHeight="1">
      <c r="A347" s="16"/>
      <c r="B347" s="16"/>
      <c r="C347" s="16"/>
      <c r="D347" s="16"/>
      <c r="E347" s="16"/>
      <c r="F347" s="16"/>
      <c r="G347" s="16"/>
      <c r="H347" s="16"/>
      <c r="I347" s="220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287"/>
      <c r="AA347" s="16"/>
      <c r="AB347" s="287"/>
      <c r="AC347" s="287"/>
      <c r="AD347" s="287"/>
    </row>
    <row r="348" ht="15.75" customHeight="1">
      <c r="A348" s="16"/>
      <c r="B348" s="16"/>
      <c r="C348" s="16"/>
      <c r="D348" s="16"/>
      <c r="E348" s="16"/>
      <c r="F348" s="16"/>
      <c r="G348" s="16"/>
      <c r="H348" s="16"/>
      <c r="I348" s="220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287"/>
      <c r="AA348" s="16"/>
      <c r="AB348" s="287"/>
      <c r="AC348" s="287"/>
      <c r="AD348" s="287"/>
    </row>
    <row r="349" ht="15.75" customHeight="1">
      <c r="A349" s="16"/>
      <c r="B349" s="16"/>
      <c r="C349" s="16"/>
      <c r="D349" s="16"/>
      <c r="E349" s="16"/>
      <c r="F349" s="16"/>
      <c r="G349" s="16"/>
      <c r="H349" s="16"/>
      <c r="I349" s="220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287"/>
      <c r="AA349" s="16"/>
      <c r="AB349" s="287"/>
      <c r="AC349" s="287"/>
      <c r="AD349" s="287"/>
    </row>
    <row r="350" ht="15.75" customHeight="1">
      <c r="A350" s="16"/>
      <c r="B350" s="16"/>
      <c r="C350" s="16"/>
      <c r="D350" s="16"/>
      <c r="E350" s="16"/>
      <c r="F350" s="16"/>
      <c r="G350" s="16"/>
      <c r="H350" s="16"/>
      <c r="I350" s="220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287"/>
      <c r="AA350" s="16"/>
      <c r="AB350" s="287"/>
      <c r="AC350" s="287"/>
      <c r="AD350" s="287"/>
    </row>
    <row r="351" ht="15.75" customHeight="1">
      <c r="A351" s="16"/>
      <c r="B351" s="16"/>
      <c r="C351" s="16"/>
      <c r="D351" s="16"/>
      <c r="E351" s="16"/>
      <c r="F351" s="16"/>
      <c r="G351" s="16"/>
      <c r="H351" s="16"/>
      <c r="I351" s="220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287"/>
      <c r="AA351" s="16"/>
      <c r="AB351" s="287"/>
      <c r="AC351" s="287"/>
      <c r="AD351" s="287"/>
    </row>
    <row r="352" ht="15.75" customHeight="1">
      <c r="A352" s="16"/>
      <c r="B352" s="16"/>
      <c r="C352" s="16"/>
      <c r="D352" s="16"/>
      <c r="E352" s="16"/>
      <c r="F352" s="16"/>
      <c r="G352" s="16"/>
      <c r="H352" s="16"/>
      <c r="I352" s="220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287"/>
      <c r="AA352" s="16"/>
      <c r="AB352" s="287"/>
      <c r="AC352" s="287"/>
      <c r="AD352" s="287"/>
    </row>
    <row r="353" ht="15.75" customHeight="1">
      <c r="A353" s="16"/>
      <c r="B353" s="16"/>
      <c r="C353" s="16"/>
      <c r="D353" s="16"/>
      <c r="E353" s="16"/>
      <c r="F353" s="16"/>
      <c r="G353" s="16"/>
      <c r="H353" s="16"/>
      <c r="I353" s="220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287"/>
      <c r="AA353" s="16"/>
      <c r="AB353" s="287"/>
      <c r="AC353" s="287"/>
      <c r="AD353" s="287"/>
    </row>
    <row r="354" ht="15.75" customHeight="1">
      <c r="A354" s="16"/>
      <c r="B354" s="16"/>
      <c r="C354" s="16"/>
      <c r="D354" s="16"/>
      <c r="E354" s="16"/>
      <c r="F354" s="16"/>
      <c r="G354" s="16"/>
      <c r="H354" s="16"/>
      <c r="I354" s="220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287"/>
      <c r="AA354" s="16"/>
      <c r="AB354" s="287"/>
      <c r="AC354" s="287"/>
      <c r="AD354" s="287"/>
    </row>
    <row r="355" ht="15.75" customHeight="1">
      <c r="A355" s="16"/>
      <c r="B355" s="16"/>
      <c r="C355" s="16"/>
      <c r="D355" s="16"/>
      <c r="E355" s="16"/>
      <c r="F355" s="16"/>
      <c r="G355" s="16"/>
      <c r="H355" s="16"/>
      <c r="I355" s="220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287"/>
      <c r="AA355" s="16"/>
      <c r="AB355" s="287"/>
      <c r="AC355" s="287"/>
      <c r="AD355" s="287"/>
    </row>
    <row r="356" ht="15.75" customHeight="1">
      <c r="A356" s="16"/>
      <c r="B356" s="16"/>
      <c r="C356" s="16"/>
      <c r="D356" s="16"/>
      <c r="E356" s="16"/>
      <c r="F356" s="16"/>
      <c r="G356" s="16"/>
      <c r="H356" s="16"/>
      <c r="I356" s="220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287"/>
      <c r="AA356" s="16"/>
      <c r="AB356" s="287"/>
      <c r="AC356" s="287"/>
      <c r="AD356" s="287"/>
    </row>
    <row r="357" ht="15.75" customHeight="1">
      <c r="A357" s="16"/>
      <c r="B357" s="16"/>
      <c r="C357" s="16"/>
      <c r="D357" s="16"/>
      <c r="E357" s="16"/>
      <c r="F357" s="16"/>
      <c r="G357" s="16"/>
      <c r="H357" s="16"/>
      <c r="I357" s="220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287"/>
      <c r="AA357" s="16"/>
      <c r="AB357" s="287"/>
      <c r="AC357" s="287"/>
      <c r="AD357" s="287"/>
    </row>
    <row r="358" ht="15.75" customHeight="1">
      <c r="A358" s="16"/>
      <c r="B358" s="16"/>
      <c r="C358" s="16"/>
      <c r="D358" s="16"/>
      <c r="E358" s="16"/>
      <c r="F358" s="16"/>
      <c r="G358" s="16"/>
      <c r="H358" s="16"/>
      <c r="I358" s="220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287"/>
      <c r="AA358" s="16"/>
      <c r="AB358" s="287"/>
      <c r="AC358" s="287"/>
      <c r="AD358" s="287"/>
    </row>
    <row r="359" ht="15.75" customHeight="1">
      <c r="A359" s="16"/>
      <c r="B359" s="16"/>
      <c r="C359" s="16"/>
      <c r="D359" s="16"/>
      <c r="E359" s="16"/>
      <c r="F359" s="16"/>
      <c r="G359" s="16"/>
      <c r="H359" s="16"/>
      <c r="I359" s="220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287"/>
      <c r="AA359" s="16"/>
      <c r="AB359" s="287"/>
      <c r="AC359" s="287"/>
      <c r="AD359" s="287"/>
    </row>
    <row r="360" ht="15.75" customHeight="1">
      <c r="A360" s="16"/>
      <c r="B360" s="16"/>
      <c r="C360" s="16"/>
      <c r="D360" s="16"/>
      <c r="E360" s="16"/>
      <c r="F360" s="16"/>
      <c r="G360" s="16"/>
      <c r="H360" s="16"/>
      <c r="I360" s="220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287"/>
      <c r="AA360" s="16"/>
      <c r="AB360" s="287"/>
      <c r="AC360" s="287"/>
      <c r="AD360" s="287"/>
    </row>
    <row r="361" ht="15.75" customHeight="1">
      <c r="A361" s="16"/>
      <c r="B361" s="16"/>
      <c r="C361" s="16"/>
      <c r="D361" s="16"/>
      <c r="E361" s="16"/>
      <c r="F361" s="16"/>
      <c r="G361" s="16"/>
      <c r="H361" s="16"/>
      <c r="I361" s="220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287"/>
      <c r="AA361" s="16"/>
      <c r="AB361" s="287"/>
      <c r="AC361" s="287"/>
      <c r="AD361" s="287"/>
    </row>
    <row r="362" ht="15.75" customHeight="1">
      <c r="A362" s="16"/>
      <c r="B362" s="16"/>
      <c r="C362" s="16"/>
      <c r="D362" s="16"/>
      <c r="E362" s="16"/>
      <c r="F362" s="16"/>
      <c r="G362" s="16"/>
      <c r="H362" s="16"/>
      <c r="I362" s="220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287"/>
      <c r="AA362" s="16"/>
      <c r="AB362" s="287"/>
      <c r="AC362" s="287"/>
      <c r="AD362" s="287"/>
    </row>
    <row r="363" ht="15.75" customHeight="1">
      <c r="A363" s="16"/>
      <c r="B363" s="16"/>
      <c r="C363" s="16"/>
      <c r="D363" s="16"/>
      <c r="E363" s="16"/>
      <c r="F363" s="16"/>
      <c r="G363" s="16"/>
      <c r="H363" s="16"/>
      <c r="I363" s="220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287"/>
      <c r="AA363" s="16"/>
      <c r="AB363" s="287"/>
      <c r="AC363" s="287"/>
      <c r="AD363" s="287"/>
    </row>
    <row r="364" ht="15.75" customHeight="1">
      <c r="A364" s="16"/>
      <c r="B364" s="16"/>
      <c r="C364" s="16"/>
      <c r="D364" s="16"/>
      <c r="E364" s="16"/>
      <c r="F364" s="16"/>
      <c r="G364" s="16"/>
      <c r="H364" s="16"/>
      <c r="I364" s="220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287"/>
      <c r="AA364" s="16"/>
      <c r="AB364" s="287"/>
      <c r="AC364" s="287"/>
      <c r="AD364" s="287"/>
    </row>
    <row r="365" ht="15.75" customHeight="1">
      <c r="A365" s="16"/>
      <c r="B365" s="16"/>
      <c r="C365" s="16"/>
      <c r="D365" s="16"/>
      <c r="E365" s="16"/>
      <c r="F365" s="16"/>
      <c r="G365" s="16"/>
      <c r="H365" s="16"/>
      <c r="I365" s="220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287"/>
      <c r="AA365" s="16"/>
      <c r="AB365" s="287"/>
      <c r="AC365" s="287"/>
      <c r="AD365" s="287"/>
    </row>
    <row r="366" ht="15.75" customHeight="1">
      <c r="A366" s="16"/>
      <c r="B366" s="16"/>
      <c r="C366" s="16"/>
      <c r="D366" s="16"/>
      <c r="E366" s="16"/>
      <c r="F366" s="16"/>
      <c r="G366" s="16"/>
      <c r="H366" s="16"/>
      <c r="I366" s="220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287"/>
      <c r="AA366" s="16"/>
      <c r="AB366" s="287"/>
      <c r="AC366" s="287"/>
      <c r="AD366" s="287"/>
    </row>
    <row r="367" ht="15.75" customHeight="1">
      <c r="A367" s="16"/>
      <c r="B367" s="16"/>
      <c r="C367" s="16"/>
      <c r="D367" s="16"/>
      <c r="E367" s="16"/>
      <c r="F367" s="16"/>
      <c r="G367" s="16"/>
      <c r="H367" s="16"/>
      <c r="I367" s="220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287"/>
      <c r="AA367" s="16"/>
      <c r="AB367" s="287"/>
      <c r="AC367" s="287"/>
      <c r="AD367" s="287"/>
    </row>
    <row r="368" ht="15.75" customHeight="1">
      <c r="A368" s="16"/>
      <c r="B368" s="16"/>
      <c r="C368" s="16"/>
      <c r="D368" s="16"/>
      <c r="E368" s="16"/>
      <c r="F368" s="16"/>
      <c r="G368" s="16"/>
      <c r="H368" s="16"/>
      <c r="I368" s="220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287"/>
      <c r="AA368" s="16"/>
      <c r="AB368" s="287"/>
      <c r="AC368" s="287"/>
      <c r="AD368" s="287"/>
    </row>
    <row r="369" ht="15.75" customHeight="1">
      <c r="A369" s="16"/>
      <c r="B369" s="16"/>
      <c r="C369" s="16"/>
      <c r="D369" s="16"/>
      <c r="E369" s="16"/>
      <c r="F369" s="16"/>
      <c r="G369" s="16"/>
      <c r="H369" s="16"/>
      <c r="I369" s="220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287"/>
      <c r="AA369" s="16"/>
      <c r="AB369" s="287"/>
      <c r="AC369" s="287"/>
      <c r="AD369" s="287"/>
    </row>
    <row r="370" ht="15.75" customHeight="1">
      <c r="A370" s="16"/>
      <c r="B370" s="16"/>
      <c r="C370" s="16"/>
      <c r="D370" s="16"/>
      <c r="E370" s="16"/>
      <c r="F370" s="16"/>
      <c r="G370" s="16"/>
      <c r="H370" s="16"/>
      <c r="I370" s="220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287"/>
      <c r="AA370" s="16"/>
      <c r="AB370" s="287"/>
      <c r="AC370" s="287"/>
      <c r="AD370" s="287"/>
    </row>
    <row r="371" ht="15.75" customHeight="1">
      <c r="A371" s="16"/>
      <c r="B371" s="16"/>
      <c r="C371" s="16"/>
      <c r="D371" s="16"/>
      <c r="E371" s="16"/>
      <c r="F371" s="16"/>
      <c r="G371" s="16"/>
      <c r="H371" s="16"/>
      <c r="I371" s="220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287"/>
      <c r="AA371" s="16"/>
      <c r="AB371" s="287"/>
      <c r="AC371" s="287"/>
      <c r="AD371" s="287"/>
    </row>
    <row r="372" ht="15.75" customHeight="1">
      <c r="A372" s="16"/>
      <c r="B372" s="16"/>
      <c r="C372" s="16"/>
      <c r="D372" s="16"/>
      <c r="E372" s="16"/>
      <c r="F372" s="16"/>
      <c r="G372" s="16"/>
      <c r="H372" s="16"/>
      <c r="I372" s="220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287"/>
      <c r="AA372" s="16"/>
      <c r="AB372" s="287"/>
      <c r="AC372" s="287"/>
      <c r="AD372" s="287"/>
    </row>
    <row r="373" ht="15.75" customHeight="1">
      <c r="A373" s="16"/>
      <c r="B373" s="16"/>
      <c r="C373" s="16"/>
      <c r="D373" s="16"/>
      <c r="E373" s="16"/>
      <c r="F373" s="16"/>
      <c r="G373" s="16"/>
      <c r="H373" s="16"/>
      <c r="I373" s="220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287"/>
      <c r="AA373" s="16"/>
      <c r="AB373" s="287"/>
      <c r="AC373" s="287"/>
      <c r="AD373" s="287"/>
    </row>
    <row r="374" ht="15.75" customHeight="1">
      <c r="A374" s="16"/>
      <c r="B374" s="16"/>
      <c r="C374" s="16"/>
      <c r="D374" s="16"/>
      <c r="E374" s="16"/>
      <c r="F374" s="16"/>
      <c r="G374" s="16"/>
      <c r="H374" s="16"/>
      <c r="I374" s="220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287"/>
      <c r="AA374" s="16"/>
      <c r="AB374" s="287"/>
      <c r="AC374" s="287"/>
      <c r="AD374" s="287"/>
    </row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3">
    <mergeCell ref="I4:I6"/>
    <mergeCell ref="C8:F8"/>
    <mergeCell ref="I8:I9"/>
    <mergeCell ref="D9:F9"/>
    <mergeCell ref="D10:F10"/>
    <mergeCell ref="D11:F11"/>
    <mergeCell ref="D12:F12"/>
    <mergeCell ref="D13:F13"/>
    <mergeCell ref="D14:F14"/>
    <mergeCell ref="D15:F15"/>
    <mergeCell ref="C22:F22"/>
    <mergeCell ref="C23:F23"/>
    <mergeCell ref="C24:F24"/>
    <mergeCell ref="C25:F25"/>
    <mergeCell ref="C26:F26"/>
    <mergeCell ref="C27:F27"/>
    <mergeCell ref="C28:F28"/>
    <mergeCell ref="C29:F29"/>
    <mergeCell ref="C30:F30"/>
    <mergeCell ref="C31:F31"/>
    <mergeCell ref="C32:F32"/>
    <mergeCell ref="C33:F33"/>
    <mergeCell ref="C34:F34"/>
    <mergeCell ref="C35:F35"/>
    <mergeCell ref="C36:F36"/>
    <mergeCell ref="C37:F37"/>
    <mergeCell ref="C38:F38"/>
    <mergeCell ref="C39:F39"/>
    <mergeCell ref="E49:F50"/>
    <mergeCell ref="E51:F51"/>
    <mergeCell ref="C56:E56"/>
    <mergeCell ref="C59:E59"/>
    <mergeCell ref="C60:E60"/>
    <mergeCell ref="C65:E66"/>
    <mergeCell ref="F67:H67"/>
    <mergeCell ref="F68:H68"/>
    <mergeCell ref="C40:F40"/>
    <mergeCell ref="C41:F41"/>
    <mergeCell ref="C42:F42"/>
    <mergeCell ref="C43:F43"/>
    <mergeCell ref="C44:F44"/>
    <mergeCell ref="E47:F47"/>
    <mergeCell ref="E48:F48"/>
  </mergeCells>
  <conditionalFormatting sqref="A9:C15">
    <cfRule type="cellIs" dxfId="0" priority="1" operator="equal">
      <formula>"DATE: STUDENT NUMBER: NAME: NATIONALITY: CONTACT NUMBER: EMAIL ADDRESS: CONGREGATION(COMPLETE NAME)"</formula>
    </cfRule>
  </conditionalFormatting>
  <conditionalFormatting sqref="G15">
    <cfRule type="colorScale" priority="2">
      <colorScale>
        <cfvo type="min"/>
        <cfvo type="max"/>
        <color rgb="FF57BB8A"/>
        <color rgb="FFFFFFFF"/>
      </colorScale>
    </cfRule>
  </conditionalFormatting>
  <dataValidations>
    <dataValidation type="list" allowBlank="1" sqref="D17">
      <formula1>"2022 - 2023,2021-2022,2020 -2021"</formula1>
    </dataValidation>
    <dataValidation type="list" allowBlank="1" sqref="F18">
      <formula1>"FIRST SEMESTER,SECOND SEMESTER,INTER-SEMESTER"</formula1>
    </dataValidation>
    <dataValidation type="list" allowBlank="1" sqref="F20">
      <formula1>"Credit Student,Audit Student(On-going Formation;Renewal)"</formula1>
    </dataValidation>
    <dataValidation type="list" allowBlank="1" showErrorMessage="1" sqref="D47 D50">
      <formula1>"Approved,Disapproved"</formula1>
    </dataValidation>
    <dataValidation type="list" allowBlank="1" sqref="C23:C43">
      <formula1>RATES!$F$3:$F$32</formula1>
    </dataValidation>
    <dataValidation type="custom" allowBlank="1" showDropDown="1" sqref="D9">
      <formula1>OR(NOT(ISERROR(DATEVALUE(D9))), AND(ISNUMBER(D9), LEFT(CELL("format", D9))="D"))</formula1>
    </dataValidation>
    <dataValidation type="list" allowBlank="1" sqref="H45:H62">
      <formula1>RATES!$J$47:$J$82</formula1>
    </dataValidation>
    <dataValidation type="list" allowBlank="1" sqref="D14">
      <formula1>'Enrollment List'!$H$10:$H$93</formula1>
    </dataValidation>
    <dataValidation type="list" allowBlank="1" sqref="H17">
      <formula1>"NEW STUDENT,OLD STUDENT,TRANSFEREE,CROSS ENROLLEE,RETURNEE FROM LEAVE OF ABSENCE"</formula1>
    </dataValidation>
    <dataValidation type="list" allowBlank="1" showErrorMessage="1" sqref="I65">
      <formula1>"Full payment,Partial,Not yet paid,Promissory"</formula1>
    </dataValidation>
    <dataValidation type="list" allowBlank="1" sqref="H15">
      <formula1>$AD$115:$AD$144</formula1>
    </dataValidation>
    <dataValidation type="list" allowBlank="1" sqref="H23:H43">
      <formula1>RATES!$I$3:$I$32</formula1>
    </dataValidation>
    <dataValidation type="list" allowBlank="1" sqref="D15">
      <formula1>$AC$147:$AC$174</formula1>
    </dataValidation>
    <dataValidation type="list" allowBlank="1" sqref="F19">
      <formula1>"THESIS,NON-THESIS,CREDIT STUDENT,AUDIT STUDENT"</formula1>
    </dataValidation>
    <dataValidation type="list" allowBlank="1" sqref="E20">
      <formula1>"Regular(4 Years),Scholar(3 Years),Bridge Program,Certificate Program in Religious Studies"</formula1>
    </dataValidation>
    <dataValidation type="list" allowBlank="1" sqref="F17">
      <formula1>"FIRST YEAR,SECOND YEAR,THIRD YEAR,FOURTH YEAR"</formula1>
    </dataValidation>
    <dataValidation type="list" allowBlank="1" sqref="D13">
      <formula1>'Enrollment List'!$G$10:$G$93</formula1>
    </dataValidation>
    <dataValidation type="list" allowBlank="1" sqref="E19">
      <formula1>"MAJOR IN THEOLOGY,MAJOR IN SCRIPTURES,MAJOR IN WOMEN AND RELIGION"</formula1>
    </dataValidation>
    <dataValidation type="list" allowBlank="1" showInputMessage="1" prompt="Click and enter a value from the list of items" sqref="G23:G43">
      <formula1>"2,3"</formula1>
    </dataValidation>
    <dataValidation type="list" allowBlank="1" sqref="D12">
      <formula1>'Enrollment List'!$B$110:$B$152</formula1>
    </dataValidation>
  </dataValidations>
  <hyperlinks>
    <hyperlink r:id="rId1" ref="C6"/>
  </hyperlinks>
  <printOptions horizontalCentered="1"/>
  <pageMargins bottom="0.75" footer="0.0" header="0.0" left="0.7" right="0.7" top="0.75"/>
  <pageSetup orientation="portrait" pageOrder="overThenDown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B8043"/>
    <outlinePr summaryBelow="0" summaryRight="0"/>
    <pageSetUpPr fitToPage="1"/>
  </sheetPr>
  <sheetViews>
    <sheetView showGridLines="0" workbookViewId="0"/>
  </sheetViews>
  <sheetFormatPr customHeight="1" defaultColWidth="12.63" defaultRowHeight="15.0"/>
  <cols>
    <col customWidth="1" min="1" max="1" width="3.13"/>
    <col customWidth="1" min="2" max="2" width="2.63"/>
    <col customWidth="1" min="3" max="3" width="38.13"/>
    <col customWidth="1" min="4" max="4" width="21.63"/>
    <col customWidth="1" min="5" max="5" width="17.13"/>
    <col customWidth="1" min="6" max="6" width="17.25"/>
    <col customWidth="1" min="7" max="7" width="17.38"/>
    <col customWidth="1" min="8" max="8" width="37.38"/>
    <col customWidth="1" min="9" max="9" width="17.88"/>
    <col hidden="1" min="12" max="20" width="12.63"/>
    <col customWidth="1" hidden="1" min="21" max="21" width="16.38"/>
    <col hidden="1" min="22" max="24" width="12.63"/>
    <col customWidth="1" hidden="1" min="25" max="25" width="21.25"/>
    <col customWidth="1" hidden="1" min="26" max="26" width="20.13"/>
    <col hidden="1" min="27" max="30" width="12.63"/>
  </cols>
  <sheetData>
    <row r="1" ht="15.75" customHeight="1">
      <c r="A1" s="1"/>
      <c r="B1" s="1"/>
      <c r="C1" s="1"/>
      <c r="D1" s="1"/>
      <c r="E1" s="1"/>
      <c r="F1" s="1"/>
      <c r="G1" s="1"/>
      <c r="H1" s="1"/>
      <c r="I1" s="2"/>
      <c r="J1" s="1"/>
      <c r="K1" s="1"/>
      <c r="L1" s="1"/>
      <c r="M1" s="1"/>
      <c r="N1" s="1"/>
      <c r="O1" s="1"/>
      <c r="P1" s="3"/>
      <c r="Q1" s="1"/>
      <c r="R1" s="1"/>
      <c r="S1" s="1"/>
      <c r="T1" s="1"/>
      <c r="U1" s="1"/>
      <c r="V1" s="1"/>
      <c r="W1" s="1"/>
      <c r="X1" s="1"/>
      <c r="Y1" s="1"/>
      <c r="Z1" s="4"/>
      <c r="AA1" s="1"/>
      <c r="AB1" s="4"/>
      <c r="AC1" s="4"/>
      <c r="AD1" s="4"/>
    </row>
    <row r="2" ht="15.75" customHeight="1">
      <c r="A2" s="1"/>
      <c r="B2" s="5"/>
      <c r="C2" s="6"/>
      <c r="D2" s="6"/>
      <c r="E2" s="6"/>
      <c r="F2" s="6"/>
      <c r="G2" s="6"/>
      <c r="H2" s="6"/>
      <c r="I2" s="7"/>
      <c r="J2" s="1"/>
      <c r="K2" s="1"/>
      <c r="L2" s="1"/>
      <c r="M2" s="1"/>
      <c r="N2" s="1"/>
      <c r="O2" s="1"/>
      <c r="P2" s="8"/>
      <c r="Q2" s="1"/>
      <c r="R2" s="1"/>
      <c r="S2" s="1"/>
      <c r="T2" s="1"/>
      <c r="U2" s="1"/>
      <c r="V2" s="1"/>
      <c r="W2" s="1"/>
      <c r="X2" s="1"/>
      <c r="Y2" s="1"/>
      <c r="Z2" s="4"/>
      <c r="AA2" s="1"/>
      <c r="AB2" s="4"/>
      <c r="AC2" s="4"/>
      <c r="AD2" s="4"/>
    </row>
    <row r="3" ht="15.75" customHeight="1">
      <c r="A3" s="1"/>
      <c r="B3" s="9"/>
      <c r="C3" s="2" t="s">
        <v>229</v>
      </c>
      <c r="D3" s="1"/>
      <c r="E3" s="1"/>
      <c r="F3" s="1"/>
      <c r="G3" s="1"/>
      <c r="H3" s="1"/>
      <c r="I3" s="10"/>
      <c r="J3" s="1"/>
      <c r="K3" s="1"/>
      <c r="L3" s="1"/>
      <c r="M3" s="1"/>
      <c r="N3" s="1"/>
      <c r="O3" s="1"/>
      <c r="P3" s="3"/>
      <c r="Q3" s="1"/>
      <c r="R3" s="1"/>
      <c r="S3" s="1"/>
      <c r="T3" s="1"/>
      <c r="U3" s="1"/>
      <c r="V3" s="1"/>
      <c r="W3" s="1"/>
      <c r="X3" s="1"/>
      <c r="Y3" s="1"/>
      <c r="Z3" s="4"/>
      <c r="AA3" s="1"/>
      <c r="AB3" s="4"/>
      <c r="AC3" s="4"/>
      <c r="AD3" s="4"/>
    </row>
    <row r="4" ht="15.75" customHeight="1">
      <c r="A4" s="1"/>
      <c r="B4" s="9"/>
      <c r="C4" s="1" t="s">
        <v>230</v>
      </c>
      <c r="D4" s="1"/>
      <c r="E4" s="1"/>
      <c r="F4" s="1"/>
      <c r="G4" s="1"/>
      <c r="H4" s="1"/>
      <c r="I4" s="193" t="s">
        <v>0</v>
      </c>
      <c r="J4" s="1"/>
      <c r="K4" s="1"/>
      <c r="L4" s="1"/>
      <c r="M4" s="1"/>
      <c r="N4" s="1"/>
      <c r="O4" s="1"/>
      <c r="P4" s="3"/>
      <c r="Q4" s="1"/>
      <c r="R4" s="1"/>
      <c r="S4" s="1"/>
      <c r="T4" s="1"/>
      <c r="U4" s="1"/>
      <c r="V4" s="1"/>
      <c r="W4" s="1"/>
      <c r="X4" s="1"/>
      <c r="Y4" s="1"/>
      <c r="Z4" s="4"/>
      <c r="AA4" s="1"/>
      <c r="AB4" s="4"/>
      <c r="AC4" s="4"/>
      <c r="AD4" s="4"/>
    </row>
    <row r="5" ht="15.75" customHeight="1">
      <c r="A5" s="1"/>
      <c r="B5" s="9"/>
      <c r="C5" s="1" t="s">
        <v>231</v>
      </c>
      <c r="D5" s="1"/>
      <c r="E5" s="1"/>
      <c r="F5" s="1"/>
      <c r="G5" s="1"/>
      <c r="H5" s="1"/>
      <c r="I5" s="194"/>
      <c r="J5" s="1"/>
      <c r="K5" s="1"/>
      <c r="L5" s="1"/>
      <c r="M5" s="1"/>
      <c r="N5" s="1"/>
      <c r="O5" s="1"/>
      <c r="P5" s="3"/>
      <c r="Q5" s="1"/>
      <c r="R5" s="1"/>
      <c r="S5" s="1"/>
      <c r="T5" s="1"/>
      <c r="U5" s="1"/>
      <c r="V5" s="1"/>
      <c r="W5" s="1"/>
      <c r="X5" s="1"/>
      <c r="Y5" s="1"/>
      <c r="Z5" s="4"/>
      <c r="AA5" s="1"/>
      <c r="AB5" s="4"/>
      <c r="AC5" s="4"/>
      <c r="AD5" s="4"/>
    </row>
    <row r="6" ht="15.75" customHeight="1">
      <c r="A6" s="1"/>
      <c r="B6" s="13"/>
      <c r="C6" s="195" t="s">
        <v>1007</v>
      </c>
      <c r="D6" s="14"/>
      <c r="E6" s="14"/>
      <c r="F6" s="14"/>
      <c r="G6" s="14"/>
      <c r="H6" s="14"/>
      <c r="I6" s="196"/>
      <c r="J6" s="1"/>
      <c r="K6" s="1"/>
      <c r="L6" s="1"/>
      <c r="M6" s="1"/>
      <c r="N6" s="1"/>
      <c r="O6" s="1"/>
      <c r="P6" s="3"/>
      <c r="Q6" s="1"/>
      <c r="R6" s="1"/>
      <c r="S6" s="1"/>
      <c r="T6" s="1"/>
      <c r="U6" s="1"/>
      <c r="V6" s="1"/>
      <c r="W6" s="1"/>
      <c r="X6" s="1"/>
      <c r="Y6" s="1"/>
      <c r="Z6" s="4"/>
      <c r="AA6" s="1"/>
      <c r="AB6" s="4"/>
      <c r="AC6" s="4"/>
      <c r="AD6" s="4"/>
    </row>
    <row r="7" ht="27.0" customHeight="1">
      <c r="A7" s="1"/>
      <c r="B7" s="9"/>
      <c r="C7" s="1"/>
      <c r="D7" s="1"/>
      <c r="E7" s="1"/>
      <c r="F7" s="1"/>
      <c r="G7" s="16"/>
      <c r="H7" s="2" t="s">
        <v>1</v>
      </c>
      <c r="I7" s="17"/>
      <c r="J7" s="1"/>
      <c r="K7" s="1"/>
      <c r="L7" s="1"/>
      <c r="M7" s="1"/>
      <c r="N7" s="1"/>
      <c r="O7" s="1"/>
      <c r="P7" s="8"/>
      <c r="Q7" s="1"/>
      <c r="R7" s="1"/>
      <c r="S7" s="1"/>
      <c r="T7" s="1"/>
      <c r="U7" s="1"/>
      <c r="V7" s="1"/>
      <c r="W7" s="1"/>
      <c r="X7" s="1"/>
      <c r="Y7" s="1"/>
      <c r="Z7" s="4"/>
      <c r="AA7" s="1"/>
      <c r="AB7" s="4"/>
      <c r="AC7" s="4"/>
      <c r="AD7" s="4"/>
    </row>
    <row r="8" ht="15.75" customHeight="1">
      <c r="A8" s="18"/>
      <c r="B8" s="19"/>
      <c r="C8" s="18" t="s">
        <v>340</v>
      </c>
      <c r="G8" s="16"/>
      <c r="H8" s="20" t="s">
        <v>2</v>
      </c>
      <c r="I8" s="197" t="s">
        <v>3</v>
      </c>
      <c r="J8" s="1"/>
      <c r="K8" s="1"/>
      <c r="L8" s="1"/>
      <c r="M8" s="1"/>
      <c r="N8" s="1"/>
      <c r="O8" s="1"/>
      <c r="P8" s="8"/>
      <c r="Q8" s="1"/>
      <c r="R8" s="1"/>
      <c r="S8" s="1"/>
      <c r="T8" s="1"/>
      <c r="U8" s="1"/>
      <c r="V8" s="1"/>
      <c r="W8" s="1"/>
      <c r="X8" s="1"/>
      <c r="Y8" s="1"/>
      <c r="Z8" s="4"/>
      <c r="AA8" s="1"/>
      <c r="AB8" s="4"/>
      <c r="AC8" s="4"/>
      <c r="AD8" s="4"/>
    </row>
    <row r="9" ht="15.75" customHeight="1">
      <c r="A9" s="2"/>
      <c r="B9" s="22"/>
      <c r="C9" s="64" t="s">
        <v>234</v>
      </c>
      <c r="D9" s="23"/>
      <c r="E9" s="198"/>
      <c r="F9" s="198"/>
      <c r="G9" s="16"/>
      <c r="H9" s="25" t="s">
        <v>4</v>
      </c>
      <c r="I9" s="194"/>
      <c r="J9" s="1"/>
      <c r="K9" s="1"/>
      <c r="L9" s="1"/>
      <c r="M9" s="1"/>
      <c r="N9" s="1"/>
      <c r="O9" s="1"/>
      <c r="P9" s="8"/>
      <c r="Q9" s="1"/>
      <c r="R9" s="1"/>
      <c r="S9" s="26"/>
      <c r="T9" s="1"/>
      <c r="U9" s="1"/>
      <c r="V9" s="1"/>
      <c r="W9" s="1"/>
      <c r="X9" s="1"/>
      <c r="Y9" s="1"/>
      <c r="Z9" s="4"/>
      <c r="AA9" s="1"/>
      <c r="AB9" s="4"/>
      <c r="AC9" s="4"/>
      <c r="AD9" s="4"/>
    </row>
    <row r="10" ht="15.75" customHeight="1">
      <c r="A10" s="2"/>
      <c r="B10" s="22"/>
      <c r="C10" s="64" t="s">
        <v>235</v>
      </c>
      <c r="D10" s="27" t="s">
        <v>564</v>
      </c>
      <c r="E10" s="198"/>
      <c r="F10" s="198"/>
      <c r="G10" s="16"/>
      <c r="H10" s="28"/>
      <c r="I10" s="29" t="s">
        <v>5</v>
      </c>
      <c r="J10" s="1"/>
      <c r="K10" s="1"/>
      <c r="L10" s="1"/>
      <c r="M10" s="1"/>
      <c r="N10" s="1"/>
      <c r="O10" s="1"/>
      <c r="P10" s="8"/>
      <c r="Q10" s="1"/>
      <c r="R10" s="1"/>
      <c r="S10" s="26"/>
      <c r="T10" s="1"/>
      <c r="U10" s="1"/>
      <c r="V10" s="1"/>
      <c r="W10" s="1"/>
      <c r="X10" s="1"/>
      <c r="Y10" s="1"/>
      <c r="Z10" s="4"/>
      <c r="AA10" s="1"/>
      <c r="AB10" s="4"/>
      <c r="AC10" s="4"/>
      <c r="AD10" s="4"/>
    </row>
    <row r="11" ht="15.75" customHeight="1">
      <c r="A11" s="2"/>
      <c r="B11" s="22"/>
      <c r="C11" s="64" t="s">
        <v>236</v>
      </c>
      <c r="D11" s="30" t="s">
        <v>1008</v>
      </c>
      <c r="E11" s="198"/>
      <c r="F11" s="198"/>
      <c r="G11" s="16"/>
      <c r="H11" s="25" t="s">
        <v>7</v>
      </c>
      <c r="I11" s="29"/>
      <c r="J11" s="1"/>
      <c r="K11" s="1"/>
      <c r="L11" s="1"/>
      <c r="M11" s="1"/>
      <c r="N11" s="1"/>
      <c r="O11" s="1"/>
      <c r="P11" s="8"/>
      <c r="Q11" s="1"/>
      <c r="R11" s="1"/>
      <c r="S11" s="31"/>
      <c r="T11" s="1"/>
      <c r="U11" s="1"/>
      <c r="V11" s="1"/>
      <c r="W11" s="1"/>
      <c r="X11" s="1"/>
      <c r="Y11" s="1"/>
      <c r="Z11" s="4"/>
      <c r="AA11" s="1"/>
      <c r="AB11" s="4"/>
      <c r="AC11" s="4"/>
      <c r="AD11" s="4"/>
    </row>
    <row r="12" ht="15.75" customHeight="1">
      <c r="A12" s="2"/>
      <c r="B12" s="22"/>
      <c r="C12" s="64" t="s">
        <v>237</v>
      </c>
      <c r="D12" s="30" t="s">
        <v>566</v>
      </c>
      <c r="E12" s="198"/>
      <c r="F12" s="198"/>
      <c r="G12" s="16"/>
      <c r="H12" s="28"/>
      <c r="I12" s="29" t="s">
        <v>8</v>
      </c>
      <c r="J12" s="1"/>
      <c r="K12" s="1"/>
      <c r="L12" s="1"/>
      <c r="M12" s="1"/>
      <c r="N12" s="1"/>
      <c r="O12" s="1"/>
      <c r="P12" s="8"/>
      <c r="Q12" s="1"/>
      <c r="R12" s="1"/>
      <c r="S12" s="26"/>
      <c r="T12" s="1"/>
      <c r="U12" s="1"/>
      <c r="V12" s="1"/>
      <c r="W12" s="1"/>
      <c r="X12" s="1"/>
      <c r="Y12" s="1"/>
      <c r="Z12" s="4"/>
      <c r="AA12" s="1"/>
      <c r="AB12" s="4"/>
      <c r="AC12" s="4"/>
      <c r="AD12" s="4"/>
    </row>
    <row r="13" ht="15.75" customHeight="1">
      <c r="A13" s="2"/>
      <c r="B13" s="22"/>
      <c r="C13" s="64" t="s">
        <v>238</v>
      </c>
      <c r="D13" s="27">
        <v>9.123646823E9</v>
      </c>
      <c r="E13" s="198"/>
      <c r="F13" s="198"/>
      <c r="G13" s="16"/>
      <c r="H13" s="32" t="s">
        <v>9</v>
      </c>
      <c r="I13" s="29"/>
      <c r="J13" s="1"/>
      <c r="K13" s="1"/>
      <c r="L13" s="1"/>
      <c r="M13" s="1"/>
      <c r="N13" s="1"/>
      <c r="O13" s="1"/>
      <c r="P13" s="8"/>
      <c r="Q13" s="1"/>
      <c r="R13" s="1"/>
      <c r="S13" s="26"/>
      <c r="T13" s="1"/>
      <c r="U13" s="1"/>
      <c r="V13" s="1"/>
      <c r="W13" s="1"/>
      <c r="X13" s="1"/>
      <c r="Y13" s="1"/>
      <c r="Z13" s="4"/>
      <c r="AA13" s="1"/>
      <c r="AB13" s="4"/>
      <c r="AC13" s="4"/>
      <c r="AD13" s="4"/>
    </row>
    <row r="14" ht="15.75" customHeight="1">
      <c r="A14" s="2"/>
      <c r="B14" s="22"/>
      <c r="C14" s="64" t="s">
        <v>239</v>
      </c>
      <c r="D14" s="33" t="s">
        <v>567</v>
      </c>
      <c r="E14" s="198"/>
      <c r="F14" s="198"/>
      <c r="G14" s="34"/>
      <c r="H14" s="35"/>
      <c r="I14" s="36" t="s">
        <v>10</v>
      </c>
      <c r="J14" s="1"/>
      <c r="K14" s="34"/>
      <c r="L14" s="1"/>
      <c r="M14" s="1"/>
      <c r="N14" s="1"/>
      <c r="O14" s="1"/>
      <c r="P14" s="37"/>
      <c r="Q14" s="1"/>
      <c r="R14" s="1"/>
      <c r="S14" s="38"/>
      <c r="T14" s="1"/>
      <c r="U14" s="1"/>
      <c r="V14" s="1"/>
      <c r="W14" s="1"/>
      <c r="X14" s="1"/>
      <c r="Y14" s="1"/>
      <c r="Z14" s="4"/>
      <c r="AA14" s="1"/>
      <c r="AB14" s="4"/>
      <c r="AC14" s="4"/>
      <c r="AD14" s="4"/>
    </row>
    <row r="15" ht="15.75" customHeight="1">
      <c r="A15" s="2"/>
      <c r="B15" s="22"/>
      <c r="C15" s="64" t="s">
        <v>240</v>
      </c>
      <c r="D15" s="30" t="s">
        <v>221</v>
      </c>
      <c r="E15" s="198"/>
      <c r="F15" s="198"/>
      <c r="G15" s="39" t="s">
        <v>11</v>
      </c>
      <c r="H15" s="30" t="s">
        <v>10</v>
      </c>
      <c r="I15" s="36"/>
      <c r="J15" s="1"/>
      <c r="K15" s="1"/>
      <c r="L15" s="1"/>
      <c r="M15" s="1"/>
      <c r="N15" s="1"/>
      <c r="O15" s="1"/>
      <c r="P15" s="8"/>
      <c r="Q15" s="1"/>
      <c r="R15" s="1"/>
      <c r="S15" s="8"/>
      <c r="T15" s="1"/>
      <c r="U15" s="1"/>
      <c r="V15" s="1"/>
      <c r="W15" s="1"/>
      <c r="X15" s="1"/>
      <c r="Y15" s="1"/>
      <c r="Z15" s="4"/>
      <c r="AA15" s="1"/>
      <c r="AB15" s="4"/>
      <c r="AC15" s="4"/>
      <c r="AD15" s="4"/>
    </row>
    <row r="16" ht="15.75" customHeight="1">
      <c r="A16" s="1"/>
      <c r="B16" s="9"/>
      <c r="C16" s="73"/>
      <c r="D16" s="1"/>
      <c r="E16" s="1"/>
      <c r="F16" s="1"/>
      <c r="G16" s="1"/>
      <c r="H16" s="1"/>
      <c r="I16" s="29" t="s">
        <v>12</v>
      </c>
      <c r="J16" s="1"/>
      <c r="K16" s="1"/>
      <c r="L16" s="1"/>
      <c r="M16" s="1"/>
      <c r="N16" s="1"/>
      <c r="O16" s="1"/>
      <c r="P16" s="8"/>
      <c r="Q16" s="1"/>
      <c r="R16" s="1"/>
      <c r="S16" s="3"/>
      <c r="T16" s="1"/>
      <c r="U16" s="1"/>
      <c r="V16" s="1"/>
      <c r="W16" s="1"/>
      <c r="X16" s="1"/>
      <c r="Y16" s="1"/>
      <c r="Z16" s="4"/>
      <c r="AA16" s="1"/>
      <c r="AB16" s="4"/>
      <c r="AC16" s="4"/>
      <c r="AD16" s="4"/>
    </row>
    <row r="17" ht="15.75" customHeight="1">
      <c r="A17" s="1"/>
      <c r="B17" s="9"/>
      <c r="C17" s="64" t="s">
        <v>241</v>
      </c>
      <c r="D17" s="30" t="s">
        <v>13</v>
      </c>
      <c r="E17" s="2" t="s">
        <v>14</v>
      </c>
      <c r="F17" s="30" t="s">
        <v>342</v>
      </c>
      <c r="G17" s="39" t="s">
        <v>15</v>
      </c>
      <c r="H17" s="30" t="s">
        <v>861</v>
      </c>
      <c r="I17" s="29"/>
      <c r="J17" s="1"/>
      <c r="K17" s="1"/>
      <c r="L17" s="1"/>
      <c r="M17" s="1"/>
      <c r="N17" s="1"/>
      <c r="O17" s="1"/>
      <c r="P17" s="8"/>
      <c r="Q17" s="1"/>
      <c r="R17" s="1"/>
      <c r="S17" s="8"/>
      <c r="T17" s="1"/>
      <c r="U17" s="1"/>
      <c r="V17" s="1"/>
      <c r="W17" s="1"/>
      <c r="X17" s="1"/>
      <c r="Y17" s="1"/>
      <c r="Z17" s="4"/>
      <c r="AA17" s="1"/>
      <c r="AB17" s="4"/>
      <c r="AC17" s="4"/>
      <c r="AD17" s="4"/>
    </row>
    <row r="18" ht="15.75" customHeight="1">
      <c r="A18" s="1"/>
      <c r="B18" s="9"/>
      <c r="C18" s="64" t="s">
        <v>242</v>
      </c>
      <c r="D18" s="16"/>
      <c r="E18" s="2" t="s">
        <v>17</v>
      </c>
      <c r="F18" s="30" t="s">
        <v>18</v>
      </c>
      <c r="G18" s="16"/>
      <c r="H18" s="16"/>
      <c r="I18" s="29" t="s">
        <v>19</v>
      </c>
      <c r="J18" s="1"/>
      <c r="K18" s="1"/>
      <c r="L18" s="1"/>
      <c r="M18" s="1"/>
      <c r="N18" s="1"/>
      <c r="O18" s="1"/>
      <c r="P18" s="8"/>
      <c r="Q18" s="1"/>
      <c r="R18" s="1"/>
      <c r="S18" s="3"/>
      <c r="T18" s="1"/>
      <c r="U18" s="1"/>
      <c r="V18" s="1"/>
      <c r="W18" s="1"/>
      <c r="X18" s="1"/>
      <c r="Y18" s="1"/>
      <c r="Z18" s="4"/>
      <c r="AA18" s="1"/>
      <c r="AB18" s="4"/>
      <c r="AC18" s="4"/>
      <c r="AD18" s="4"/>
    </row>
    <row r="19" ht="15.75" customHeight="1">
      <c r="A19" s="1"/>
      <c r="B19" s="9"/>
      <c r="C19" s="167" t="s">
        <v>243</v>
      </c>
      <c r="D19" s="18" t="b">
        <v>0</v>
      </c>
      <c r="E19" s="1"/>
      <c r="F19" s="30"/>
      <c r="G19" s="16"/>
      <c r="H19" s="16"/>
      <c r="I19" s="29"/>
      <c r="J19" s="1"/>
      <c r="K19" s="1"/>
      <c r="L19" s="1"/>
      <c r="M19" s="1"/>
      <c r="N19" s="1"/>
      <c r="O19" s="1"/>
      <c r="P19" s="8"/>
      <c r="Q19" s="1"/>
      <c r="R19" s="1"/>
      <c r="S19" s="8"/>
      <c r="T19" s="1"/>
      <c r="U19" s="1"/>
      <c r="V19" s="1"/>
      <c r="W19" s="1"/>
      <c r="X19" s="1"/>
      <c r="Y19" s="1"/>
      <c r="Z19" s="4"/>
      <c r="AA19" s="1"/>
      <c r="AB19" s="4"/>
      <c r="AC19" s="4"/>
      <c r="AD19" s="4"/>
    </row>
    <row r="20" ht="15.75" customHeight="1">
      <c r="A20" s="1"/>
      <c r="B20" s="9"/>
      <c r="C20" s="167" t="s">
        <v>244</v>
      </c>
      <c r="D20" s="18" t="b">
        <v>1</v>
      </c>
      <c r="E20" s="1"/>
      <c r="F20" s="30" t="s">
        <v>1009</v>
      </c>
      <c r="G20" s="1"/>
      <c r="H20" s="1"/>
      <c r="I20" s="29" t="s">
        <v>21</v>
      </c>
      <c r="J20" s="1"/>
      <c r="K20" s="1"/>
      <c r="L20" s="1"/>
      <c r="M20" s="1"/>
      <c r="N20" s="1"/>
      <c r="O20" s="1"/>
      <c r="P20" s="8"/>
      <c r="Q20" s="1"/>
      <c r="R20" s="1"/>
      <c r="S20" s="8"/>
      <c r="T20" s="1"/>
      <c r="U20" s="1"/>
      <c r="V20" s="1"/>
      <c r="W20" s="1"/>
      <c r="X20" s="1"/>
      <c r="Y20" s="1"/>
      <c r="Z20" s="4"/>
      <c r="AA20" s="1"/>
      <c r="AB20" s="4"/>
      <c r="AC20" s="4"/>
      <c r="AD20" s="4"/>
    </row>
    <row r="21" ht="15.75" customHeight="1">
      <c r="A21" s="1"/>
      <c r="B21" s="9"/>
      <c r="C21" s="167" t="s">
        <v>245</v>
      </c>
      <c r="D21" s="18" t="b">
        <v>0</v>
      </c>
      <c r="E21" s="1"/>
      <c r="F21" s="16"/>
      <c r="G21" s="1"/>
      <c r="H21" s="1"/>
      <c r="I21" s="29"/>
      <c r="J21" s="1"/>
      <c r="K21" s="1"/>
      <c r="L21" s="1"/>
      <c r="M21" s="1"/>
      <c r="N21" s="1"/>
      <c r="O21" s="1"/>
      <c r="P21" s="8"/>
      <c r="Q21" s="1"/>
      <c r="R21" s="1"/>
      <c r="S21" s="38"/>
      <c r="T21" s="1"/>
      <c r="U21" s="1"/>
      <c r="V21" s="1"/>
      <c r="W21" s="1"/>
      <c r="X21" s="1"/>
      <c r="Y21" s="1"/>
      <c r="Z21" s="4"/>
      <c r="AA21" s="1"/>
      <c r="AB21" s="4"/>
      <c r="AC21" s="4"/>
      <c r="AD21" s="4"/>
    </row>
    <row r="22" ht="15.75" customHeight="1">
      <c r="A22" s="2"/>
      <c r="B22" s="22"/>
      <c r="C22" s="199" t="s">
        <v>246</v>
      </c>
      <c r="D22" s="200"/>
      <c r="E22" s="200"/>
      <c r="F22" s="201"/>
      <c r="G22" s="43" t="s">
        <v>22</v>
      </c>
      <c r="H22" s="44" t="s">
        <v>23</v>
      </c>
      <c r="I22" s="29" t="s">
        <v>24</v>
      </c>
      <c r="J22" s="2"/>
      <c r="K22" s="2"/>
      <c r="L22" s="2"/>
      <c r="M22" s="2"/>
      <c r="N22" s="2"/>
      <c r="O22" s="2"/>
      <c r="P22" s="3"/>
      <c r="Q22" s="2"/>
      <c r="R22" s="2"/>
      <c r="S22" s="38"/>
      <c r="T22" s="2"/>
      <c r="U22" s="2"/>
      <c r="V22" s="2"/>
      <c r="W22" s="2"/>
      <c r="X22" s="2"/>
      <c r="Y22" s="2"/>
      <c r="Z22" s="45"/>
      <c r="AA22" s="2"/>
      <c r="AB22" s="45"/>
      <c r="AC22" s="45"/>
      <c r="AD22" s="45"/>
    </row>
    <row r="23" ht="15.75" customHeight="1">
      <c r="A23" s="1"/>
      <c r="B23" s="9"/>
      <c r="C23" s="202"/>
      <c r="D23" s="203"/>
      <c r="E23" s="203"/>
      <c r="F23" s="204"/>
      <c r="G23" s="48"/>
      <c r="H23" s="49"/>
      <c r="I23" s="29"/>
      <c r="J23" s="1"/>
      <c r="K23" s="1"/>
      <c r="L23" s="1"/>
      <c r="M23" s="1"/>
      <c r="N23" s="1"/>
      <c r="O23" s="1"/>
      <c r="P23" s="3"/>
      <c r="Q23" s="1"/>
      <c r="R23" s="1"/>
      <c r="S23" s="38"/>
      <c r="T23" s="1"/>
      <c r="U23" s="1"/>
      <c r="V23" s="1"/>
      <c r="W23" s="1"/>
      <c r="X23" s="1"/>
      <c r="Y23" s="1"/>
      <c r="Z23" s="4"/>
      <c r="AA23" s="1"/>
      <c r="AB23" s="4"/>
      <c r="AC23" s="4"/>
      <c r="AD23" s="4"/>
    </row>
    <row r="24" ht="15.75" customHeight="1">
      <c r="A24" s="1"/>
      <c r="B24" s="9"/>
      <c r="C24" s="202" t="s">
        <v>1010</v>
      </c>
      <c r="D24" s="203"/>
      <c r="E24" s="203"/>
      <c r="F24" s="204"/>
      <c r="G24" s="48">
        <v>3.0</v>
      </c>
      <c r="H24" s="49">
        <v>2614.86</v>
      </c>
      <c r="I24" s="29" t="s">
        <v>25</v>
      </c>
      <c r="J24" s="1"/>
      <c r="K24" s="1"/>
      <c r="L24" s="1"/>
      <c r="M24" s="1"/>
      <c r="N24" s="1"/>
      <c r="O24" s="1"/>
      <c r="P24" s="3"/>
      <c r="Q24" s="1"/>
      <c r="R24" s="1"/>
      <c r="S24" s="38"/>
      <c r="T24" s="1"/>
      <c r="U24" s="1"/>
      <c r="V24" s="1"/>
      <c r="W24" s="1"/>
      <c r="X24" s="1"/>
      <c r="Y24" s="1"/>
      <c r="Z24" s="4"/>
      <c r="AA24" s="1"/>
      <c r="AB24" s="4"/>
      <c r="AC24" s="4"/>
      <c r="AD24" s="4"/>
    </row>
    <row r="25" ht="15.75" customHeight="1">
      <c r="A25" s="1"/>
      <c r="B25" s="9"/>
      <c r="C25" s="288" t="s">
        <v>1011</v>
      </c>
      <c r="D25" s="203"/>
      <c r="E25" s="203"/>
      <c r="F25" s="204"/>
      <c r="G25" s="48">
        <v>3.0</v>
      </c>
      <c r="H25" s="49">
        <v>2614.86</v>
      </c>
      <c r="I25" s="29"/>
      <c r="J25" s="1"/>
      <c r="K25" s="1"/>
      <c r="L25" s="1"/>
      <c r="M25" s="1"/>
      <c r="N25" s="1"/>
      <c r="O25" s="1"/>
      <c r="P25" s="3"/>
      <c r="Q25" s="1"/>
      <c r="R25" s="1"/>
      <c r="S25" s="38"/>
      <c r="T25" s="1"/>
      <c r="U25" s="1"/>
      <c r="V25" s="1"/>
      <c r="W25" s="1"/>
      <c r="X25" s="1"/>
      <c r="Y25" s="1"/>
      <c r="Z25" s="4"/>
      <c r="AA25" s="1"/>
      <c r="AB25" s="4"/>
      <c r="AC25" s="4"/>
      <c r="AD25" s="4"/>
    </row>
    <row r="26" ht="15.75" customHeight="1">
      <c r="A26" s="1"/>
      <c r="B26" s="9"/>
      <c r="C26" s="288" t="s">
        <v>1012</v>
      </c>
      <c r="D26" s="203"/>
      <c r="E26" s="203"/>
      <c r="F26" s="204"/>
      <c r="G26" s="48">
        <v>3.0</v>
      </c>
      <c r="H26" s="49">
        <v>2614.86</v>
      </c>
      <c r="I26" s="29" t="s">
        <v>26</v>
      </c>
      <c r="J26" s="1"/>
      <c r="K26" s="1"/>
      <c r="L26" s="1"/>
      <c r="M26" s="1"/>
      <c r="N26" s="1"/>
      <c r="O26" s="1"/>
      <c r="P26" s="3"/>
      <c r="Q26" s="1"/>
      <c r="R26" s="1"/>
      <c r="S26" s="38"/>
      <c r="T26" s="1"/>
      <c r="U26" s="1"/>
      <c r="V26" s="1"/>
      <c r="W26" s="1"/>
      <c r="X26" s="1"/>
      <c r="Y26" s="1"/>
      <c r="Z26" s="4"/>
      <c r="AA26" s="1"/>
      <c r="AB26" s="4"/>
      <c r="AC26" s="4"/>
      <c r="AD26" s="4"/>
    </row>
    <row r="27" ht="15.75" customHeight="1">
      <c r="A27" s="1"/>
      <c r="B27" s="9"/>
      <c r="C27" s="288" t="s">
        <v>1013</v>
      </c>
      <c r="D27" s="203"/>
      <c r="E27" s="203"/>
      <c r="F27" s="204"/>
      <c r="G27" s="48">
        <v>3.0</v>
      </c>
      <c r="H27" s="49">
        <v>2614.86</v>
      </c>
      <c r="I27" s="29"/>
      <c r="J27" s="1"/>
      <c r="K27" s="1"/>
      <c r="L27" s="1"/>
      <c r="M27" s="1"/>
      <c r="N27" s="1"/>
      <c r="O27" s="1"/>
      <c r="P27" s="51"/>
      <c r="Q27" s="1"/>
      <c r="R27" s="1"/>
      <c r="T27" s="1"/>
      <c r="U27" s="1"/>
      <c r="V27" s="1"/>
      <c r="W27" s="1"/>
      <c r="X27" s="1"/>
      <c r="Y27" s="1"/>
      <c r="Z27" s="4"/>
      <c r="AA27" s="1"/>
      <c r="AB27" s="4"/>
      <c r="AC27" s="4"/>
      <c r="AD27" s="4"/>
    </row>
    <row r="28" ht="20.25" customHeight="1">
      <c r="A28" s="1"/>
      <c r="B28" s="9"/>
      <c r="C28" s="288" t="s">
        <v>1014</v>
      </c>
      <c r="D28" s="203"/>
      <c r="E28" s="203"/>
      <c r="F28" s="204"/>
      <c r="G28" s="48">
        <v>3.0</v>
      </c>
      <c r="H28" s="49">
        <v>2614.86</v>
      </c>
      <c r="I28" s="29" t="s">
        <v>27</v>
      </c>
      <c r="J28" s="1"/>
      <c r="K28" s="1"/>
      <c r="L28" s="1"/>
      <c r="M28" s="1"/>
      <c r="N28" s="1"/>
      <c r="O28" s="1"/>
      <c r="P28" s="3"/>
      <c r="Q28" s="1"/>
      <c r="R28" s="1"/>
      <c r="T28" s="1"/>
      <c r="U28" s="1"/>
      <c r="V28" s="1"/>
      <c r="W28" s="1"/>
      <c r="X28" s="1"/>
      <c r="Y28" s="1"/>
      <c r="Z28" s="4"/>
      <c r="AA28" s="1"/>
      <c r="AB28" s="4"/>
      <c r="AC28" s="4"/>
      <c r="AD28" s="4"/>
    </row>
    <row r="29" ht="15.75" customHeight="1">
      <c r="A29" s="1"/>
      <c r="B29" s="9"/>
      <c r="C29" s="288"/>
      <c r="D29" s="203"/>
      <c r="E29" s="203"/>
      <c r="F29" s="204"/>
      <c r="G29" s="48"/>
      <c r="H29" s="49"/>
      <c r="I29" s="29"/>
      <c r="J29" s="1"/>
      <c r="K29" s="1"/>
      <c r="L29" s="1"/>
      <c r="M29" s="1"/>
      <c r="N29" s="1"/>
      <c r="O29" s="1"/>
      <c r="P29" s="3"/>
      <c r="Q29" s="1"/>
      <c r="R29" s="1"/>
      <c r="T29" s="1"/>
      <c r="U29" s="1"/>
      <c r="V29" s="1"/>
      <c r="W29" s="1"/>
      <c r="X29" s="1"/>
      <c r="Y29" s="1"/>
      <c r="Z29" s="4"/>
      <c r="AA29" s="1"/>
      <c r="AB29" s="4"/>
      <c r="AC29" s="4"/>
      <c r="AD29" s="4"/>
    </row>
    <row r="30" ht="15.75" customHeight="1">
      <c r="A30" s="1"/>
      <c r="B30" s="9"/>
      <c r="C30" s="288"/>
      <c r="D30" s="203"/>
      <c r="E30" s="203"/>
      <c r="F30" s="204"/>
      <c r="G30" s="48"/>
      <c r="H30" s="49"/>
      <c r="I30" s="29" t="s">
        <v>28</v>
      </c>
      <c r="J30" s="1"/>
      <c r="K30" s="1"/>
      <c r="L30" s="1"/>
      <c r="M30" s="1"/>
      <c r="N30" s="1"/>
      <c r="O30" s="1"/>
      <c r="P30" s="8"/>
      <c r="Q30" s="1"/>
      <c r="R30" s="1"/>
      <c r="S30" s="3"/>
      <c r="T30" s="1"/>
      <c r="U30" s="1"/>
      <c r="V30" s="1"/>
      <c r="W30" s="1"/>
      <c r="X30" s="1"/>
      <c r="Y30" s="1"/>
      <c r="Z30" s="4"/>
      <c r="AA30" s="1"/>
      <c r="AB30" s="4"/>
      <c r="AC30" s="4"/>
      <c r="AD30" s="4"/>
    </row>
    <row r="31" ht="15.75" customHeight="1">
      <c r="A31" s="1"/>
      <c r="B31" s="9"/>
      <c r="C31" s="202"/>
      <c r="D31" s="203"/>
      <c r="E31" s="203"/>
      <c r="F31" s="204"/>
      <c r="G31" s="48"/>
      <c r="H31" s="49"/>
      <c r="I31" s="29"/>
      <c r="J31" s="1"/>
      <c r="K31" s="1"/>
      <c r="L31" s="1"/>
      <c r="M31" s="1"/>
      <c r="N31" s="1"/>
      <c r="O31" s="1"/>
      <c r="P31" s="8"/>
      <c r="Q31" s="1"/>
      <c r="R31" s="1"/>
      <c r="S31" s="3"/>
      <c r="T31" s="1"/>
      <c r="U31" s="1"/>
      <c r="V31" s="1"/>
      <c r="W31" s="1"/>
      <c r="X31" s="1"/>
      <c r="Y31" s="1"/>
      <c r="Z31" s="4"/>
      <c r="AA31" s="1"/>
      <c r="AB31" s="4"/>
      <c r="AC31" s="4"/>
      <c r="AD31" s="4"/>
    </row>
    <row r="32" ht="15.75" hidden="1" customHeight="1">
      <c r="A32" s="1"/>
      <c r="B32" s="9"/>
      <c r="C32" s="202"/>
      <c r="D32" s="203"/>
      <c r="E32" s="203"/>
      <c r="F32" s="204"/>
      <c r="G32" s="48"/>
      <c r="H32" s="49"/>
      <c r="I32" s="29" t="s">
        <v>29</v>
      </c>
      <c r="J32" s="1"/>
      <c r="K32" s="1"/>
      <c r="L32" s="1"/>
      <c r="M32" s="1"/>
      <c r="N32" s="1"/>
      <c r="O32" s="1"/>
      <c r="P32" s="1"/>
      <c r="Q32" s="1"/>
      <c r="R32" s="1"/>
      <c r="S32" s="3"/>
      <c r="T32" s="1"/>
      <c r="U32" s="1"/>
      <c r="V32" s="1"/>
      <c r="W32" s="1"/>
      <c r="X32" s="1"/>
      <c r="Y32" s="1"/>
      <c r="Z32" s="4"/>
      <c r="AA32" s="1"/>
      <c r="AB32" s="4"/>
      <c r="AC32" s="4"/>
      <c r="AD32" s="4"/>
    </row>
    <row r="33" ht="15.75" hidden="1" customHeight="1">
      <c r="A33" s="1"/>
      <c r="B33" s="9"/>
      <c r="C33" s="202"/>
      <c r="D33" s="203"/>
      <c r="E33" s="203"/>
      <c r="F33" s="204"/>
      <c r="G33" s="48"/>
      <c r="H33" s="49"/>
      <c r="I33" s="29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4"/>
      <c r="AA33" s="1"/>
      <c r="AB33" s="4"/>
      <c r="AC33" s="4"/>
      <c r="AD33" s="4"/>
    </row>
    <row r="34" ht="15.75" hidden="1" customHeight="1">
      <c r="A34" s="1"/>
      <c r="B34" s="9"/>
      <c r="C34" s="202"/>
      <c r="D34" s="203"/>
      <c r="E34" s="203"/>
      <c r="F34" s="204"/>
      <c r="G34" s="48"/>
      <c r="H34" s="49"/>
      <c r="I34" s="29" t="s">
        <v>30</v>
      </c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4"/>
      <c r="AA34" s="1"/>
      <c r="AB34" s="4"/>
      <c r="AC34" s="4"/>
      <c r="AD34" s="4"/>
    </row>
    <row r="35" ht="15.75" hidden="1" customHeight="1">
      <c r="A35" s="1"/>
      <c r="B35" s="9"/>
      <c r="C35" s="202"/>
      <c r="D35" s="203"/>
      <c r="E35" s="203"/>
      <c r="F35" s="204"/>
      <c r="G35" s="48"/>
      <c r="H35" s="49"/>
      <c r="I35" s="29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4"/>
      <c r="AA35" s="1"/>
      <c r="AB35" s="4"/>
      <c r="AC35" s="4"/>
      <c r="AD35" s="4"/>
    </row>
    <row r="36" ht="15.75" hidden="1" customHeight="1">
      <c r="A36" s="1"/>
      <c r="B36" s="9"/>
      <c r="C36" s="202"/>
      <c r="D36" s="203"/>
      <c r="E36" s="203"/>
      <c r="F36" s="204"/>
      <c r="G36" s="48"/>
      <c r="H36" s="49"/>
      <c r="I36" s="29" t="s">
        <v>31</v>
      </c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4"/>
      <c r="AA36" s="1"/>
      <c r="AB36" s="4"/>
      <c r="AC36" s="4"/>
      <c r="AD36" s="4"/>
    </row>
    <row r="37" ht="15.75" hidden="1" customHeight="1">
      <c r="A37" s="1"/>
      <c r="B37" s="9"/>
      <c r="C37" s="202"/>
      <c r="D37" s="203"/>
      <c r="E37" s="203"/>
      <c r="F37" s="204"/>
      <c r="G37" s="48"/>
      <c r="H37" s="49"/>
      <c r="I37" s="29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4"/>
      <c r="AA37" s="1"/>
      <c r="AB37" s="4"/>
      <c r="AC37" s="4"/>
      <c r="AD37" s="4"/>
    </row>
    <row r="38" ht="15.75" hidden="1" customHeight="1">
      <c r="A38" s="1"/>
      <c r="B38" s="9"/>
      <c r="C38" s="202"/>
      <c r="D38" s="203"/>
      <c r="E38" s="203"/>
      <c r="F38" s="204"/>
      <c r="G38" s="48"/>
      <c r="H38" s="49"/>
      <c r="I38" s="29" t="s">
        <v>32</v>
      </c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4"/>
      <c r="AA38" s="1"/>
      <c r="AB38" s="4"/>
      <c r="AC38" s="4"/>
      <c r="AD38" s="4"/>
    </row>
    <row r="39" ht="15.75" hidden="1" customHeight="1">
      <c r="A39" s="1"/>
      <c r="B39" s="9"/>
      <c r="C39" s="202"/>
      <c r="D39" s="203"/>
      <c r="E39" s="203"/>
      <c r="F39" s="204"/>
      <c r="G39" s="48"/>
      <c r="H39" s="49"/>
      <c r="I39" s="29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4"/>
      <c r="AA39" s="1"/>
      <c r="AB39" s="4"/>
      <c r="AC39" s="4"/>
      <c r="AD39" s="4"/>
    </row>
    <row r="40" ht="15.75" customHeight="1">
      <c r="A40" s="1"/>
      <c r="B40" s="9"/>
      <c r="C40" s="202"/>
      <c r="D40" s="203"/>
      <c r="E40" s="203"/>
      <c r="F40" s="204"/>
      <c r="G40" s="48"/>
      <c r="H40" s="49"/>
      <c r="I40" s="29" t="s">
        <v>33</v>
      </c>
      <c r="J40" s="1"/>
      <c r="K40" s="1"/>
      <c r="L40" s="1"/>
      <c r="M40" s="1"/>
      <c r="N40" s="1"/>
      <c r="O40" s="1"/>
      <c r="P40" s="8"/>
      <c r="Q40" s="1"/>
      <c r="R40" s="1"/>
      <c r="S40" s="8"/>
      <c r="T40" s="1"/>
      <c r="U40" s="1"/>
      <c r="V40" s="1"/>
      <c r="W40" s="1"/>
      <c r="X40" s="1"/>
      <c r="Y40" s="1"/>
      <c r="Z40" s="4"/>
      <c r="AA40" s="1"/>
      <c r="AB40" s="4"/>
      <c r="AC40" s="4"/>
      <c r="AD40" s="4"/>
    </row>
    <row r="41" ht="15.75" customHeight="1">
      <c r="A41" s="1"/>
      <c r="B41" s="9"/>
      <c r="C41" s="202"/>
      <c r="D41" s="203"/>
      <c r="E41" s="203"/>
      <c r="F41" s="204"/>
      <c r="G41" s="48"/>
      <c r="H41" s="49"/>
      <c r="I41" s="29"/>
      <c r="J41" s="1"/>
      <c r="K41" s="1"/>
      <c r="L41" s="1"/>
      <c r="M41" s="1"/>
      <c r="N41" s="1"/>
      <c r="O41" s="1"/>
      <c r="P41" s="8"/>
      <c r="Q41" s="1"/>
      <c r="R41" s="1"/>
      <c r="S41" s="8"/>
      <c r="T41" s="1"/>
      <c r="U41" s="1"/>
      <c r="V41" s="1"/>
      <c r="W41" s="1"/>
      <c r="X41" s="1"/>
      <c r="Y41" s="1"/>
      <c r="Z41" s="4"/>
      <c r="AA41" s="1"/>
      <c r="AB41" s="4"/>
      <c r="AC41" s="4"/>
      <c r="AD41" s="4"/>
    </row>
    <row r="42" ht="15.75" customHeight="1">
      <c r="A42" s="1"/>
      <c r="B42" s="9"/>
      <c r="C42" s="210"/>
      <c r="D42" s="211"/>
      <c r="E42" s="211"/>
      <c r="F42" s="212"/>
      <c r="G42" s="48"/>
      <c r="H42" s="49"/>
      <c r="I42" s="29" t="s">
        <v>34</v>
      </c>
      <c r="J42" s="1"/>
      <c r="K42" s="1"/>
      <c r="L42" s="1"/>
      <c r="M42" s="1"/>
      <c r="N42" s="1"/>
      <c r="O42" s="1"/>
      <c r="P42" s="8"/>
      <c r="Q42" s="1"/>
      <c r="R42" s="1"/>
      <c r="S42" s="8"/>
      <c r="T42" s="1"/>
      <c r="U42" s="1"/>
      <c r="V42" s="1"/>
      <c r="W42" s="1"/>
      <c r="X42" s="1"/>
      <c r="Y42" s="1"/>
      <c r="Z42" s="4"/>
      <c r="AA42" s="1"/>
      <c r="AB42" s="4"/>
      <c r="AC42" s="4"/>
      <c r="AD42" s="4"/>
    </row>
    <row r="43" ht="15.75" customHeight="1">
      <c r="A43" s="1"/>
      <c r="B43" s="9"/>
      <c r="C43" s="289"/>
      <c r="D43" s="198"/>
      <c r="E43" s="198"/>
      <c r="F43" s="222"/>
      <c r="G43" s="290"/>
      <c r="H43" s="49"/>
      <c r="I43" s="29"/>
      <c r="J43" s="1"/>
      <c r="K43" s="1"/>
      <c r="L43" s="1"/>
      <c r="M43" s="1"/>
      <c r="N43" s="1"/>
      <c r="O43" s="1"/>
      <c r="P43" s="8"/>
      <c r="Q43" s="1"/>
      <c r="R43" s="1"/>
      <c r="T43" s="1"/>
      <c r="U43" s="1"/>
      <c r="V43" s="1"/>
      <c r="W43" s="1"/>
      <c r="X43" s="1"/>
      <c r="Y43" s="1"/>
      <c r="Z43" s="4"/>
      <c r="AA43" s="1"/>
      <c r="AB43" s="4"/>
      <c r="AC43" s="4"/>
      <c r="AD43" s="4"/>
    </row>
    <row r="44" ht="15.75" customHeight="1">
      <c r="A44" s="1"/>
      <c r="B44" s="9"/>
      <c r="C44" s="291" t="s">
        <v>344</v>
      </c>
      <c r="D44" s="292"/>
      <c r="E44" s="292"/>
      <c r="F44" s="264"/>
      <c r="G44" s="293">
        <f t="shared" ref="G44:H44" si="1">SUM(G23:G43)</f>
        <v>15</v>
      </c>
      <c r="H44" s="294">
        <f t="shared" si="1"/>
        <v>13074.3</v>
      </c>
      <c r="I44" s="29" t="s">
        <v>8</v>
      </c>
      <c r="J44" s="1"/>
      <c r="K44" s="1"/>
      <c r="L44" s="1"/>
      <c r="M44" s="1"/>
      <c r="N44" s="1"/>
      <c r="O44" s="1"/>
      <c r="P44" s="8"/>
      <c r="Q44" s="1"/>
      <c r="R44" s="1"/>
      <c r="S44" s="8"/>
      <c r="T44" s="1"/>
      <c r="U44" s="1"/>
      <c r="V44" s="1"/>
      <c r="W44" s="1"/>
      <c r="X44" s="1"/>
      <c r="Y44" s="1"/>
      <c r="Z44" s="4"/>
      <c r="AA44" s="1"/>
      <c r="AB44" s="4"/>
      <c r="AC44" s="4"/>
      <c r="AD44" s="4"/>
    </row>
    <row r="45" ht="15.75" customHeight="1">
      <c r="A45" s="1"/>
      <c r="B45" s="9"/>
      <c r="C45" s="1"/>
      <c r="D45" s="1"/>
      <c r="E45" s="1"/>
      <c r="F45" s="1"/>
      <c r="G45" s="295" t="s">
        <v>36</v>
      </c>
      <c r="H45" s="296">
        <v>497.39</v>
      </c>
      <c r="I45" s="29"/>
      <c r="J45" s="1"/>
      <c r="K45" s="1"/>
      <c r="L45" s="1"/>
      <c r="M45" s="1"/>
      <c r="N45" s="1"/>
      <c r="O45" s="1"/>
      <c r="P45" s="3"/>
      <c r="Q45" s="1"/>
      <c r="R45" s="1"/>
      <c r="S45" s="8"/>
      <c r="T45" s="1"/>
      <c r="U45" s="1"/>
      <c r="V45" s="1"/>
      <c r="W45" s="1"/>
      <c r="X45" s="1"/>
      <c r="Y45" s="1"/>
      <c r="Z45" s="4"/>
      <c r="AA45" s="1"/>
      <c r="AB45" s="4"/>
      <c r="AC45" s="4"/>
      <c r="AD45" s="4"/>
    </row>
    <row r="46" ht="15.75" customHeight="1">
      <c r="A46" s="1"/>
      <c r="B46" s="9"/>
      <c r="C46" s="1"/>
      <c r="D46" s="1"/>
      <c r="E46" s="1"/>
      <c r="F46" s="1"/>
      <c r="G46" s="71" t="s">
        <v>37</v>
      </c>
      <c r="H46" s="72">
        <v>1369.68</v>
      </c>
      <c r="I46" s="29" t="s">
        <v>38</v>
      </c>
      <c r="J46" s="1"/>
      <c r="K46" s="1"/>
      <c r="L46" s="1"/>
      <c r="M46" s="1"/>
      <c r="N46" s="1"/>
      <c r="O46" s="1"/>
      <c r="P46" s="1"/>
      <c r="Q46" s="1"/>
      <c r="R46" s="1"/>
      <c r="S46" s="8"/>
      <c r="T46" s="1"/>
      <c r="U46" s="1"/>
      <c r="V46" s="1"/>
      <c r="W46" s="1"/>
      <c r="X46" s="1"/>
      <c r="Y46" s="1"/>
      <c r="Z46" s="4"/>
      <c r="AA46" s="1"/>
      <c r="AB46" s="4"/>
      <c r="AC46" s="4"/>
      <c r="AD46" s="4"/>
    </row>
    <row r="47" ht="15.75" customHeight="1">
      <c r="A47" s="1"/>
      <c r="B47" s="9"/>
      <c r="C47" s="55"/>
      <c r="D47" s="76"/>
      <c r="E47" s="55" t="s">
        <v>40</v>
      </c>
      <c r="G47" s="69" t="s">
        <v>41</v>
      </c>
      <c r="H47" s="77"/>
      <c r="I47" s="29"/>
      <c r="J47" s="1"/>
      <c r="K47" s="1"/>
      <c r="L47" s="1"/>
      <c r="M47" s="1"/>
      <c r="N47" s="1"/>
      <c r="O47" s="1"/>
      <c r="P47" s="1"/>
      <c r="Q47" s="1"/>
      <c r="R47" s="1"/>
      <c r="T47" s="1"/>
      <c r="U47" s="1"/>
      <c r="V47" s="1"/>
      <c r="W47" s="1"/>
      <c r="X47" s="1"/>
      <c r="Y47" s="1"/>
      <c r="Z47" s="4"/>
      <c r="AA47" s="1"/>
      <c r="AB47" s="4"/>
      <c r="AC47" s="4"/>
      <c r="AD47" s="4"/>
    </row>
    <row r="48" ht="15.75" customHeight="1">
      <c r="A48" s="1"/>
      <c r="B48" s="9"/>
      <c r="C48" s="80" t="s">
        <v>250</v>
      </c>
      <c r="D48" s="1"/>
      <c r="E48" s="80" t="s">
        <v>43</v>
      </c>
      <c r="F48" s="221"/>
      <c r="G48" s="69" t="s">
        <v>44</v>
      </c>
      <c r="H48" s="77">
        <v>4805.92</v>
      </c>
      <c r="I48" s="29" t="s">
        <v>45</v>
      </c>
      <c r="J48" s="1"/>
      <c r="K48" s="1"/>
      <c r="L48" s="1"/>
      <c r="M48" s="1"/>
      <c r="N48" s="1"/>
      <c r="O48" s="1"/>
      <c r="P48" s="1"/>
      <c r="Q48" s="1"/>
      <c r="R48" s="1"/>
      <c r="S48" s="3"/>
      <c r="T48" s="1"/>
      <c r="U48" s="1"/>
      <c r="V48" s="1"/>
      <c r="W48" s="1"/>
      <c r="X48" s="1"/>
      <c r="Y48" s="1"/>
      <c r="Z48" s="4"/>
      <c r="AA48" s="1"/>
      <c r="AB48" s="4"/>
      <c r="AC48" s="4"/>
      <c r="AD48" s="4"/>
    </row>
    <row r="49" ht="15.75" customHeight="1">
      <c r="A49" s="1"/>
      <c r="B49" s="9"/>
      <c r="C49" s="1"/>
      <c r="D49" s="1"/>
      <c r="E49" s="55" t="s">
        <v>990</v>
      </c>
      <c r="F49" s="207"/>
      <c r="G49" s="82" t="s">
        <v>48</v>
      </c>
      <c r="H49" s="83"/>
      <c r="I49" s="84"/>
      <c r="J49" s="1"/>
      <c r="K49" s="1"/>
      <c r="L49" s="1"/>
      <c r="M49" s="1"/>
      <c r="N49" s="1"/>
      <c r="O49" s="1"/>
      <c r="P49" s="1"/>
      <c r="Q49" s="1"/>
      <c r="R49" s="1"/>
      <c r="T49" s="1"/>
      <c r="U49" s="1"/>
      <c r="V49" s="1"/>
      <c r="W49" s="1"/>
      <c r="X49" s="1"/>
      <c r="Y49" s="1"/>
      <c r="Z49" s="4"/>
      <c r="AA49" s="1"/>
      <c r="AB49" s="4"/>
      <c r="AC49" s="4"/>
      <c r="AD49" s="4"/>
    </row>
    <row r="50" ht="15.75" customHeight="1">
      <c r="A50" s="1"/>
      <c r="B50" s="9"/>
      <c r="C50" s="55" t="s">
        <v>251</v>
      </c>
      <c r="D50" s="85"/>
      <c r="E50" s="198"/>
      <c r="F50" s="222"/>
      <c r="G50" s="82" t="s">
        <v>50</v>
      </c>
      <c r="H50" s="83"/>
      <c r="I50" s="29"/>
      <c r="J50" s="1"/>
      <c r="K50" s="1"/>
      <c r="L50" s="1"/>
      <c r="M50" s="1"/>
      <c r="N50" s="1"/>
      <c r="O50" s="1"/>
      <c r="P50" s="1"/>
      <c r="Q50" s="1"/>
      <c r="R50" s="1"/>
      <c r="S50" s="8"/>
      <c r="T50" s="1"/>
      <c r="U50" s="1"/>
      <c r="V50" s="1"/>
      <c r="W50" s="1"/>
      <c r="X50" s="1"/>
      <c r="Y50" s="1"/>
      <c r="Z50" s="4"/>
      <c r="AA50" s="1"/>
      <c r="AB50" s="4"/>
      <c r="AC50" s="4"/>
      <c r="AD50" s="4"/>
    </row>
    <row r="51" ht="15.75" customHeight="1">
      <c r="A51" s="1"/>
      <c r="B51" s="9"/>
      <c r="C51" s="80" t="s">
        <v>252</v>
      </c>
      <c r="D51" s="1"/>
      <c r="E51" s="80" t="s">
        <v>991</v>
      </c>
      <c r="F51" s="221"/>
      <c r="G51" s="71" t="s">
        <v>53</v>
      </c>
      <c r="H51" s="72"/>
      <c r="I51" s="29"/>
      <c r="J51" s="1"/>
      <c r="K51" s="1"/>
      <c r="L51" s="1"/>
      <c r="M51" s="1"/>
      <c r="N51" s="1"/>
      <c r="O51" s="1"/>
      <c r="P51" s="1"/>
      <c r="Q51" s="1"/>
      <c r="R51" s="1"/>
      <c r="S51" s="8"/>
      <c r="T51" s="1"/>
      <c r="U51" s="1"/>
      <c r="V51" s="1"/>
      <c r="W51" s="1"/>
      <c r="X51" s="1"/>
      <c r="Y51" s="1"/>
      <c r="Z51" s="4"/>
      <c r="AA51" s="1"/>
      <c r="AB51" s="4"/>
      <c r="AC51" s="4"/>
      <c r="AD51" s="4"/>
    </row>
    <row r="52" ht="15.75" customHeight="1">
      <c r="A52" s="1"/>
      <c r="B52" s="9"/>
      <c r="C52" s="1"/>
      <c r="D52" s="1"/>
      <c r="E52" s="1"/>
      <c r="F52" s="1"/>
      <c r="G52" s="69" t="s">
        <v>55</v>
      </c>
      <c r="H52" s="77">
        <v>86.95</v>
      </c>
      <c r="I52" s="29"/>
      <c r="J52" s="1"/>
      <c r="K52" s="1"/>
      <c r="L52" s="1"/>
      <c r="M52" s="1"/>
      <c r="N52" s="1"/>
      <c r="O52" s="1"/>
      <c r="P52" s="1"/>
      <c r="Q52" s="1"/>
      <c r="R52" s="1"/>
      <c r="T52" s="1"/>
      <c r="U52" s="1"/>
      <c r="V52" s="1"/>
      <c r="W52" s="1"/>
      <c r="X52" s="1"/>
      <c r="Y52" s="1"/>
      <c r="Z52" s="4"/>
      <c r="AA52" s="1"/>
      <c r="AB52" s="4"/>
      <c r="AC52" s="4"/>
      <c r="AD52" s="4"/>
    </row>
    <row r="53" ht="15.75" customHeight="1">
      <c r="A53" s="1"/>
      <c r="B53" s="9"/>
      <c r="C53" s="223" t="s">
        <v>253</v>
      </c>
      <c r="D53" s="86"/>
      <c r="E53" s="87"/>
      <c r="F53" s="1"/>
      <c r="G53" s="88" t="s">
        <v>57</v>
      </c>
      <c r="H53" s="72"/>
      <c r="I53" s="29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4"/>
      <c r="AA53" s="1"/>
      <c r="AB53" s="4"/>
      <c r="AC53" s="4"/>
      <c r="AD53" s="4"/>
    </row>
    <row r="54" ht="15.75" customHeight="1">
      <c r="A54" s="1"/>
      <c r="B54" s="9"/>
      <c r="C54" s="225" t="s">
        <v>254</v>
      </c>
      <c r="E54" s="89"/>
      <c r="F54" s="1"/>
      <c r="G54" s="90" t="s">
        <v>59</v>
      </c>
      <c r="H54" s="77">
        <v>784.95</v>
      </c>
      <c r="I54" s="29"/>
      <c r="J54" s="9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4"/>
      <c r="AA54" s="1"/>
      <c r="AB54" s="4"/>
      <c r="AC54" s="4"/>
      <c r="AD54" s="4"/>
    </row>
    <row r="55" ht="15.75" customHeight="1">
      <c r="A55" s="1"/>
      <c r="B55" s="9"/>
      <c r="C55" s="226" t="s">
        <v>255</v>
      </c>
      <c r="E55" s="89"/>
      <c r="F55" s="1"/>
      <c r="G55" s="88" t="s">
        <v>61</v>
      </c>
      <c r="H55" s="72"/>
      <c r="I55" s="29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4"/>
      <c r="AA55" s="1"/>
      <c r="AB55" s="4"/>
      <c r="AC55" s="4"/>
      <c r="AD55" s="4"/>
    </row>
    <row r="56" ht="15.75" customHeight="1">
      <c r="A56" s="1"/>
      <c r="B56" s="9"/>
      <c r="C56" s="227" t="s">
        <v>1015</v>
      </c>
      <c r="E56" s="228"/>
      <c r="F56" s="1"/>
      <c r="G56" s="69"/>
      <c r="H56" s="92"/>
      <c r="I56" s="93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4"/>
      <c r="AA56" s="1"/>
      <c r="AB56" s="4"/>
      <c r="AC56" s="4"/>
      <c r="AD56" s="4"/>
    </row>
    <row r="57" ht="15.75" customHeight="1">
      <c r="A57" s="1"/>
      <c r="B57" s="9"/>
      <c r="C57" s="229" t="s">
        <v>1016</v>
      </c>
      <c r="E57" s="89"/>
      <c r="F57" s="1"/>
      <c r="G57" s="94" t="s">
        <v>64</v>
      </c>
      <c r="H57" s="95"/>
      <c r="I57" s="93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74" t="s">
        <v>39</v>
      </c>
      <c r="V57" s="75">
        <v>497.39</v>
      </c>
      <c r="W57" s="1"/>
      <c r="X57" s="1"/>
      <c r="Y57" s="1"/>
      <c r="Z57" s="4"/>
      <c r="AA57" s="1"/>
      <c r="AB57" s="4"/>
      <c r="AC57" s="4"/>
      <c r="AD57" s="4"/>
    </row>
    <row r="58" ht="15.75" customHeight="1">
      <c r="A58" s="1"/>
      <c r="B58" s="9"/>
      <c r="C58" s="231" t="s">
        <v>258</v>
      </c>
      <c r="E58" s="89"/>
      <c r="F58" s="1"/>
      <c r="G58" s="94" t="s">
        <v>66</v>
      </c>
      <c r="H58" s="95">
        <v>158.1</v>
      </c>
      <c r="I58" s="93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78" t="s">
        <v>42</v>
      </c>
      <c r="V58" s="79">
        <v>173.91</v>
      </c>
      <c r="W58" s="1"/>
      <c r="X58" s="1"/>
      <c r="Y58" s="1"/>
      <c r="Z58" s="4"/>
      <c r="AA58" s="1"/>
      <c r="AB58" s="4"/>
      <c r="AC58" s="4"/>
      <c r="AD58" s="4"/>
    </row>
    <row r="59" ht="15.75" customHeight="1">
      <c r="A59" s="1"/>
      <c r="B59" s="9"/>
      <c r="C59" s="232" t="s">
        <v>994</v>
      </c>
      <c r="E59" s="228"/>
      <c r="F59" s="1"/>
      <c r="G59" s="96" t="s">
        <v>68</v>
      </c>
      <c r="H59" s="72"/>
      <c r="I59" s="93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78" t="s">
        <v>46</v>
      </c>
      <c r="V59" s="79">
        <v>4805.92</v>
      </c>
      <c r="W59" s="1"/>
      <c r="X59" s="1"/>
      <c r="Y59" s="1"/>
      <c r="Z59" s="4"/>
      <c r="AA59" s="1"/>
      <c r="AB59" s="4"/>
      <c r="AC59" s="4"/>
      <c r="AD59" s="4"/>
    </row>
    <row r="60" ht="15.75" customHeight="1">
      <c r="A60" s="1"/>
      <c r="B60" s="9"/>
      <c r="C60" s="233" t="s">
        <v>260</v>
      </c>
      <c r="E60" s="228"/>
      <c r="F60" s="1"/>
      <c r="G60" s="100" t="s">
        <v>70</v>
      </c>
      <c r="H60" s="106"/>
      <c r="I60" s="93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78" t="s">
        <v>49</v>
      </c>
      <c r="V60" s="79">
        <v>1369.68</v>
      </c>
      <c r="W60" s="1"/>
      <c r="X60" s="1"/>
      <c r="Y60" s="1"/>
      <c r="Z60" s="4"/>
      <c r="AA60" s="1"/>
      <c r="AB60" s="4"/>
      <c r="AC60" s="4"/>
      <c r="AD60" s="4"/>
    </row>
    <row r="61" ht="15.75" customHeight="1">
      <c r="A61" s="1"/>
      <c r="B61" s="9"/>
      <c r="C61" s="235" t="s">
        <v>261</v>
      </c>
      <c r="D61" s="103"/>
      <c r="E61" s="104"/>
      <c r="F61" s="1"/>
      <c r="G61" s="105" t="s">
        <v>71</v>
      </c>
      <c r="H61" s="106">
        <v>804.1</v>
      </c>
      <c r="I61" s="107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78" t="s">
        <v>51</v>
      </c>
      <c r="V61" s="79"/>
      <c r="W61" s="1"/>
      <c r="X61" s="1"/>
      <c r="Y61" s="1"/>
      <c r="Z61" s="4"/>
      <c r="AA61" s="1"/>
      <c r="AB61" s="4"/>
      <c r="AC61" s="4"/>
      <c r="AD61" s="4"/>
    </row>
    <row r="62" ht="15.75" customHeight="1">
      <c r="A62" s="1"/>
      <c r="B62" s="9"/>
      <c r="C62" s="226"/>
      <c r="E62" s="89"/>
      <c r="F62" s="1"/>
      <c r="G62" s="108"/>
      <c r="H62" s="109"/>
      <c r="I62" s="107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78" t="s">
        <v>54</v>
      </c>
      <c r="V62" s="79">
        <v>239.12</v>
      </c>
      <c r="W62" s="1"/>
      <c r="X62" s="1"/>
      <c r="Y62" s="1"/>
      <c r="Z62" s="4"/>
      <c r="AA62" s="1"/>
      <c r="AB62" s="4"/>
      <c r="AC62" s="4"/>
      <c r="AD62" s="4"/>
    </row>
    <row r="63" ht="15.75" customHeight="1">
      <c r="A63" s="1"/>
      <c r="B63" s="9"/>
      <c r="C63" s="237" t="s">
        <v>262</v>
      </c>
      <c r="D63" s="103"/>
      <c r="E63" s="104"/>
      <c r="F63" s="1"/>
      <c r="G63" s="110" t="s">
        <v>72</v>
      </c>
      <c r="H63" s="111">
        <f>SUM(H44:H62)</f>
        <v>21581.39</v>
      </c>
      <c r="I63" s="65" t="s">
        <v>73</v>
      </c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78" t="s">
        <v>56</v>
      </c>
      <c r="V63" s="79"/>
      <c r="W63" s="1"/>
      <c r="X63" s="1"/>
      <c r="Y63" s="1"/>
      <c r="Z63" s="4"/>
      <c r="AA63" s="1"/>
      <c r="AB63" s="4"/>
      <c r="AC63" s="4"/>
      <c r="AD63" s="4"/>
    </row>
    <row r="64" ht="15.75" customHeight="1">
      <c r="A64" s="1"/>
      <c r="B64" s="9"/>
      <c r="C64" s="226" t="s">
        <v>263</v>
      </c>
      <c r="E64" s="89"/>
      <c r="F64" s="1"/>
      <c r="G64" s="112" t="s">
        <v>74</v>
      </c>
      <c r="H64" s="454"/>
      <c r="I64" s="114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78" t="s">
        <v>58</v>
      </c>
      <c r="V64" s="79">
        <v>415.85</v>
      </c>
      <c r="W64" s="1"/>
      <c r="X64" s="1"/>
      <c r="Y64" s="1"/>
      <c r="Z64" s="4"/>
      <c r="AA64" s="1"/>
      <c r="AB64" s="4"/>
      <c r="AC64" s="4"/>
      <c r="AD64" s="4"/>
    </row>
    <row r="65" ht="15.75" customHeight="1">
      <c r="A65" s="1"/>
      <c r="B65" s="9"/>
      <c r="C65" s="240" t="s">
        <v>264</v>
      </c>
      <c r="E65" s="228"/>
      <c r="F65" s="1"/>
      <c r="G65" s="115" t="s">
        <v>75</v>
      </c>
      <c r="H65" s="116">
        <f>H63-H64</f>
        <v>21581.39</v>
      </c>
      <c r="I65" s="117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78" t="s">
        <v>60</v>
      </c>
      <c r="V65" s="79">
        <v>239.12</v>
      </c>
      <c r="W65" s="1"/>
      <c r="X65" s="1"/>
      <c r="Y65" s="1"/>
      <c r="Z65" s="4"/>
      <c r="AA65" s="1"/>
      <c r="AB65" s="4"/>
      <c r="AC65" s="4"/>
      <c r="AD65" s="4"/>
    </row>
    <row r="66" ht="15.75" customHeight="1">
      <c r="A66" s="1"/>
      <c r="B66" s="9"/>
      <c r="C66" s="241"/>
      <c r="D66" s="242"/>
      <c r="E66" s="243"/>
      <c r="F66" s="120" t="s">
        <v>76</v>
      </c>
      <c r="G66" s="121"/>
      <c r="H66" s="122"/>
      <c r="I66" s="114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78" t="s">
        <v>62</v>
      </c>
      <c r="V66" s="79"/>
      <c r="W66" s="1"/>
      <c r="X66" s="1"/>
      <c r="Y66" s="1"/>
      <c r="Z66" s="4"/>
      <c r="AA66" s="1"/>
      <c r="AB66" s="4"/>
      <c r="AC66" s="4"/>
      <c r="AD66" s="4"/>
    </row>
    <row r="67" ht="15.75" customHeight="1">
      <c r="A67" s="1"/>
      <c r="B67" s="9"/>
      <c r="C67" s="1"/>
      <c r="D67" s="1"/>
      <c r="E67" s="16"/>
      <c r="F67" s="245" t="s">
        <v>1017</v>
      </c>
      <c r="G67" s="218"/>
      <c r="H67" s="218"/>
      <c r="I67" s="114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78" t="s">
        <v>63</v>
      </c>
      <c r="V67" s="79"/>
      <c r="W67" s="1"/>
      <c r="X67" s="1"/>
      <c r="Y67" s="1"/>
      <c r="Z67" s="4"/>
      <c r="AA67" s="1"/>
      <c r="AB67" s="4"/>
      <c r="AC67" s="4"/>
      <c r="AD67" s="4"/>
    </row>
    <row r="68" ht="15.75" customHeight="1">
      <c r="A68" s="1"/>
      <c r="B68" s="9"/>
      <c r="C68" s="1"/>
      <c r="D68" s="1"/>
      <c r="E68" s="128"/>
      <c r="F68" s="246"/>
      <c r="G68" s="247"/>
      <c r="H68" s="247"/>
      <c r="I68" s="114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78" t="s">
        <v>65</v>
      </c>
      <c r="V68" s="79">
        <v>158.1</v>
      </c>
      <c r="W68" s="1"/>
      <c r="X68" s="1"/>
      <c r="Y68" s="1"/>
      <c r="Z68" s="4"/>
      <c r="AA68" s="1"/>
      <c r="AB68" s="4"/>
      <c r="AC68" s="4"/>
      <c r="AD68" s="4"/>
    </row>
    <row r="69" ht="15.75" customHeight="1">
      <c r="A69" s="1"/>
      <c r="B69" s="9"/>
      <c r="C69" s="85" t="s">
        <v>266</v>
      </c>
      <c r="D69" s="1"/>
      <c r="E69" s="1"/>
      <c r="F69" s="1"/>
      <c r="G69" s="1"/>
      <c r="H69" s="85"/>
      <c r="I69" s="114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78" t="s">
        <v>67</v>
      </c>
      <c r="V69" s="79">
        <v>2144.27</v>
      </c>
      <c r="W69" s="1"/>
      <c r="X69" s="1"/>
      <c r="Y69" s="1"/>
      <c r="Z69" s="4"/>
      <c r="AA69" s="1"/>
      <c r="AB69" s="4"/>
      <c r="AC69" s="4"/>
      <c r="AD69" s="4"/>
    </row>
    <row r="70" ht="15.75" customHeight="1">
      <c r="A70" s="1"/>
      <c r="B70" s="121"/>
      <c r="C70" s="298" t="s">
        <v>267</v>
      </c>
      <c r="D70" s="30"/>
      <c r="E70" s="30"/>
      <c r="F70" s="30"/>
      <c r="G70" s="30"/>
      <c r="H70" s="30"/>
      <c r="I70" s="132"/>
      <c r="J70" s="1"/>
      <c r="K70" s="1"/>
      <c r="L70" s="1"/>
      <c r="M70" s="1" t="s">
        <v>79</v>
      </c>
      <c r="N70" s="1"/>
      <c r="O70" s="1"/>
      <c r="P70" s="1"/>
      <c r="Q70" s="1"/>
      <c r="R70" s="1"/>
      <c r="S70" s="1"/>
      <c r="T70" s="1"/>
      <c r="U70" s="98" t="s">
        <v>69</v>
      </c>
      <c r="V70" s="99"/>
      <c r="W70" s="1"/>
      <c r="X70" s="1"/>
      <c r="Y70" s="1"/>
      <c r="Z70" s="4"/>
      <c r="AA70" s="1" t="s">
        <v>80</v>
      </c>
      <c r="AB70" s="4"/>
      <c r="AC70" s="4"/>
      <c r="AD70" s="4"/>
    </row>
    <row r="71" ht="15.75" customHeight="1">
      <c r="A71" s="1"/>
      <c r="B71" s="1"/>
      <c r="C71" s="1"/>
      <c r="D71" s="1"/>
      <c r="E71" s="1"/>
      <c r="F71" s="1"/>
      <c r="G71" s="1"/>
      <c r="H71" s="1"/>
      <c r="I71" s="2"/>
      <c r="J71" s="1"/>
      <c r="K71" s="1"/>
      <c r="L71" s="1"/>
      <c r="M71" s="1" t="s">
        <v>81</v>
      </c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4"/>
      <c r="AA71" s="1"/>
      <c r="AB71" s="4"/>
      <c r="AC71" s="4"/>
      <c r="AD71" s="4"/>
    </row>
    <row r="72" ht="15.75" customHeight="1">
      <c r="A72" s="1"/>
      <c r="B72" s="1"/>
      <c r="C72" s="1"/>
      <c r="D72" s="1"/>
      <c r="E72" s="1"/>
      <c r="F72" s="1"/>
      <c r="G72" s="1"/>
      <c r="H72" s="1"/>
      <c r="I72" s="2"/>
      <c r="J72" s="1"/>
      <c r="K72" s="1"/>
      <c r="L72" s="1"/>
      <c r="M72" s="1" t="s">
        <v>82</v>
      </c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 t="s">
        <v>83</v>
      </c>
      <c r="Z72" s="4"/>
      <c r="AA72" s="1">
        <v>11.0</v>
      </c>
      <c r="AB72" s="4">
        <v>2614.86</v>
      </c>
      <c r="AC72" s="4"/>
      <c r="AD72" s="4">
        <v>28763.460000000003</v>
      </c>
    </row>
    <row r="73" ht="15.75" customHeight="1">
      <c r="A73" s="1"/>
      <c r="B73" s="1"/>
      <c r="D73" s="1"/>
      <c r="E73" s="1"/>
      <c r="F73" s="1"/>
      <c r="G73" s="1"/>
      <c r="H73" s="1"/>
      <c r="I73" s="2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 t="s">
        <v>85</v>
      </c>
      <c r="Z73" s="4"/>
      <c r="AA73" s="1">
        <v>7.0</v>
      </c>
      <c r="AB73" s="4">
        <v>3735.514285714286</v>
      </c>
      <c r="AC73" s="4"/>
      <c r="AD73" s="4">
        <v>26148.600000000002</v>
      </c>
    </row>
    <row r="74" ht="15.75" customHeight="1">
      <c r="A74" s="1"/>
      <c r="B74" s="1"/>
      <c r="D74" s="1"/>
      <c r="E74" s="1"/>
      <c r="F74" s="1"/>
      <c r="G74" s="1"/>
      <c r="H74" s="1"/>
      <c r="I74" s="2"/>
      <c r="J74" s="1"/>
      <c r="K74" s="1"/>
      <c r="L74" s="1"/>
      <c r="M74" s="4" t="s">
        <v>86</v>
      </c>
      <c r="N74" s="4"/>
      <c r="O74" s="4"/>
      <c r="P74" s="4"/>
      <c r="Q74" s="4"/>
      <c r="R74" s="4"/>
      <c r="S74" s="4"/>
      <c r="T74" s="4"/>
      <c r="U74" s="4"/>
      <c r="V74" s="4"/>
      <c r="W74" s="4"/>
      <c r="X74" s="1"/>
      <c r="Y74" s="1" t="s">
        <v>87</v>
      </c>
      <c r="Z74" s="4"/>
      <c r="AA74" s="1">
        <v>8.0</v>
      </c>
      <c r="AB74" s="4">
        <v>3268.5750000000003</v>
      </c>
      <c r="AC74" s="4"/>
      <c r="AD74" s="4">
        <v>26148.600000000002</v>
      </c>
    </row>
    <row r="75" ht="15.75" customHeight="1">
      <c r="A75" s="1"/>
      <c r="B75" s="1"/>
      <c r="D75" s="1"/>
      <c r="E75" s="1"/>
      <c r="F75" s="1"/>
      <c r="G75" s="1"/>
      <c r="H75" s="1"/>
      <c r="I75" s="2"/>
      <c r="J75" s="1"/>
      <c r="K75" s="1"/>
      <c r="L75" s="1"/>
      <c r="M75" s="4" t="s">
        <v>337</v>
      </c>
      <c r="N75" s="4"/>
      <c r="O75" s="4"/>
      <c r="P75" s="4"/>
      <c r="Q75" s="4"/>
      <c r="R75" s="4"/>
      <c r="S75" s="4"/>
      <c r="T75" s="4"/>
      <c r="U75" s="4"/>
      <c r="V75" s="4"/>
      <c r="W75" s="4"/>
      <c r="X75" s="1"/>
      <c r="Y75" s="1" t="s">
        <v>89</v>
      </c>
      <c r="Z75" s="4"/>
      <c r="AA75" s="1">
        <v>12.0</v>
      </c>
      <c r="AB75" s="4">
        <v>2614.86</v>
      </c>
      <c r="AC75" s="4"/>
      <c r="AD75" s="4">
        <v>31378.32</v>
      </c>
    </row>
    <row r="76" ht="15.75" customHeight="1">
      <c r="A76" s="1"/>
      <c r="B76" s="1"/>
      <c r="D76" s="1"/>
      <c r="E76" s="1"/>
      <c r="F76" s="1"/>
      <c r="G76" s="1"/>
      <c r="H76" s="1"/>
      <c r="I76" s="2"/>
      <c r="J76" s="1"/>
      <c r="K76" s="1"/>
      <c r="L76" s="1"/>
      <c r="M76" s="4" t="s">
        <v>90</v>
      </c>
      <c r="N76" s="4"/>
      <c r="O76" s="4"/>
      <c r="P76" s="4"/>
      <c r="Q76" s="4"/>
      <c r="R76" s="4" t="s">
        <v>91</v>
      </c>
      <c r="S76" s="4" t="s">
        <v>91</v>
      </c>
      <c r="T76" s="4" t="s">
        <v>91</v>
      </c>
      <c r="U76" s="4" t="s">
        <v>91</v>
      </c>
      <c r="V76" s="4" t="s">
        <v>91</v>
      </c>
      <c r="W76" s="4"/>
      <c r="X76" s="1"/>
      <c r="Y76" s="1" t="s">
        <v>92</v>
      </c>
      <c r="Z76" s="4"/>
      <c r="AA76" s="1">
        <v>9.0</v>
      </c>
      <c r="AB76" s="4">
        <v>2905.4</v>
      </c>
      <c r="AC76" s="4"/>
      <c r="AD76" s="4">
        <v>26148.600000000002</v>
      </c>
    </row>
    <row r="77" ht="15.75" customHeight="1">
      <c r="A77" s="1"/>
      <c r="B77" s="1"/>
      <c r="D77" s="1"/>
      <c r="E77" s="1"/>
      <c r="F77" s="1"/>
      <c r="G77" s="1"/>
      <c r="H77" s="1"/>
      <c r="I77" s="2"/>
      <c r="J77" s="1"/>
      <c r="K77" s="1"/>
      <c r="L77" s="1"/>
      <c r="M77" s="4" t="s">
        <v>93</v>
      </c>
      <c r="N77" s="4" t="s">
        <v>94</v>
      </c>
      <c r="O77" s="4" t="s">
        <v>95</v>
      </c>
      <c r="P77" s="4"/>
      <c r="Q77" s="4"/>
      <c r="R77" s="4" t="s">
        <v>96</v>
      </c>
      <c r="S77" s="4" t="s">
        <v>97</v>
      </c>
      <c r="T77" s="4" t="s">
        <v>98</v>
      </c>
      <c r="U77" s="4" t="s">
        <v>99</v>
      </c>
      <c r="V77" s="4" t="s">
        <v>176</v>
      </c>
      <c r="W77" s="4"/>
      <c r="X77" s="1"/>
      <c r="Y77" s="1" t="s">
        <v>101</v>
      </c>
      <c r="Z77" s="4"/>
      <c r="AA77" s="1">
        <v>10.0</v>
      </c>
      <c r="AB77" s="4">
        <v>2614.86</v>
      </c>
      <c r="AC77" s="4"/>
      <c r="AD77" s="4">
        <v>26148.600000000002</v>
      </c>
    </row>
    <row r="78" ht="15.75" customHeight="1">
      <c r="A78" s="1"/>
      <c r="B78" s="1"/>
      <c r="D78" s="1"/>
      <c r="E78" s="1"/>
      <c r="F78" s="1"/>
      <c r="G78" s="1"/>
      <c r="H78" s="1"/>
      <c r="I78" s="2"/>
      <c r="J78" s="1"/>
      <c r="K78" s="1"/>
      <c r="L78" s="1"/>
      <c r="M78" s="4" t="s">
        <v>338</v>
      </c>
      <c r="N78" s="4" t="s">
        <v>103</v>
      </c>
      <c r="O78" s="4">
        <v>871.62</v>
      </c>
      <c r="P78" s="4"/>
      <c r="Q78" s="4"/>
      <c r="R78" s="4" t="s">
        <v>351</v>
      </c>
      <c r="S78" s="4" t="s">
        <v>351</v>
      </c>
      <c r="T78" s="4" t="s">
        <v>351</v>
      </c>
      <c r="U78" s="4" t="s">
        <v>351</v>
      </c>
      <c r="V78" s="4">
        <v>4200.0</v>
      </c>
      <c r="W78" s="4"/>
      <c r="X78" s="1"/>
      <c r="Y78" s="1" t="s">
        <v>105</v>
      </c>
      <c r="Z78" s="4"/>
      <c r="AA78" s="1">
        <v>8.0</v>
      </c>
      <c r="AB78" s="4">
        <v>3268.5750000000003</v>
      </c>
      <c r="AC78" s="4"/>
      <c r="AD78" s="4">
        <v>26148.600000000002</v>
      </c>
    </row>
    <row r="79" ht="15.75" customHeight="1">
      <c r="A79" s="1"/>
      <c r="B79" s="1"/>
      <c r="D79" s="1"/>
      <c r="E79" s="1"/>
      <c r="F79" s="1"/>
      <c r="G79" s="1"/>
      <c r="H79" s="1"/>
      <c r="I79" s="2"/>
      <c r="J79" s="1"/>
      <c r="K79" s="1"/>
      <c r="L79" s="1"/>
      <c r="M79" s="4" t="s">
        <v>39</v>
      </c>
      <c r="N79" s="4" t="s">
        <v>103</v>
      </c>
      <c r="O79" s="4">
        <v>497.39</v>
      </c>
      <c r="P79" s="4"/>
      <c r="Q79" s="4"/>
      <c r="R79" s="4">
        <v>497.39</v>
      </c>
      <c r="S79" s="4">
        <v>497.39</v>
      </c>
      <c r="T79" s="4">
        <v>497.39</v>
      </c>
      <c r="U79" s="4">
        <v>497.39</v>
      </c>
      <c r="V79" s="4">
        <v>497.39</v>
      </c>
      <c r="W79" s="4"/>
      <c r="X79" s="1"/>
      <c r="Y79" s="1" t="s">
        <v>106</v>
      </c>
      <c r="Z79" s="4"/>
      <c r="AA79" s="1">
        <v>8.0</v>
      </c>
      <c r="AB79" s="4">
        <v>3268.5750000000003</v>
      </c>
      <c r="AC79" s="4"/>
      <c r="AD79" s="4">
        <v>26148.600000000002</v>
      </c>
    </row>
    <row r="80" ht="15.75" customHeight="1">
      <c r="A80" s="1"/>
      <c r="B80" s="1"/>
      <c r="D80" s="1"/>
      <c r="E80" s="1"/>
      <c r="F80" s="1"/>
      <c r="G80" s="1"/>
      <c r="H80" s="1"/>
      <c r="I80" s="2"/>
      <c r="J80" s="1"/>
      <c r="K80" s="1"/>
      <c r="L80" s="1"/>
      <c r="M80" s="4" t="s">
        <v>42</v>
      </c>
      <c r="N80" s="4" t="s">
        <v>107</v>
      </c>
      <c r="O80" s="4">
        <v>173.91</v>
      </c>
      <c r="P80" s="4"/>
      <c r="Q80" s="4"/>
      <c r="R80" s="4">
        <v>173.91</v>
      </c>
      <c r="S80" s="4">
        <v>173.91</v>
      </c>
      <c r="T80" s="4"/>
      <c r="U80" s="4"/>
      <c r="V80" s="4"/>
      <c r="W80" s="4"/>
      <c r="X80" s="1"/>
      <c r="Y80" s="1" t="s">
        <v>108</v>
      </c>
      <c r="Z80" s="4"/>
      <c r="AA80" s="1">
        <v>16.0</v>
      </c>
      <c r="AB80" s="4">
        <v>2614.86</v>
      </c>
      <c r="AC80" s="4"/>
      <c r="AD80" s="4">
        <v>41837.76</v>
      </c>
    </row>
    <row r="81" ht="15.75" customHeight="1">
      <c r="A81" s="1"/>
      <c r="B81" s="1"/>
      <c r="E81" s="1"/>
      <c r="F81" s="1"/>
      <c r="G81" s="1"/>
      <c r="H81" s="1"/>
      <c r="I81" s="2"/>
      <c r="J81" s="1"/>
      <c r="L81" s="1"/>
      <c r="M81" s="4" t="s">
        <v>46</v>
      </c>
      <c r="N81" s="4" t="s">
        <v>103</v>
      </c>
      <c r="O81" s="4">
        <v>4805.92</v>
      </c>
      <c r="P81" s="4"/>
      <c r="Q81" s="4"/>
      <c r="R81" s="4">
        <v>4805.92</v>
      </c>
      <c r="S81" s="4">
        <v>4805.92</v>
      </c>
      <c r="T81" s="4">
        <v>4805.92</v>
      </c>
      <c r="U81" s="4">
        <v>4805.92</v>
      </c>
      <c r="V81" s="4"/>
      <c r="W81" s="4"/>
      <c r="X81" s="1"/>
      <c r="Y81" s="1" t="s">
        <v>109</v>
      </c>
      <c r="Z81" s="4"/>
      <c r="AA81" s="1">
        <v>8.0</v>
      </c>
      <c r="AB81" s="4">
        <v>3268.5750000000003</v>
      </c>
      <c r="AC81" s="4"/>
      <c r="AD81" s="4">
        <v>26148.600000000002</v>
      </c>
    </row>
    <row r="82" ht="15.75" customHeight="1">
      <c r="A82" s="1"/>
      <c r="B82" s="1"/>
      <c r="E82" s="1"/>
      <c r="F82" s="1"/>
      <c r="G82" s="1"/>
      <c r="H82" s="1"/>
      <c r="I82" s="2"/>
      <c r="J82" s="1"/>
      <c r="L82" s="1"/>
      <c r="M82" s="4" t="s">
        <v>49</v>
      </c>
      <c r="N82" s="4" t="s">
        <v>103</v>
      </c>
      <c r="O82" s="4">
        <v>1369.68</v>
      </c>
      <c r="P82" s="4"/>
      <c r="Q82" s="4"/>
      <c r="R82" s="4">
        <v>1369.68</v>
      </c>
      <c r="S82" s="4">
        <v>1369.68</v>
      </c>
      <c r="T82" s="4">
        <v>1369.68</v>
      </c>
      <c r="U82" s="4">
        <v>1369.68</v>
      </c>
      <c r="V82" s="4">
        <v>1369.68</v>
      </c>
      <c r="W82" s="4"/>
      <c r="X82" s="1"/>
      <c r="Y82" s="1" t="s">
        <v>111</v>
      </c>
      <c r="Z82" s="4"/>
      <c r="AA82" s="1">
        <v>9.0</v>
      </c>
      <c r="AB82" s="4">
        <v>2905.4</v>
      </c>
      <c r="AC82" s="4"/>
      <c r="AD82" s="4">
        <v>26148.600000000002</v>
      </c>
    </row>
    <row r="83" ht="15.75" customHeight="1">
      <c r="A83" s="1"/>
      <c r="B83" s="1"/>
      <c r="E83" s="1"/>
      <c r="F83" s="1"/>
      <c r="G83" s="1"/>
      <c r="H83" s="1"/>
      <c r="I83" s="2"/>
      <c r="J83" s="1"/>
      <c r="L83" s="1"/>
      <c r="M83" s="4" t="s">
        <v>124</v>
      </c>
      <c r="N83" s="4" t="s">
        <v>103</v>
      </c>
      <c r="O83" s="4">
        <v>110.0</v>
      </c>
      <c r="P83" s="4"/>
      <c r="Q83" s="4"/>
      <c r="R83" s="4"/>
      <c r="S83" s="4"/>
      <c r="T83" s="4"/>
      <c r="U83" s="4"/>
      <c r="V83" s="4"/>
      <c r="W83" s="4"/>
      <c r="X83" s="1"/>
      <c r="Y83" s="1" t="s">
        <v>113</v>
      </c>
      <c r="Z83" s="4"/>
      <c r="AA83" s="1">
        <v>18.0</v>
      </c>
      <c r="AB83" s="4">
        <v>2614.86</v>
      </c>
      <c r="AC83" s="4"/>
      <c r="AD83" s="4">
        <v>47067.48</v>
      </c>
    </row>
    <row r="84" ht="15.75" customHeight="1">
      <c r="A84" s="1"/>
      <c r="B84" s="1"/>
      <c r="E84" s="1"/>
      <c r="F84" s="1"/>
      <c r="G84" s="1"/>
      <c r="H84" s="1"/>
      <c r="I84" s="2"/>
      <c r="J84" s="1"/>
      <c r="L84" s="1"/>
      <c r="M84" s="4" t="s">
        <v>54</v>
      </c>
      <c r="N84" s="4" t="s">
        <v>107</v>
      </c>
      <c r="O84" s="4">
        <v>239.12</v>
      </c>
      <c r="P84" s="4"/>
      <c r="Q84" s="4"/>
      <c r="R84" s="4">
        <v>239.12</v>
      </c>
      <c r="S84" s="4">
        <v>239.12</v>
      </c>
      <c r="T84" s="4"/>
      <c r="U84" s="4"/>
      <c r="V84" s="4">
        <v>239.12</v>
      </c>
      <c r="W84" s="4"/>
      <c r="X84" s="1"/>
      <c r="Y84" s="1" t="s">
        <v>115</v>
      </c>
      <c r="Z84" s="4"/>
      <c r="AA84" s="1">
        <v>13.0</v>
      </c>
      <c r="AB84" s="4">
        <v>2614.86</v>
      </c>
      <c r="AC84" s="4"/>
      <c r="AD84" s="4">
        <v>33993.18</v>
      </c>
    </row>
    <row r="85" ht="15.75" customHeight="1">
      <c r="A85" s="1"/>
      <c r="B85" s="1"/>
      <c r="E85" s="1"/>
      <c r="F85" s="1"/>
      <c r="G85" s="1"/>
      <c r="H85" s="1"/>
      <c r="I85" s="2"/>
      <c r="J85" s="1"/>
      <c r="L85" s="1"/>
      <c r="M85" s="4" t="s">
        <v>56</v>
      </c>
      <c r="N85" s="4" t="s">
        <v>103</v>
      </c>
      <c r="O85" s="4">
        <v>86.95</v>
      </c>
      <c r="P85" s="4"/>
      <c r="Q85" s="4"/>
      <c r="R85" s="4"/>
      <c r="S85" s="4"/>
      <c r="T85" s="4">
        <v>86.95</v>
      </c>
      <c r="U85" s="4">
        <v>86.95</v>
      </c>
      <c r="V85" s="4"/>
      <c r="W85" s="4"/>
      <c r="X85" s="1"/>
      <c r="Y85" s="1" t="s">
        <v>117</v>
      </c>
      <c r="Z85" s="4"/>
      <c r="AA85" s="1">
        <v>7.0</v>
      </c>
      <c r="AB85" s="4">
        <v>3735.514285714286</v>
      </c>
      <c r="AC85" s="4"/>
      <c r="AD85" s="4">
        <v>26148.600000000002</v>
      </c>
    </row>
    <row r="86" ht="15.75" customHeight="1">
      <c r="A86" s="1"/>
      <c r="B86" s="1"/>
      <c r="E86" s="1"/>
      <c r="F86" s="1"/>
      <c r="G86" s="1"/>
      <c r="H86" s="1"/>
      <c r="I86" s="2"/>
      <c r="J86" s="1"/>
      <c r="L86" s="1"/>
      <c r="M86" s="4" t="s">
        <v>58</v>
      </c>
      <c r="N86" s="4" t="s">
        <v>129</v>
      </c>
      <c r="O86" s="4">
        <v>415.85</v>
      </c>
      <c r="P86" s="4"/>
      <c r="Q86" s="4"/>
      <c r="R86" s="4">
        <v>415.85</v>
      </c>
      <c r="S86" s="4">
        <v>415.85</v>
      </c>
      <c r="T86" s="4">
        <v>415.85</v>
      </c>
      <c r="U86" s="4">
        <v>415.85</v>
      </c>
      <c r="V86" s="4"/>
      <c r="W86" s="4"/>
      <c r="X86" s="1"/>
      <c r="Y86" s="1" t="s">
        <v>119</v>
      </c>
      <c r="Z86" s="4"/>
      <c r="AA86" s="1">
        <v>10.0</v>
      </c>
      <c r="AB86" s="4">
        <v>2614.86</v>
      </c>
      <c r="AC86" s="4"/>
      <c r="AD86" s="4">
        <v>26148.600000000002</v>
      </c>
    </row>
    <row r="87" ht="15.75" customHeight="1">
      <c r="A87" s="1"/>
      <c r="B87" s="1"/>
      <c r="E87" s="1"/>
      <c r="F87" s="1"/>
      <c r="G87" s="1"/>
      <c r="H87" s="1"/>
      <c r="I87" s="2"/>
      <c r="J87" s="1"/>
      <c r="L87" s="1"/>
      <c r="M87" s="4" t="s">
        <v>60</v>
      </c>
      <c r="N87" s="4" t="s">
        <v>107</v>
      </c>
      <c r="O87" s="4">
        <v>239.12</v>
      </c>
      <c r="P87" s="4"/>
      <c r="Q87" s="4"/>
      <c r="R87" s="4">
        <v>239.12</v>
      </c>
      <c r="S87" s="4">
        <v>239.12</v>
      </c>
      <c r="T87" s="4"/>
      <c r="U87" s="4"/>
      <c r="V87" s="4"/>
      <c r="W87" s="4"/>
      <c r="X87" s="1"/>
      <c r="Y87" s="1" t="s">
        <v>121</v>
      </c>
      <c r="Z87" s="4"/>
      <c r="AA87" s="1">
        <v>7.0</v>
      </c>
      <c r="AB87" s="4">
        <v>3735.514285714286</v>
      </c>
      <c r="AC87" s="4"/>
      <c r="AD87" s="4">
        <v>26148.600000000002</v>
      </c>
    </row>
    <row r="88" ht="15.75" customHeight="1">
      <c r="A88" s="1"/>
      <c r="B88" s="1"/>
      <c r="E88" s="1"/>
      <c r="F88" s="1"/>
      <c r="G88" s="1"/>
      <c r="H88" s="1"/>
      <c r="I88" s="2"/>
      <c r="J88" s="1"/>
      <c r="L88" s="1"/>
      <c r="M88" s="4" t="s">
        <v>133</v>
      </c>
      <c r="N88" s="4" t="s">
        <v>107</v>
      </c>
      <c r="O88" s="4">
        <v>1569.89</v>
      </c>
      <c r="P88" s="4"/>
      <c r="Q88" s="4"/>
      <c r="R88" s="4">
        <v>1569.89</v>
      </c>
      <c r="S88" s="4"/>
      <c r="T88" s="4"/>
      <c r="U88" s="4"/>
      <c r="V88" s="4"/>
      <c r="W88" s="4"/>
      <c r="X88" s="1"/>
      <c r="Y88" s="1" t="s">
        <v>122</v>
      </c>
      <c r="Z88" s="4"/>
      <c r="AA88" s="1">
        <v>19.0</v>
      </c>
      <c r="AB88" s="4">
        <v>2614.86</v>
      </c>
      <c r="AC88" s="4"/>
      <c r="AD88" s="4">
        <v>49682.340000000004</v>
      </c>
    </row>
    <row r="89" ht="15.75" customHeight="1">
      <c r="A89" s="1"/>
      <c r="B89" s="1"/>
      <c r="E89" s="1"/>
      <c r="F89" s="1"/>
      <c r="G89" s="1"/>
      <c r="H89" s="1"/>
      <c r="I89" s="2"/>
      <c r="J89" s="1"/>
      <c r="L89" s="1"/>
      <c r="M89" s="4" t="s">
        <v>136</v>
      </c>
      <c r="N89" s="4" t="s">
        <v>129</v>
      </c>
      <c r="O89" s="4">
        <v>784.95</v>
      </c>
      <c r="P89" s="4"/>
      <c r="Q89" s="4"/>
      <c r="R89" s="4"/>
      <c r="S89" s="4"/>
      <c r="T89" s="4">
        <v>784.95</v>
      </c>
      <c r="U89" s="4"/>
      <c r="V89" s="4"/>
      <c r="W89" s="4"/>
      <c r="X89" s="1"/>
      <c r="Y89" s="1" t="s">
        <v>123</v>
      </c>
      <c r="Z89" s="4"/>
      <c r="AA89" s="1">
        <v>10.0</v>
      </c>
      <c r="AB89" s="4">
        <v>2614.86</v>
      </c>
      <c r="AC89" s="4"/>
      <c r="AD89" s="4">
        <v>26148.600000000002</v>
      </c>
    </row>
    <row r="90" ht="15.75" customHeight="1">
      <c r="A90" s="1"/>
      <c r="B90" s="1"/>
      <c r="E90" s="1"/>
      <c r="F90" s="1"/>
      <c r="G90" s="1"/>
      <c r="H90" s="1"/>
      <c r="I90" s="2"/>
      <c r="J90" s="1"/>
      <c r="L90" s="1"/>
      <c r="M90" s="4" t="s">
        <v>65</v>
      </c>
      <c r="N90" s="4" t="s">
        <v>103</v>
      </c>
      <c r="O90" s="4">
        <v>158.1</v>
      </c>
      <c r="P90" s="4"/>
      <c r="Q90" s="4"/>
      <c r="R90" s="4">
        <v>158.1</v>
      </c>
      <c r="S90" s="4">
        <v>158.1</v>
      </c>
      <c r="T90" s="4">
        <v>158.1</v>
      </c>
      <c r="U90" s="4">
        <v>158.1</v>
      </c>
      <c r="V90" s="4"/>
      <c r="W90" s="4"/>
      <c r="X90" s="1"/>
      <c r="Y90" s="1" t="s">
        <v>126</v>
      </c>
      <c r="Z90" s="4"/>
      <c r="AA90" s="1">
        <v>8.0</v>
      </c>
      <c r="AB90" s="4">
        <v>3268.5750000000003</v>
      </c>
      <c r="AC90" s="4"/>
      <c r="AD90" s="4">
        <v>26148.600000000002</v>
      </c>
    </row>
    <row r="91" ht="15.75" customHeight="1">
      <c r="A91" s="1"/>
      <c r="B91" s="1"/>
      <c r="E91" s="1"/>
      <c r="F91" s="1"/>
      <c r="G91" s="1"/>
      <c r="H91" s="1"/>
      <c r="I91" s="2"/>
      <c r="J91" s="1"/>
      <c r="L91" s="1"/>
      <c r="M91" s="4" t="s">
        <v>67</v>
      </c>
      <c r="N91" s="4" t="s">
        <v>107</v>
      </c>
      <c r="O91" s="4">
        <v>2144.27</v>
      </c>
      <c r="P91" s="4"/>
      <c r="Q91" s="4"/>
      <c r="R91" s="4">
        <v>2144.27</v>
      </c>
      <c r="S91" s="4">
        <v>2144.27</v>
      </c>
      <c r="T91" s="4"/>
      <c r="U91" s="4"/>
      <c r="V91" s="4"/>
      <c r="W91" s="4"/>
      <c r="X91" s="1"/>
      <c r="Y91" s="1" t="s">
        <v>127</v>
      </c>
      <c r="Z91" s="4"/>
      <c r="AA91" s="1">
        <v>18.0</v>
      </c>
      <c r="AB91" s="4">
        <v>2614.86</v>
      </c>
      <c r="AC91" s="4"/>
      <c r="AD91" s="4">
        <v>47067.48</v>
      </c>
    </row>
    <row r="92" ht="15.75" customHeight="1">
      <c r="A92" s="1"/>
      <c r="B92" s="1"/>
      <c r="E92" s="1"/>
      <c r="F92" s="1"/>
      <c r="G92" s="1"/>
      <c r="H92" s="1"/>
      <c r="I92" s="2"/>
      <c r="J92" s="1"/>
      <c r="L92" s="1"/>
      <c r="M92" s="4" t="s">
        <v>143</v>
      </c>
      <c r="N92" s="4" t="s">
        <v>129</v>
      </c>
      <c r="O92" s="4">
        <v>804.1</v>
      </c>
      <c r="P92" s="4"/>
      <c r="Q92" s="4"/>
      <c r="R92" s="152"/>
      <c r="S92" s="152"/>
      <c r="T92" s="152">
        <v>804.1</v>
      </c>
      <c r="U92" s="152">
        <v>804.1</v>
      </c>
      <c r="V92" s="152"/>
      <c r="W92" s="4"/>
      <c r="X92" s="1"/>
      <c r="Y92" s="1" t="s">
        <v>128</v>
      </c>
      <c r="Z92" s="4"/>
      <c r="AA92" s="1">
        <v>10.0</v>
      </c>
      <c r="AB92" s="4">
        <v>2614.86</v>
      </c>
      <c r="AC92" s="4"/>
      <c r="AD92" s="4">
        <v>26148.600000000002</v>
      </c>
    </row>
    <row r="93" ht="15.75" customHeight="1">
      <c r="A93" s="1"/>
      <c r="B93" s="1"/>
      <c r="E93" s="1"/>
      <c r="F93" s="1"/>
      <c r="G93" s="1"/>
      <c r="H93" s="1"/>
      <c r="I93" s="2"/>
      <c r="J93" s="1"/>
      <c r="L93" s="1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1"/>
      <c r="Y93" s="1" t="s">
        <v>130</v>
      </c>
      <c r="Z93" s="4"/>
      <c r="AA93" s="1">
        <v>12.0</v>
      </c>
      <c r="AB93" s="4">
        <v>2614.86</v>
      </c>
      <c r="AC93" s="4"/>
      <c r="AD93" s="4">
        <v>31378.32</v>
      </c>
    </row>
    <row r="94" ht="15.75" customHeight="1">
      <c r="A94" s="1"/>
      <c r="B94" s="1"/>
      <c r="E94" s="1"/>
      <c r="F94" s="1"/>
      <c r="G94" s="1"/>
      <c r="H94" s="1"/>
      <c r="I94" s="2"/>
      <c r="J94" s="1"/>
      <c r="L94" s="1"/>
      <c r="M94" s="4"/>
      <c r="N94" s="4"/>
      <c r="O94" s="4"/>
      <c r="P94" s="4"/>
      <c r="Q94" s="4"/>
      <c r="R94" s="4">
        <f t="shared" ref="R94:U94" si="2">SUM(R79:R92)</f>
        <v>11613.25</v>
      </c>
      <c r="S94" s="4">
        <f t="shared" si="2"/>
        <v>10043.36</v>
      </c>
      <c r="T94" s="4">
        <f t="shared" si="2"/>
        <v>8922.94</v>
      </c>
      <c r="U94" s="4">
        <f t="shared" si="2"/>
        <v>8137.99</v>
      </c>
      <c r="V94" s="4">
        <f>SUM(V78:V92)</f>
        <v>6306.19</v>
      </c>
      <c r="W94" s="4"/>
      <c r="X94" s="1"/>
      <c r="Y94" s="1" t="s">
        <v>131</v>
      </c>
      <c r="Z94" s="4"/>
      <c r="AA94" s="1">
        <v>15.0</v>
      </c>
      <c r="AB94" s="4">
        <v>2614.86</v>
      </c>
      <c r="AC94" s="4"/>
      <c r="AD94" s="4">
        <v>39222.9</v>
      </c>
    </row>
    <row r="95" ht="15.75" customHeight="1">
      <c r="A95" s="1"/>
      <c r="B95" s="1"/>
      <c r="E95" s="1"/>
      <c r="F95" s="1"/>
      <c r="G95" s="1"/>
      <c r="H95" s="1"/>
      <c r="I95" s="2"/>
      <c r="J95" s="1"/>
      <c r="L95" s="1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1"/>
      <c r="Y95" s="1" t="s">
        <v>134</v>
      </c>
      <c r="Z95" s="4"/>
      <c r="AA95" s="1">
        <v>9.0</v>
      </c>
      <c r="AB95" s="4">
        <v>2905.4</v>
      </c>
      <c r="AC95" s="4"/>
      <c r="AD95" s="4">
        <v>26148.600000000002</v>
      </c>
    </row>
    <row r="96" ht="15.75" customHeight="1">
      <c r="A96" s="1"/>
      <c r="B96" s="1"/>
      <c r="E96" s="1"/>
      <c r="F96" s="1"/>
      <c r="G96" s="1"/>
      <c r="H96" s="1"/>
      <c r="I96" s="2"/>
      <c r="J96" s="1"/>
      <c r="L96" s="1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1"/>
      <c r="Y96" s="1" t="s">
        <v>137</v>
      </c>
      <c r="Z96" s="4"/>
      <c r="AA96" s="1">
        <v>8.0</v>
      </c>
      <c r="AB96" s="4">
        <v>3268.5750000000003</v>
      </c>
      <c r="AC96" s="4"/>
      <c r="AD96" s="4">
        <v>26148.600000000002</v>
      </c>
    </row>
    <row r="97" ht="15.75" customHeight="1">
      <c r="A97" s="1"/>
      <c r="B97" s="1"/>
      <c r="E97" s="1"/>
      <c r="F97" s="1"/>
      <c r="G97" s="1"/>
      <c r="H97" s="1"/>
      <c r="I97" s="2"/>
      <c r="J97" s="1"/>
      <c r="L97" s="1"/>
      <c r="M97" s="4" t="s">
        <v>365</v>
      </c>
      <c r="N97" s="4"/>
      <c r="O97" s="4"/>
      <c r="P97" s="4"/>
      <c r="Q97" s="4"/>
      <c r="R97" s="4"/>
      <c r="S97" s="4"/>
      <c r="T97" s="4"/>
      <c r="U97" s="4"/>
      <c r="V97" s="4"/>
      <c r="W97" s="4"/>
      <c r="X97" s="1"/>
      <c r="Y97" s="1" t="s">
        <v>139</v>
      </c>
      <c r="Z97" s="4"/>
      <c r="AA97" s="1">
        <v>8.0</v>
      </c>
      <c r="AB97" s="4">
        <v>3268.5750000000003</v>
      </c>
      <c r="AC97" s="4"/>
      <c r="AD97" s="4">
        <v>26148.600000000002</v>
      </c>
    </row>
    <row r="98" ht="15.75" customHeight="1">
      <c r="A98" s="1"/>
      <c r="B98" s="1"/>
      <c r="E98" s="1"/>
      <c r="F98" s="1"/>
      <c r="G98" s="1"/>
      <c r="H98" s="1"/>
      <c r="I98" s="2"/>
      <c r="J98" s="1"/>
      <c r="L98" s="1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1"/>
      <c r="Y98" s="1" t="s">
        <v>140</v>
      </c>
      <c r="Z98" s="4"/>
      <c r="AA98" s="1">
        <v>7.0</v>
      </c>
      <c r="AB98" s="4">
        <v>4109.04</v>
      </c>
      <c r="AC98" s="4"/>
      <c r="AD98" s="4">
        <v>28763.28</v>
      </c>
    </row>
    <row r="99" ht="15.75" customHeight="1">
      <c r="A99" s="1"/>
      <c r="B99" s="1"/>
      <c r="E99" s="1"/>
      <c r="F99" s="1"/>
      <c r="G99" s="1"/>
      <c r="H99" s="1"/>
      <c r="I99" s="2"/>
      <c r="J99" s="1"/>
      <c r="L99" s="1"/>
      <c r="M99" s="4" t="s">
        <v>366</v>
      </c>
      <c r="N99" s="4"/>
      <c r="O99" s="4"/>
      <c r="P99" s="4"/>
      <c r="Q99" s="4"/>
      <c r="R99" s="4"/>
      <c r="S99" s="4"/>
      <c r="T99" s="4"/>
      <c r="U99" s="4"/>
      <c r="V99" s="4"/>
      <c r="W99" s="4"/>
      <c r="X99" s="1"/>
      <c r="Y99" s="1" t="s">
        <v>144</v>
      </c>
      <c r="Z99" s="4"/>
      <c r="AA99" s="1">
        <v>5.0</v>
      </c>
      <c r="AB99" s="4">
        <v>4109.04</v>
      </c>
      <c r="AC99" s="4"/>
      <c r="AD99" s="4">
        <v>20545.2</v>
      </c>
    </row>
    <row r="100" ht="15.75" customHeight="1">
      <c r="A100" s="1"/>
      <c r="B100" s="1"/>
      <c r="E100" s="1"/>
      <c r="F100" s="1"/>
      <c r="G100" s="1"/>
      <c r="H100" s="1"/>
      <c r="I100" s="2"/>
      <c r="J100" s="1"/>
      <c r="L100" s="1"/>
      <c r="M100" s="4" t="s">
        <v>169</v>
      </c>
      <c r="N100" s="4"/>
      <c r="O100" s="4"/>
      <c r="P100" s="4"/>
      <c r="Q100" s="4"/>
      <c r="R100" s="4" t="s">
        <v>91</v>
      </c>
      <c r="S100" s="4" t="s">
        <v>91</v>
      </c>
      <c r="T100" s="4" t="s">
        <v>91</v>
      </c>
      <c r="U100" s="4" t="s">
        <v>91</v>
      </c>
      <c r="V100" s="4" t="s">
        <v>91</v>
      </c>
      <c r="W100" s="4"/>
      <c r="X100" s="1"/>
      <c r="Y100" s="1" t="s">
        <v>146</v>
      </c>
      <c r="Z100" s="4"/>
      <c r="AA100" s="1">
        <v>3.0</v>
      </c>
      <c r="AB100" s="4">
        <v>4109.04</v>
      </c>
      <c r="AC100" s="4"/>
      <c r="AD100" s="4">
        <v>12327.119999999999</v>
      </c>
    </row>
    <row r="101" ht="15.75" customHeight="1">
      <c r="A101" s="1"/>
      <c r="B101" s="1"/>
      <c r="E101" s="1"/>
      <c r="F101" s="1"/>
      <c r="G101" s="1"/>
      <c r="H101" s="1"/>
      <c r="I101" s="2"/>
      <c r="J101" s="1"/>
      <c r="L101" s="1"/>
      <c r="M101" s="4" t="s">
        <v>93</v>
      </c>
      <c r="N101" s="4" t="s">
        <v>94</v>
      </c>
      <c r="O101" s="4" t="s">
        <v>95</v>
      </c>
      <c r="P101" s="4"/>
      <c r="Q101" s="4"/>
      <c r="R101" s="4" t="s">
        <v>172</v>
      </c>
      <c r="S101" s="4" t="s">
        <v>173</v>
      </c>
      <c r="T101" s="4" t="s">
        <v>174</v>
      </c>
      <c r="U101" s="4" t="s">
        <v>175</v>
      </c>
      <c r="V101" s="4" t="s">
        <v>176</v>
      </c>
      <c r="W101" s="4"/>
      <c r="X101" s="1"/>
      <c r="Y101" s="1" t="s">
        <v>150</v>
      </c>
      <c r="Z101" s="4"/>
      <c r="AA101" s="1">
        <v>4.0</v>
      </c>
      <c r="AB101" s="4">
        <v>4109.04</v>
      </c>
      <c r="AC101" s="4"/>
      <c r="AD101" s="4">
        <v>16436.16</v>
      </c>
    </row>
    <row r="102" ht="15.75" customHeight="1">
      <c r="A102" s="1"/>
      <c r="B102" s="1"/>
      <c r="E102" s="1"/>
      <c r="F102" s="1"/>
      <c r="G102" s="1"/>
      <c r="H102" s="1"/>
      <c r="I102" s="2"/>
      <c r="J102" s="1"/>
      <c r="L102" s="1"/>
      <c r="M102" s="4" t="s">
        <v>338</v>
      </c>
      <c r="N102" s="4" t="s">
        <v>103</v>
      </c>
      <c r="O102" s="4">
        <v>1369.68</v>
      </c>
      <c r="P102" s="4"/>
      <c r="Q102" s="4"/>
      <c r="R102" s="4" t="s">
        <v>351</v>
      </c>
      <c r="S102" s="4" t="s">
        <v>351</v>
      </c>
      <c r="T102" s="4" t="s">
        <v>351</v>
      </c>
      <c r="U102" s="4" t="s">
        <v>351</v>
      </c>
      <c r="V102" s="4">
        <v>4725.0</v>
      </c>
      <c r="W102" s="4"/>
      <c r="X102" s="1"/>
      <c r="Y102" s="1"/>
      <c r="Z102" s="4"/>
      <c r="AA102" s="1"/>
      <c r="AB102" s="4"/>
      <c r="AC102" s="4"/>
      <c r="AD102" s="4"/>
    </row>
    <row r="103" ht="15.75" customHeight="1">
      <c r="A103" s="1"/>
      <c r="B103" s="1"/>
      <c r="D103" s="1"/>
      <c r="E103" s="1"/>
      <c r="F103" s="1"/>
      <c r="G103" s="1"/>
      <c r="H103" s="1"/>
      <c r="I103" s="2"/>
      <c r="J103" s="1"/>
      <c r="L103" s="1"/>
      <c r="M103" s="4" t="s">
        <v>39</v>
      </c>
      <c r="N103" s="4" t="s">
        <v>103</v>
      </c>
      <c r="O103" s="4">
        <v>497.39</v>
      </c>
      <c r="P103" s="4"/>
      <c r="Q103" s="4"/>
      <c r="R103" s="4">
        <v>497.39</v>
      </c>
      <c r="S103" s="4">
        <v>497.39</v>
      </c>
      <c r="T103" s="4">
        <v>497.39</v>
      </c>
      <c r="U103" s="4">
        <v>497.39</v>
      </c>
      <c r="V103" s="4">
        <v>497.39</v>
      </c>
      <c r="W103" s="4"/>
      <c r="X103" s="1"/>
      <c r="Y103" s="1"/>
      <c r="Z103" s="4"/>
      <c r="AA103" s="1"/>
      <c r="AB103" s="4"/>
      <c r="AC103" s="4"/>
      <c r="AD103" s="4">
        <v>872989.1999999998</v>
      </c>
    </row>
    <row r="104" ht="15.75" customHeight="1">
      <c r="A104" s="1"/>
      <c r="B104" s="1"/>
      <c r="D104" s="1"/>
      <c r="E104" s="1"/>
      <c r="F104" s="1"/>
      <c r="G104" s="1"/>
      <c r="H104" s="1"/>
      <c r="I104" s="2"/>
      <c r="J104" s="1"/>
      <c r="L104" s="1"/>
      <c r="M104" s="4" t="s">
        <v>184</v>
      </c>
      <c r="N104" s="4" t="s">
        <v>107</v>
      </c>
      <c r="O104" s="4">
        <v>173.91</v>
      </c>
      <c r="P104" s="4"/>
      <c r="Q104" s="4"/>
      <c r="R104" s="4">
        <v>173.91</v>
      </c>
      <c r="S104" s="4">
        <v>173.91</v>
      </c>
      <c r="T104" s="4"/>
      <c r="U104" s="4"/>
      <c r="V104" s="4"/>
      <c r="W104" s="4"/>
      <c r="X104" s="1"/>
      <c r="Y104" s="1">
        <v>2614.86</v>
      </c>
      <c r="Z104" s="4"/>
      <c r="AA104" s="1"/>
      <c r="AB104" s="4"/>
      <c r="AC104" s="4"/>
      <c r="AD104" s="4"/>
    </row>
    <row r="105" ht="15.75" customHeight="1">
      <c r="A105" s="1"/>
      <c r="B105" s="1"/>
      <c r="D105" s="1"/>
      <c r="E105" s="1"/>
      <c r="F105" s="1"/>
      <c r="G105" s="1"/>
      <c r="H105" s="1"/>
      <c r="I105" s="2"/>
      <c r="J105" s="1"/>
      <c r="L105" s="1"/>
      <c r="M105" s="4" t="s">
        <v>46</v>
      </c>
      <c r="N105" s="4" t="s">
        <v>103</v>
      </c>
      <c r="O105" s="4">
        <v>4805.92</v>
      </c>
      <c r="P105" s="4"/>
      <c r="Q105" s="4"/>
      <c r="R105" s="4">
        <v>4805.92</v>
      </c>
      <c r="S105" s="4">
        <v>4805.92</v>
      </c>
      <c r="T105" s="4">
        <v>4805.92</v>
      </c>
      <c r="U105" s="4">
        <v>4805.92</v>
      </c>
      <c r="V105" s="4"/>
      <c r="W105" s="4"/>
      <c r="X105" s="1"/>
      <c r="Y105" s="1">
        <v>2614.86</v>
      </c>
      <c r="Z105" s="4"/>
      <c r="AA105" s="1"/>
      <c r="AB105" s="4"/>
      <c r="AC105" s="4"/>
      <c r="AD105" s="4"/>
    </row>
    <row r="106" ht="15.75" customHeight="1">
      <c r="A106" s="1"/>
      <c r="B106" s="1"/>
      <c r="D106" s="1"/>
      <c r="E106" s="1"/>
      <c r="F106" s="1"/>
      <c r="G106" s="1"/>
      <c r="H106" s="1"/>
      <c r="I106" s="2"/>
      <c r="J106" s="1"/>
      <c r="L106" s="1"/>
      <c r="M106" s="4" t="s">
        <v>49</v>
      </c>
      <c r="N106" s="4" t="s">
        <v>103</v>
      </c>
      <c r="O106" s="4">
        <v>1569.89</v>
      </c>
      <c r="P106" s="4"/>
      <c r="Q106" s="4"/>
      <c r="R106" s="4">
        <v>1569.89</v>
      </c>
      <c r="S106" s="4">
        <v>1569.89</v>
      </c>
      <c r="T106" s="4">
        <v>1569.89</v>
      </c>
      <c r="U106" s="4">
        <v>1569.89</v>
      </c>
      <c r="V106" s="4">
        <v>1569.89</v>
      </c>
      <c r="W106" s="4"/>
      <c r="X106" s="1"/>
      <c r="Y106" s="73">
        <v>3268.5750000000003</v>
      </c>
      <c r="Z106" s="4"/>
      <c r="AA106" s="1"/>
      <c r="AB106" s="4"/>
      <c r="AC106" s="4"/>
      <c r="AD106" s="4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2"/>
      <c r="J107" s="1"/>
      <c r="L107" s="1"/>
      <c r="M107" s="4" t="s">
        <v>124</v>
      </c>
      <c r="N107" s="4" t="s">
        <v>103</v>
      </c>
      <c r="O107" s="4">
        <v>110.0</v>
      </c>
      <c r="P107" s="4"/>
      <c r="Q107" s="4"/>
      <c r="R107" s="4"/>
      <c r="S107" s="4"/>
      <c r="T107" s="4"/>
      <c r="U107" s="4"/>
      <c r="V107" s="4"/>
      <c r="W107" s="4"/>
      <c r="X107" s="1"/>
      <c r="Y107" s="1">
        <v>2614.86</v>
      </c>
      <c r="Z107" s="4"/>
      <c r="AA107" s="1"/>
      <c r="AB107" s="4"/>
      <c r="AC107" s="4"/>
      <c r="AD107" s="4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2"/>
      <c r="J108" s="1"/>
      <c r="L108" s="1"/>
      <c r="M108" s="4" t="s">
        <v>54</v>
      </c>
      <c r="N108" s="4" t="s">
        <v>107</v>
      </c>
      <c r="O108" s="4">
        <v>239.12</v>
      </c>
      <c r="P108" s="4"/>
      <c r="Q108" s="4"/>
      <c r="R108" s="4">
        <v>239.12</v>
      </c>
      <c r="S108" s="4">
        <v>239.12</v>
      </c>
      <c r="T108" s="4"/>
      <c r="U108" s="4"/>
      <c r="V108" s="4">
        <v>239.12</v>
      </c>
      <c r="W108" s="4"/>
      <c r="X108" s="1"/>
      <c r="Y108" s="4">
        <v>2614.86</v>
      </c>
      <c r="Z108" s="4"/>
      <c r="AA108" s="1"/>
      <c r="AB108" s="4"/>
      <c r="AC108" s="4"/>
      <c r="AD108" s="4"/>
    </row>
    <row r="109" ht="15.75" customHeight="1">
      <c r="A109" s="1"/>
      <c r="B109" s="1"/>
      <c r="C109" s="1"/>
      <c r="D109" s="1"/>
      <c r="E109" s="1"/>
      <c r="F109" s="1"/>
      <c r="G109" s="1"/>
      <c r="H109" s="1"/>
      <c r="I109" s="2"/>
      <c r="J109" s="1"/>
      <c r="L109" s="1"/>
      <c r="M109" s="4" t="s">
        <v>56</v>
      </c>
      <c r="N109" s="4" t="s">
        <v>103</v>
      </c>
      <c r="O109" s="4">
        <v>86.95</v>
      </c>
      <c r="P109" s="4"/>
      <c r="Q109" s="4"/>
      <c r="R109" s="4"/>
      <c r="S109" s="4"/>
      <c r="T109" s="4">
        <v>86.95</v>
      </c>
      <c r="U109" s="4">
        <v>86.95</v>
      </c>
      <c r="V109" s="4"/>
      <c r="W109" s="4"/>
      <c r="X109" s="1"/>
      <c r="Y109" s="1"/>
      <c r="Z109" s="4"/>
      <c r="AA109" s="1"/>
      <c r="AB109" s="4"/>
      <c r="AC109" s="4"/>
      <c r="AD109" s="4"/>
    </row>
    <row r="110" ht="15.75" customHeight="1">
      <c r="A110" s="1"/>
      <c r="B110" s="1"/>
      <c r="C110" s="1"/>
      <c r="D110" s="1"/>
      <c r="E110" s="1"/>
      <c r="F110" s="1"/>
      <c r="G110" s="1"/>
      <c r="H110" s="1"/>
      <c r="I110" s="2"/>
      <c r="J110" s="1"/>
      <c r="L110" s="1"/>
      <c r="M110" s="4" t="s">
        <v>58</v>
      </c>
      <c r="N110" s="4" t="s">
        <v>129</v>
      </c>
      <c r="O110" s="4">
        <v>415.85</v>
      </c>
      <c r="P110" s="4"/>
      <c r="Q110" s="4"/>
      <c r="R110" s="4">
        <v>415.85</v>
      </c>
      <c r="S110" s="4">
        <v>415.85</v>
      </c>
      <c r="T110" s="4">
        <v>415.85</v>
      </c>
      <c r="U110" s="4">
        <v>415.85</v>
      </c>
      <c r="V110" s="4"/>
      <c r="W110" s="4"/>
      <c r="X110" s="1"/>
      <c r="Y110" s="1"/>
      <c r="Z110" s="4"/>
      <c r="AA110" s="1"/>
      <c r="AB110" s="4"/>
      <c r="AC110" s="4"/>
      <c r="AD110" s="4"/>
    </row>
    <row r="111" ht="15.75" customHeight="1">
      <c r="A111" s="1"/>
      <c r="B111" s="1"/>
      <c r="C111" s="1"/>
      <c r="D111" s="1"/>
      <c r="E111" s="1"/>
      <c r="F111" s="1"/>
      <c r="G111" s="1"/>
      <c r="H111" s="1"/>
      <c r="I111" s="2"/>
      <c r="J111" s="1"/>
      <c r="L111" s="1"/>
      <c r="M111" s="4" t="s">
        <v>60</v>
      </c>
      <c r="N111" s="4" t="s">
        <v>107</v>
      </c>
      <c r="O111" s="4">
        <v>239.12</v>
      </c>
      <c r="P111" s="4"/>
      <c r="Q111" s="4"/>
      <c r="R111" s="4">
        <v>239.12</v>
      </c>
      <c r="S111" s="4">
        <v>239.12</v>
      </c>
      <c r="T111" s="4"/>
      <c r="U111" s="4"/>
      <c r="V111" s="4"/>
      <c r="W111" s="4"/>
      <c r="X111" s="1"/>
      <c r="Y111" s="1"/>
      <c r="Z111" s="4"/>
      <c r="AA111" s="1"/>
      <c r="AB111" s="4"/>
      <c r="AC111" s="4"/>
      <c r="AD111" s="4"/>
    </row>
    <row r="112" ht="15.75" customHeight="1">
      <c r="A112" s="1"/>
      <c r="B112" s="1"/>
      <c r="C112" s="1"/>
      <c r="D112" s="1"/>
      <c r="E112" s="1"/>
      <c r="F112" s="1"/>
      <c r="G112" s="1"/>
      <c r="H112" s="1"/>
      <c r="I112" s="2"/>
      <c r="J112" s="1"/>
      <c r="L112" s="1"/>
      <c r="M112" s="4" t="s">
        <v>133</v>
      </c>
      <c r="N112" s="4" t="s">
        <v>107</v>
      </c>
      <c r="O112" s="4">
        <v>1569.89</v>
      </c>
      <c r="P112" s="4"/>
      <c r="Q112" s="4"/>
      <c r="R112" s="4">
        <v>1569.89</v>
      </c>
      <c r="S112" s="4"/>
      <c r="T112" s="4"/>
      <c r="U112" s="4"/>
      <c r="V112" s="4"/>
      <c r="W112" s="4"/>
      <c r="X112" s="1"/>
      <c r="Y112" s="1"/>
      <c r="Z112" s="4"/>
      <c r="AA112" s="1"/>
      <c r="AB112" s="4"/>
      <c r="AC112" s="4"/>
      <c r="AD112" s="4"/>
    </row>
    <row r="113" ht="15.75" customHeight="1">
      <c r="A113" s="1"/>
      <c r="B113" s="1"/>
      <c r="C113" s="1"/>
      <c r="D113" s="1"/>
      <c r="E113" s="1"/>
      <c r="F113" s="1"/>
      <c r="G113" s="1"/>
      <c r="H113" s="1"/>
      <c r="I113" s="2"/>
      <c r="J113" s="1"/>
      <c r="L113" s="1"/>
      <c r="M113" s="4" t="s">
        <v>136</v>
      </c>
      <c r="N113" s="4" t="s">
        <v>129</v>
      </c>
      <c r="O113" s="4">
        <v>784.95</v>
      </c>
      <c r="P113" s="4"/>
      <c r="Q113" s="4"/>
      <c r="R113" s="4"/>
      <c r="S113" s="4"/>
      <c r="T113" s="4">
        <v>784.95</v>
      </c>
      <c r="U113" s="4"/>
      <c r="V113" s="4"/>
      <c r="W113" s="4"/>
      <c r="X113" s="1"/>
      <c r="Y113" s="1"/>
      <c r="Z113" s="4"/>
      <c r="AA113" s="1"/>
      <c r="AB113" s="4"/>
      <c r="AC113" s="4"/>
      <c r="AD113" s="4"/>
    </row>
    <row r="114" ht="15.75" customHeight="1">
      <c r="A114" s="1"/>
      <c r="B114" s="1"/>
      <c r="C114" s="1"/>
      <c r="D114" s="1"/>
      <c r="E114" s="1"/>
      <c r="F114" s="1"/>
      <c r="G114" s="1"/>
      <c r="H114" s="1"/>
      <c r="I114" s="2"/>
      <c r="J114" s="1"/>
      <c r="L114" s="1"/>
      <c r="M114" s="4" t="s">
        <v>65</v>
      </c>
      <c r="N114" s="4" t="s">
        <v>103</v>
      </c>
      <c r="O114" s="4">
        <v>158.1</v>
      </c>
      <c r="P114" s="4"/>
      <c r="Q114" s="4"/>
      <c r="R114" s="4">
        <v>158.1</v>
      </c>
      <c r="S114" s="4">
        <v>158.1</v>
      </c>
      <c r="T114" s="4">
        <v>158.1</v>
      </c>
      <c r="U114" s="4">
        <v>158.1</v>
      </c>
      <c r="V114" s="4"/>
      <c r="W114" s="4"/>
      <c r="X114" s="1"/>
      <c r="Y114" s="1"/>
      <c r="Z114" s="4"/>
      <c r="AA114" s="1"/>
      <c r="AB114" s="4"/>
      <c r="AC114" s="4"/>
      <c r="AD114" s="4"/>
    </row>
    <row r="115" ht="15.75" customHeight="1">
      <c r="A115" s="1"/>
      <c r="B115" s="1"/>
      <c r="C115" s="1"/>
      <c r="D115" s="1"/>
      <c r="E115" s="1"/>
      <c r="F115" s="1"/>
      <c r="G115" s="1"/>
      <c r="H115" s="1"/>
      <c r="I115" s="2"/>
      <c r="J115" s="1"/>
      <c r="L115" s="1"/>
      <c r="M115" s="4" t="s">
        <v>67</v>
      </c>
      <c r="N115" s="4" t="s">
        <v>107</v>
      </c>
      <c r="O115" s="4">
        <v>2144.27</v>
      </c>
      <c r="P115" s="4"/>
      <c r="Q115" s="4"/>
      <c r="R115" s="4">
        <v>2144.27</v>
      </c>
      <c r="S115" s="4">
        <v>2144.27</v>
      </c>
      <c r="T115" s="4"/>
      <c r="U115" s="4"/>
      <c r="V115" s="4"/>
      <c r="W115" s="4"/>
      <c r="X115" s="1"/>
      <c r="Y115" s="1"/>
      <c r="Z115" s="4"/>
      <c r="AA115" s="1"/>
      <c r="AB115" s="4"/>
      <c r="AC115" s="4"/>
      <c r="AD115" s="1" t="s">
        <v>167</v>
      </c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2"/>
      <c r="J116" s="1"/>
      <c r="L116" s="1"/>
      <c r="M116" s="4" t="s">
        <v>143</v>
      </c>
      <c r="N116" s="4" t="s">
        <v>129</v>
      </c>
      <c r="O116" s="4">
        <v>804.1</v>
      </c>
      <c r="P116" s="4"/>
      <c r="Q116" s="4"/>
      <c r="R116" s="152"/>
      <c r="S116" s="152"/>
      <c r="T116" s="152">
        <v>804.1</v>
      </c>
      <c r="U116" s="152">
        <v>804.1</v>
      </c>
      <c r="V116" s="152"/>
      <c r="W116" s="4"/>
      <c r="X116" s="1"/>
      <c r="Y116" s="1"/>
      <c r="Z116" s="4"/>
      <c r="AA116" s="1"/>
      <c r="AB116" s="4"/>
      <c r="AC116" s="4"/>
      <c r="AD116" s="1" t="s">
        <v>170</v>
      </c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2"/>
      <c r="J117" s="1"/>
      <c r="L117" s="1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1"/>
      <c r="Y117" s="1"/>
      <c r="Z117" s="4"/>
      <c r="AA117" s="1"/>
      <c r="AB117" s="4"/>
      <c r="AC117" s="4"/>
      <c r="AD117" s="1" t="s">
        <v>177</v>
      </c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2"/>
      <c r="J118" s="1"/>
      <c r="L118" s="1"/>
      <c r="N118" s="4"/>
      <c r="O118" s="4"/>
      <c r="P118" s="4"/>
      <c r="Q118" s="4"/>
      <c r="R118" s="4">
        <f t="shared" ref="R118:U118" si="3">SUM(R103:R116)</f>
        <v>11813.46</v>
      </c>
      <c r="S118" s="4">
        <f t="shared" si="3"/>
        <v>10243.57</v>
      </c>
      <c r="T118" s="4">
        <f t="shared" si="3"/>
        <v>9123.15</v>
      </c>
      <c r="U118" s="4">
        <f t="shared" si="3"/>
        <v>8338.2</v>
      </c>
      <c r="V118" s="4">
        <f>SUM(V102:V116)</f>
        <v>7031.4</v>
      </c>
      <c r="W118" s="4"/>
      <c r="X118" s="1"/>
      <c r="Y118" s="1"/>
      <c r="Z118" s="4"/>
      <c r="AA118" s="1"/>
      <c r="AB118" s="4"/>
      <c r="AC118" s="4"/>
      <c r="AD118" s="1" t="s">
        <v>180</v>
      </c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2"/>
      <c r="J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4"/>
      <c r="AA119" s="1"/>
      <c r="AB119" s="4"/>
      <c r="AC119" s="4"/>
      <c r="AD119" s="1" t="s">
        <v>182</v>
      </c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2"/>
      <c r="J120" s="1"/>
      <c r="L120" s="1"/>
      <c r="M120" s="4" t="s">
        <v>365</v>
      </c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4"/>
      <c r="AA120" s="1"/>
      <c r="AB120" s="4"/>
      <c r="AC120" s="4"/>
      <c r="AD120" s="1" t="s">
        <v>185</v>
      </c>
    </row>
    <row r="121" ht="15.75" customHeight="1">
      <c r="A121" s="1"/>
      <c r="B121" s="1"/>
      <c r="C121" s="1"/>
      <c r="D121" s="1"/>
      <c r="E121" s="1"/>
      <c r="F121" s="1"/>
      <c r="G121" s="1"/>
      <c r="H121" s="1"/>
      <c r="I121" s="2"/>
      <c r="J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4"/>
      <c r="AA121" s="1"/>
      <c r="AB121" s="4"/>
      <c r="AC121" s="4"/>
      <c r="AD121" s="1" t="s">
        <v>187</v>
      </c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2"/>
      <c r="J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4"/>
      <c r="AA122" s="1"/>
      <c r="AB122" s="4"/>
      <c r="AC122" s="4"/>
      <c r="AD122" s="1" t="s">
        <v>189</v>
      </c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2"/>
      <c r="J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4"/>
      <c r="AA123" s="1"/>
      <c r="AB123" s="4"/>
      <c r="AC123" s="4"/>
      <c r="AD123" s="1" t="s">
        <v>190</v>
      </c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2"/>
      <c r="J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4"/>
      <c r="AA124" s="1"/>
      <c r="AB124" s="4"/>
      <c r="AC124" s="4"/>
      <c r="AD124" s="1" t="s">
        <v>191</v>
      </c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2"/>
      <c r="J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4"/>
      <c r="AA125" s="1"/>
      <c r="AB125" s="4"/>
      <c r="AC125" s="4"/>
      <c r="AD125" s="1" t="s">
        <v>192</v>
      </c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2"/>
      <c r="J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4"/>
      <c r="AA126" s="1"/>
      <c r="AB126" s="4"/>
      <c r="AC126" s="4"/>
      <c r="AD126" s="1" t="s">
        <v>193</v>
      </c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2"/>
      <c r="J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4"/>
      <c r="AA127" s="1"/>
      <c r="AB127" s="4"/>
      <c r="AC127" s="4"/>
      <c r="AD127" s="1" t="s">
        <v>194</v>
      </c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2"/>
      <c r="J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4"/>
      <c r="AA128" s="1"/>
      <c r="AB128" s="4"/>
      <c r="AC128" s="4"/>
      <c r="AD128" s="1" t="s">
        <v>195</v>
      </c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2"/>
      <c r="J129" s="1"/>
      <c r="L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4"/>
      <c r="AA129" s="1"/>
      <c r="AB129" s="4"/>
      <c r="AC129" s="4"/>
      <c r="AD129" s="1" t="s">
        <v>196</v>
      </c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2"/>
      <c r="J130" s="1"/>
      <c r="K130" s="1"/>
      <c r="L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4"/>
      <c r="AA130" s="1"/>
      <c r="AB130" s="4"/>
      <c r="AC130" s="4"/>
      <c r="AD130" s="1" t="s">
        <v>197</v>
      </c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2"/>
      <c r="J131" s="1"/>
      <c r="K131" s="1"/>
      <c r="L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4"/>
      <c r="AA131" s="1"/>
      <c r="AB131" s="4"/>
      <c r="AC131" s="4"/>
      <c r="AD131" s="1" t="s">
        <v>198</v>
      </c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2"/>
      <c r="J132" s="1"/>
      <c r="K132" s="1"/>
      <c r="L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4"/>
      <c r="AA132" s="1"/>
      <c r="AB132" s="4"/>
      <c r="AC132" s="4"/>
      <c r="AD132" s="1" t="s">
        <v>199</v>
      </c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2"/>
      <c r="J133" s="1"/>
      <c r="K133" s="1"/>
      <c r="L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4"/>
      <c r="AA133" s="1"/>
      <c r="AB133" s="4"/>
      <c r="AC133" s="4"/>
      <c r="AD133" s="1" t="s">
        <v>202</v>
      </c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2"/>
      <c r="J134" s="1"/>
      <c r="K134" s="1"/>
      <c r="L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4"/>
      <c r="AA134" s="1"/>
      <c r="AB134" s="4"/>
      <c r="AC134" s="4"/>
      <c r="AD134" s="1" t="s">
        <v>10</v>
      </c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2"/>
      <c r="J135" s="1"/>
      <c r="K135" s="1"/>
      <c r="L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4"/>
      <c r="AA135" s="1"/>
      <c r="AB135" s="4"/>
      <c r="AC135" s="4"/>
      <c r="AD135" s="1" t="s">
        <v>203</v>
      </c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2"/>
      <c r="J136" s="1"/>
      <c r="K136" s="1"/>
      <c r="L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4"/>
      <c r="AA136" s="1"/>
      <c r="AB136" s="4"/>
      <c r="AC136" s="4"/>
      <c r="AD136" s="1" t="s">
        <v>31</v>
      </c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2"/>
      <c r="J137" s="1"/>
      <c r="K137" s="1"/>
      <c r="L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4"/>
      <c r="AA137" s="1"/>
      <c r="AB137" s="4"/>
      <c r="AC137" s="4"/>
      <c r="AD137" s="1" t="s">
        <v>205</v>
      </c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2"/>
      <c r="J138" s="1"/>
      <c r="K138" s="1"/>
      <c r="L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4"/>
      <c r="AA138" s="1"/>
      <c r="AB138" s="4"/>
      <c r="AC138" s="4"/>
      <c r="AD138" s="1" t="s">
        <v>206</v>
      </c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2"/>
      <c r="J139" s="1"/>
      <c r="K139" s="1"/>
      <c r="L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4"/>
      <c r="AA139" s="1"/>
      <c r="AB139" s="4"/>
      <c r="AC139" s="4"/>
      <c r="AD139" s="1" t="s">
        <v>12</v>
      </c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2"/>
      <c r="J140" s="1"/>
      <c r="K140" s="1"/>
      <c r="L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4"/>
      <c r="AA140" s="1"/>
      <c r="AB140" s="4"/>
      <c r="AC140" s="4"/>
      <c r="AD140" s="1" t="s">
        <v>207</v>
      </c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2"/>
      <c r="J141" s="1"/>
      <c r="K141" s="1"/>
      <c r="L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4"/>
      <c r="AA141" s="1"/>
      <c r="AB141" s="4"/>
      <c r="AC141" s="4"/>
      <c r="AD141" s="1" t="s">
        <v>208</v>
      </c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2"/>
      <c r="J142" s="1"/>
      <c r="K142" s="1"/>
      <c r="L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4"/>
      <c r="AA142" s="1"/>
      <c r="AB142" s="4"/>
      <c r="AC142" s="4"/>
      <c r="AD142" s="1" t="s">
        <v>209</v>
      </c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2"/>
      <c r="J143" s="1"/>
      <c r="K143" s="1"/>
      <c r="L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4"/>
      <c r="AA143" s="1"/>
      <c r="AB143" s="4"/>
      <c r="AC143" s="4"/>
      <c r="AD143" s="1" t="s">
        <v>210</v>
      </c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2"/>
      <c r="J144" s="1"/>
      <c r="K144" s="1"/>
      <c r="L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4"/>
      <c r="AA144" s="1"/>
      <c r="AB144" s="4"/>
      <c r="AC144" s="4"/>
      <c r="AD144" s="4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2"/>
      <c r="J145" s="1"/>
      <c r="K145" s="1"/>
      <c r="L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4"/>
      <c r="AA145" s="1"/>
      <c r="AB145" s="4"/>
      <c r="AC145" s="4"/>
      <c r="AD145" s="4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2"/>
      <c r="J146" s="1"/>
      <c r="K146" s="1"/>
      <c r="L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4"/>
      <c r="AA146" s="1"/>
      <c r="AB146" s="4"/>
      <c r="AC146" s="4"/>
      <c r="AD146" s="4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2"/>
      <c r="J147" s="1"/>
      <c r="K147" s="1"/>
      <c r="L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4"/>
      <c r="AA147" s="1"/>
      <c r="AB147" s="4"/>
      <c r="AC147" s="1" t="s">
        <v>212</v>
      </c>
      <c r="AD147" s="1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2"/>
      <c r="J148" s="1"/>
      <c r="K148" s="1"/>
      <c r="L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4"/>
      <c r="AA148" s="1"/>
      <c r="AB148" s="4"/>
      <c r="AC148" s="1" t="s">
        <v>213</v>
      </c>
      <c r="AD148" s="1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2"/>
      <c r="J149" s="1"/>
      <c r="K149" s="1"/>
      <c r="L149" s="1"/>
      <c r="N149" s="1"/>
      <c r="O149" s="1"/>
      <c r="P149" s="1"/>
      <c r="Q149" s="1"/>
      <c r="R149" s="1"/>
      <c r="S149" s="1"/>
      <c r="T149" s="1"/>
      <c r="U149" s="1"/>
      <c r="X149" s="1"/>
      <c r="Y149" s="1"/>
      <c r="Z149" s="4"/>
      <c r="AA149" s="1"/>
      <c r="AB149" s="4"/>
      <c r="AC149" s="1" t="s">
        <v>214</v>
      </c>
      <c r="AD149" s="1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2"/>
      <c r="J150" s="1"/>
      <c r="K150" s="1"/>
      <c r="L150" s="1"/>
      <c r="N150" s="1"/>
      <c r="O150" s="1"/>
      <c r="P150" s="1"/>
      <c r="Q150" s="1"/>
      <c r="R150" s="1"/>
      <c r="S150" s="1"/>
      <c r="T150" s="1"/>
      <c r="U150" s="1"/>
      <c r="X150" s="1"/>
      <c r="Y150" s="1"/>
      <c r="Z150" s="4"/>
      <c r="AA150" s="1"/>
      <c r="AB150" s="4"/>
      <c r="AC150" s="1" t="s">
        <v>215</v>
      </c>
      <c r="AD150" s="1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2"/>
      <c r="J151" s="1"/>
      <c r="K151" s="1"/>
      <c r="L151" s="1"/>
      <c r="N151" s="1"/>
      <c r="O151" s="1"/>
      <c r="P151" s="1"/>
      <c r="Q151" s="1"/>
      <c r="R151" s="1"/>
      <c r="S151" s="1"/>
      <c r="T151" s="1"/>
      <c r="U151" s="1"/>
      <c r="X151" s="1"/>
      <c r="Y151" s="1"/>
      <c r="Z151" s="4"/>
      <c r="AA151" s="1"/>
      <c r="AB151" s="4"/>
      <c r="AC151" s="1" t="s">
        <v>216</v>
      </c>
      <c r="AD151" s="1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2"/>
      <c r="J152" s="1"/>
      <c r="K152" s="1"/>
      <c r="L152" s="1"/>
      <c r="N152" s="1"/>
      <c r="O152" s="1"/>
      <c r="P152" s="1"/>
      <c r="Q152" s="1"/>
      <c r="R152" s="1"/>
      <c r="S152" s="1"/>
      <c r="T152" s="1"/>
      <c r="U152" s="1"/>
      <c r="X152" s="1"/>
      <c r="Y152" s="1"/>
      <c r="Z152" s="4"/>
      <c r="AA152" s="1"/>
      <c r="AB152" s="4"/>
      <c r="AC152" s="1" t="s">
        <v>217</v>
      </c>
      <c r="AD152" s="1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2"/>
      <c r="J153" s="1"/>
      <c r="K153" s="1"/>
      <c r="L153" s="1"/>
      <c r="N153" s="1"/>
      <c r="O153" s="1"/>
      <c r="P153" s="1"/>
      <c r="Q153" s="1"/>
      <c r="R153" s="1"/>
      <c r="S153" s="1"/>
      <c r="T153" s="1"/>
      <c r="U153" s="1"/>
      <c r="X153" s="1"/>
      <c r="Y153" s="1"/>
      <c r="Z153" s="4"/>
      <c r="AA153" s="1"/>
      <c r="AB153" s="4"/>
      <c r="AC153" s="1" t="s">
        <v>218</v>
      </c>
      <c r="AD153" s="1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2"/>
      <c r="J154" s="1"/>
      <c r="K154" s="1"/>
      <c r="L154" s="1"/>
      <c r="N154" s="1"/>
      <c r="O154" s="1"/>
      <c r="P154" s="1"/>
      <c r="Q154" s="1"/>
      <c r="R154" s="1"/>
      <c r="S154" s="1"/>
      <c r="T154" s="1"/>
      <c r="U154" s="1"/>
      <c r="X154" s="1"/>
      <c r="Y154" s="1"/>
      <c r="Z154" s="4"/>
      <c r="AA154" s="1"/>
      <c r="AB154" s="4"/>
      <c r="AC154" s="1" t="s">
        <v>219</v>
      </c>
      <c r="AD154" s="1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2"/>
      <c r="J155" s="1"/>
      <c r="K155" s="1"/>
      <c r="L155" s="1"/>
      <c r="N155" s="1"/>
      <c r="O155" s="1"/>
      <c r="P155" s="1"/>
      <c r="Q155" s="1"/>
      <c r="R155" s="1"/>
      <c r="S155" s="1"/>
      <c r="T155" s="1"/>
      <c r="U155" s="1"/>
      <c r="X155" s="1"/>
      <c r="Y155" s="1"/>
      <c r="Z155" s="4"/>
      <c r="AA155" s="1"/>
      <c r="AB155" s="4"/>
      <c r="AC155" s="1" t="s">
        <v>220</v>
      </c>
      <c r="AD155" s="1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2"/>
      <c r="J156" s="1"/>
      <c r="K156" s="1"/>
      <c r="L156" s="1"/>
      <c r="N156" s="1"/>
      <c r="O156" s="1"/>
      <c r="P156" s="1"/>
      <c r="Q156" s="1"/>
      <c r="R156" s="1"/>
      <c r="S156" s="1"/>
      <c r="T156" s="1"/>
      <c r="U156" s="1"/>
      <c r="X156" s="1"/>
      <c r="Y156" s="1"/>
      <c r="Z156" s="4"/>
      <c r="AA156" s="1"/>
      <c r="AB156" s="4"/>
      <c r="AC156" s="1" t="s">
        <v>221</v>
      </c>
      <c r="AD156" s="1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2"/>
      <c r="J157" s="1"/>
      <c r="K157" s="1"/>
      <c r="L157" s="1"/>
      <c r="N157" s="1"/>
      <c r="O157" s="1"/>
      <c r="P157" s="1"/>
      <c r="Q157" s="1"/>
      <c r="R157" s="1"/>
      <c r="S157" s="1"/>
      <c r="T157" s="1"/>
      <c r="U157" s="1"/>
      <c r="X157" s="1"/>
      <c r="Y157" s="1"/>
      <c r="Z157" s="4"/>
      <c r="AA157" s="1"/>
      <c r="AB157" s="4"/>
      <c r="AC157" s="1" t="s">
        <v>300</v>
      </c>
      <c r="AD157" s="1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2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X158" s="1"/>
      <c r="Y158" s="1"/>
      <c r="Z158" s="4"/>
      <c r="AA158" s="1"/>
      <c r="AB158" s="4"/>
      <c r="AC158" s="1" t="s">
        <v>302</v>
      </c>
      <c r="AD158" s="1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2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X159" s="1"/>
      <c r="Y159" s="1"/>
      <c r="Z159" s="4"/>
      <c r="AA159" s="1"/>
      <c r="AB159" s="4"/>
      <c r="AC159" s="1" t="s">
        <v>304</v>
      </c>
      <c r="AD159" s="1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2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X160" s="1"/>
      <c r="Y160" s="1"/>
      <c r="Z160" s="4"/>
      <c r="AA160" s="1"/>
      <c r="AB160" s="4"/>
      <c r="AC160" s="1" t="s">
        <v>305</v>
      </c>
      <c r="AD160" s="1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2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X161" s="1"/>
      <c r="Y161" s="1"/>
      <c r="Z161" s="4"/>
      <c r="AA161" s="1"/>
      <c r="AB161" s="4"/>
      <c r="AC161" s="1" t="s">
        <v>307</v>
      </c>
      <c r="AD161" s="1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2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X162" s="1"/>
      <c r="Y162" s="1"/>
      <c r="Z162" s="4"/>
      <c r="AA162" s="1"/>
      <c r="AB162" s="4"/>
      <c r="AC162" s="1" t="s">
        <v>309</v>
      </c>
      <c r="AD162" s="1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2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X163" s="1"/>
      <c r="Y163" s="1"/>
      <c r="Z163" s="4"/>
      <c r="AA163" s="1"/>
      <c r="AB163" s="4"/>
      <c r="AC163" s="1" t="s">
        <v>311</v>
      </c>
      <c r="AD163" s="1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2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X164" s="1"/>
      <c r="Y164" s="1"/>
      <c r="Z164" s="4"/>
      <c r="AA164" s="1"/>
      <c r="AB164" s="4"/>
      <c r="AC164" s="1" t="s">
        <v>313</v>
      </c>
      <c r="AD164" s="1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2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X165" s="1"/>
      <c r="Y165" s="1"/>
      <c r="Z165" s="4"/>
      <c r="AA165" s="1"/>
      <c r="AB165" s="4"/>
      <c r="AC165" s="1" t="s">
        <v>315</v>
      </c>
      <c r="AD165" s="1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2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X166" s="1"/>
      <c r="Y166" s="1"/>
      <c r="Z166" s="4"/>
      <c r="AA166" s="1"/>
      <c r="AB166" s="4"/>
      <c r="AC166" s="1" t="s">
        <v>315</v>
      </c>
      <c r="AD166" s="1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2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X167" s="1"/>
      <c r="Y167" s="1"/>
      <c r="Z167" s="4"/>
      <c r="AA167" s="1"/>
      <c r="AB167" s="4"/>
      <c r="AC167" s="1" t="s">
        <v>317</v>
      </c>
      <c r="AD167" s="1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2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X168" s="1"/>
      <c r="Y168" s="1"/>
      <c r="Z168" s="4"/>
      <c r="AA168" s="1"/>
      <c r="AB168" s="4"/>
      <c r="AC168" s="1" t="s">
        <v>319</v>
      </c>
      <c r="AD168" s="1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2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X169" s="1"/>
      <c r="Y169" s="1"/>
      <c r="Z169" s="4"/>
      <c r="AA169" s="1"/>
      <c r="AB169" s="4"/>
      <c r="AC169" s="1" t="s">
        <v>167</v>
      </c>
      <c r="AD169" s="1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2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X170" s="1"/>
      <c r="Y170" s="1"/>
      <c r="Z170" s="4"/>
      <c r="AA170" s="1"/>
      <c r="AB170" s="4"/>
      <c r="AC170" s="1" t="s">
        <v>322</v>
      </c>
      <c r="AD170" s="1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2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X171" s="1"/>
      <c r="Y171" s="1"/>
      <c r="Z171" s="4"/>
      <c r="AA171" s="1"/>
      <c r="AB171" s="4"/>
      <c r="AC171" s="1" t="s">
        <v>324</v>
      </c>
      <c r="AD171" s="1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2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X172" s="1"/>
      <c r="Y172" s="1"/>
      <c r="Z172" s="4"/>
      <c r="AA172" s="1"/>
      <c r="AB172" s="4"/>
      <c r="AC172" s="1" t="s">
        <v>326</v>
      </c>
      <c r="AD172" s="1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2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X173" s="1"/>
      <c r="Y173" s="1"/>
      <c r="Z173" s="4"/>
      <c r="AA173" s="1"/>
      <c r="AB173" s="4"/>
      <c r="AC173" s="1" t="s">
        <v>328</v>
      </c>
      <c r="AD173" s="1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2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X174" s="1"/>
      <c r="Y174" s="1"/>
      <c r="Z174" s="4"/>
      <c r="AA174" s="1"/>
      <c r="AB174" s="4"/>
      <c r="AC174" s="1" t="s">
        <v>329</v>
      </c>
      <c r="AD174" s="1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2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X175" s="1"/>
      <c r="Y175" s="1"/>
      <c r="Z175" s="4"/>
      <c r="AA175" s="1"/>
      <c r="AB175" s="4"/>
      <c r="AC175" s="4"/>
      <c r="AD175" s="4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2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X176" s="1"/>
      <c r="Y176" s="1"/>
      <c r="Z176" s="4"/>
      <c r="AA176" s="1"/>
      <c r="AB176" s="4"/>
      <c r="AC176" s="4"/>
      <c r="AD176" s="4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2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4"/>
      <c r="AA177" s="1"/>
      <c r="AB177" s="4"/>
      <c r="AC177" s="4"/>
      <c r="AD177" s="4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2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4"/>
      <c r="AA178" s="1"/>
      <c r="AB178" s="4"/>
      <c r="AC178" s="4"/>
      <c r="AD178" s="4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2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4"/>
      <c r="AA179" s="1"/>
      <c r="AB179" s="4"/>
      <c r="AC179" s="4"/>
      <c r="AD179" s="4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2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4"/>
      <c r="AA180" s="1"/>
      <c r="AB180" s="4"/>
      <c r="AC180" s="4"/>
      <c r="AD180" s="4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2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4"/>
      <c r="AA181" s="1"/>
      <c r="AB181" s="4"/>
      <c r="AC181" s="4"/>
      <c r="AD181" s="4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2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4"/>
      <c r="AA182" s="1"/>
      <c r="AB182" s="4"/>
      <c r="AC182" s="4"/>
      <c r="AD182" s="4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2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4"/>
      <c r="AA183" s="1"/>
      <c r="AB183" s="4"/>
      <c r="AC183" s="4"/>
      <c r="AD183" s="4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2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4"/>
      <c r="AA184" s="1"/>
      <c r="AB184" s="4"/>
      <c r="AC184" s="4"/>
      <c r="AD184" s="4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2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4"/>
      <c r="AA185" s="1"/>
      <c r="AB185" s="4"/>
      <c r="AC185" s="4"/>
      <c r="AD185" s="4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2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4"/>
      <c r="AA186" s="1"/>
      <c r="AB186" s="4"/>
      <c r="AC186" s="4"/>
      <c r="AD186" s="4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2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4"/>
      <c r="AA187" s="1"/>
      <c r="AB187" s="4"/>
      <c r="AC187" s="4"/>
      <c r="AD187" s="4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2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4"/>
      <c r="AA188" s="1"/>
      <c r="AB188" s="4"/>
      <c r="AC188" s="4"/>
      <c r="AD188" s="4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2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4"/>
      <c r="AA189" s="1"/>
      <c r="AB189" s="4"/>
      <c r="AC189" s="4"/>
      <c r="AD189" s="4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2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4"/>
      <c r="AA190" s="1"/>
      <c r="AB190" s="4"/>
      <c r="AC190" s="4"/>
      <c r="AD190" s="4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2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4"/>
      <c r="AA191" s="1"/>
      <c r="AB191" s="4"/>
      <c r="AC191" s="4"/>
      <c r="AD191" s="4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2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4"/>
      <c r="AA192" s="1"/>
      <c r="AB192" s="4"/>
      <c r="AC192" s="4"/>
      <c r="AD192" s="4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2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4"/>
      <c r="AA193" s="1"/>
      <c r="AB193" s="4"/>
      <c r="AC193" s="4"/>
      <c r="AD193" s="4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2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4"/>
      <c r="AA194" s="1"/>
      <c r="AB194" s="4"/>
      <c r="AC194" s="4"/>
      <c r="AD194" s="4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2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4"/>
      <c r="AA195" s="1"/>
      <c r="AB195" s="4"/>
      <c r="AC195" s="4"/>
      <c r="AD195" s="4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2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4"/>
      <c r="AA196" s="1"/>
      <c r="AB196" s="4"/>
      <c r="AC196" s="4"/>
      <c r="AD196" s="4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2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4"/>
      <c r="AA197" s="1"/>
      <c r="AB197" s="4"/>
      <c r="AC197" s="4"/>
      <c r="AD197" s="4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2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4"/>
      <c r="AA198" s="1"/>
      <c r="AB198" s="4"/>
      <c r="AC198" s="4"/>
      <c r="AD198" s="4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2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4"/>
      <c r="AA199" s="1"/>
      <c r="AB199" s="4"/>
      <c r="AC199" s="4"/>
      <c r="AD199" s="4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2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4"/>
      <c r="AA200" s="1"/>
      <c r="AB200" s="4"/>
      <c r="AC200" s="4"/>
      <c r="AD200" s="4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2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4"/>
      <c r="AA201" s="1"/>
      <c r="AB201" s="4"/>
      <c r="AC201" s="4"/>
      <c r="AD201" s="4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2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4"/>
      <c r="AA202" s="1"/>
      <c r="AB202" s="4"/>
      <c r="AC202" s="4"/>
      <c r="AD202" s="4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2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4"/>
      <c r="AA203" s="1"/>
      <c r="AB203" s="4"/>
      <c r="AC203" s="4"/>
      <c r="AD203" s="4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2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4"/>
      <c r="AA204" s="1"/>
      <c r="AB204" s="4"/>
      <c r="AC204" s="4"/>
      <c r="AD204" s="4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2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4"/>
      <c r="AA205" s="1"/>
      <c r="AB205" s="4"/>
      <c r="AC205" s="4"/>
      <c r="AD205" s="4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2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4"/>
      <c r="AA206" s="1"/>
      <c r="AB206" s="4"/>
      <c r="AC206" s="4"/>
      <c r="AD206" s="4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2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4"/>
      <c r="AA207" s="1"/>
      <c r="AB207" s="4"/>
      <c r="AC207" s="4"/>
      <c r="AD207" s="4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2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4"/>
      <c r="AA208" s="1"/>
      <c r="AB208" s="4"/>
      <c r="AC208" s="4"/>
      <c r="AD208" s="4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2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4"/>
      <c r="AA209" s="1"/>
      <c r="AB209" s="4"/>
      <c r="AC209" s="4"/>
      <c r="AD209" s="4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2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4"/>
      <c r="AA210" s="1"/>
      <c r="AB210" s="4"/>
      <c r="AC210" s="4"/>
      <c r="AD210" s="4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2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4"/>
      <c r="AA211" s="1"/>
      <c r="AB211" s="4"/>
      <c r="AC211" s="4"/>
      <c r="AD211" s="4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2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4"/>
      <c r="AA212" s="1"/>
      <c r="AB212" s="4"/>
      <c r="AC212" s="4"/>
      <c r="AD212" s="4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2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4"/>
      <c r="AA213" s="1"/>
      <c r="AB213" s="4"/>
      <c r="AC213" s="4"/>
      <c r="AD213" s="4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2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4"/>
      <c r="AA214" s="1"/>
      <c r="AB214" s="4"/>
      <c r="AC214" s="4"/>
      <c r="AD214" s="4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2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4"/>
      <c r="AA215" s="1"/>
      <c r="AB215" s="4"/>
      <c r="AC215" s="4"/>
      <c r="AD215" s="4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2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4"/>
      <c r="AA216" s="1"/>
      <c r="AB216" s="4"/>
      <c r="AC216" s="4"/>
      <c r="AD216" s="4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2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4"/>
      <c r="AA217" s="1"/>
      <c r="AB217" s="4"/>
      <c r="AC217" s="4"/>
      <c r="AD217" s="4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2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4"/>
      <c r="AA218" s="1"/>
      <c r="AB218" s="4"/>
      <c r="AC218" s="4"/>
      <c r="AD218" s="4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2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4"/>
      <c r="AA219" s="1"/>
      <c r="AB219" s="4"/>
      <c r="AC219" s="4"/>
      <c r="AD219" s="4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2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4"/>
      <c r="AA220" s="1"/>
      <c r="AB220" s="4"/>
      <c r="AC220" s="4"/>
      <c r="AD220" s="4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2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4"/>
      <c r="AA221" s="1"/>
      <c r="AB221" s="4"/>
      <c r="AC221" s="4"/>
      <c r="AD221" s="4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2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4"/>
      <c r="AA222" s="1"/>
      <c r="AB222" s="4"/>
      <c r="AC222" s="4"/>
      <c r="AD222" s="4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2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4"/>
      <c r="AA223" s="1"/>
      <c r="AB223" s="4"/>
      <c r="AC223" s="4"/>
      <c r="AD223" s="4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2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4"/>
      <c r="AA224" s="1"/>
      <c r="AB224" s="4"/>
      <c r="AC224" s="4"/>
      <c r="AD224" s="4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2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4"/>
      <c r="AA225" s="1"/>
      <c r="AB225" s="4"/>
      <c r="AC225" s="4"/>
      <c r="AD225" s="4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2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4"/>
      <c r="AA226" s="1"/>
      <c r="AB226" s="4"/>
      <c r="AC226" s="4"/>
      <c r="AD226" s="4"/>
    </row>
    <row r="227" ht="15.75" customHeight="1">
      <c r="A227" s="1"/>
      <c r="B227" s="1"/>
      <c r="C227" s="1"/>
      <c r="D227" s="1"/>
      <c r="E227" s="1"/>
      <c r="F227" s="1"/>
      <c r="G227" s="1"/>
      <c r="H227" s="1"/>
      <c r="I227" s="2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4"/>
      <c r="AA227" s="1"/>
      <c r="AB227" s="4"/>
      <c r="AC227" s="4"/>
      <c r="AD227" s="4"/>
    </row>
    <row r="228" ht="15.75" customHeight="1">
      <c r="A228" s="1"/>
      <c r="B228" s="1"/>
      <c r="C228" s="1"/>
      <c r="D228" s="1"/>
      <c r="E228" s="1"/>
      <c r="F228" s="1"/>
      <c r="G228" s="1"/>
      <c r="H228" s="1"/>
      <c r="I228" s="2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4"/>
      <c r="AA228" s="1"/>
      <c r="AB228" s="4"/>
      <c r="AC228" s="4"/>
      <c r="AD228" s="4"/>
    </row>
    <row r="229" ht="15.75" customHeight="1">
      <c r="A229" s="1"/>
      <c r="B229" s="1"/>
      <c r="C229" s="1"/>
      <c r="D229" s="1"/>
      <c r="E229" s="1"/>
      <c r="F229" s="1"/>
      <c r="G229" s="1"/>
      <c r="H229" s="1"/>
      <c r="I229" s="2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4"/>
      <c r="AA229" s="1"/>
      <c r="AB229" s="4"/>
      <c r="AC229" s="4"/>
      <c r="AD229" s="4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2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4"/>
      <c r="AA230" s="1"/>
      <c r="AB230" s="4"/>
      <c r="AC230" s="4"/>
      <c r="AD230" s="4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2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4"/>
      <c r="AA231" s="1"/>
      <c r="AB231" s="4"/>
      <c r="AC231" s="4"/>
      <c r="AD231" s="4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2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4"/>
      <c r="AA232" s="1"/>
      <c r="AB232" s="4"/>
      <c r="AC232" s="4"/>
      <c r="AD232" s="4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2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4"/>
      <c r="AA233" s="1"/>
      <c r="AB233" s="4"/>
      <c r="AC233" s="4"/>
      <c r="AD233" s="4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2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4"/>
      <c r="AA234" s="1"/>
      <c r="AB234" s="4"/>
      <c r="AC234" s="4"/>
      <c r="AD234" s="4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2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4"/>
      <c r="AA235" s="1"/>
      <c r="AB235" s="4"/>
      <c r="AC235" s="4"/>
      <c r="AD235" s="4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2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4"/>
      <c r="AA236" s="1"/>
      <c r="AB236" s="4"/>
      <c r="AC236" s="4"/>
      <c r="AD236" s="4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2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4"/>
      <c r="AA237" s="1"/>
      <c r="AB237" s="4"/>
      <c r="AC237" s="4"/>
      <c r="AD237" s="4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2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4"/>
      <c r="AA238" s="1"/>
      <c r="AB238" s="4"/>
      <c r="AC238" s="4"/>
      <c r="AD238" s="4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2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4"/>
      <c r="AA239" s="1"/>
      <c r="AB239" s="4"/>
      <c r="AC239" s="4"/>
      <c r="AD239" s="4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2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4"/>
      <c r="AA240" s="1"/>
      <c r="AB240" s="4"/>
      <c r="AC240" s="4"/>
      <c r="AD240" s="4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2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4"/>
      <c r="AA241" s="1"/>
      <c r="AB241" s="4"/>
      <c r="AC241" s="4"/>
      <c r="AD241" s="4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2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4"/>
      <c r="AA242" s="1"/>
      <c r="AB242" s="4"/>
      <c r="AC242" s="4"/>
      <c r="AD242" s="4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2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4"/>
      <c r="AA243" s="1"/>
      <c r="AB243" s="4"/>
      <c r="AC243" s="4"/>
      <c r="AD243" s="4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2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4"/>
      <c r="AA244" s="1"/>
      <c r="AB244" s="4"/>
      <c r="AC244" s="4"/>
      <c r="AD244" s="4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2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4"/>
      <c r="AA245" s="1"/>
      <c r="AB245" s="4"/>
      <c r="AC245" s="4"/>
      <c r="AD245" s="4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2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4"/>
      <c r="AA246" s="1"/>
      <c r="AB246" s="4"/>
      <c r="AC246" s="4"/>
      <c r="AD246" s="4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2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4"/>
      <c r="AA247" s="1"/>
      <c r="AB247" s="4"/>
      <c r="AC247" s="4"/>
      <c r="AD247" s="4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2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4"/>
      <c r="AA248" s="1"/>
      <c r="AB248" s="4"/>
      <c r="AC248" s="4"/>
      <c r="AD248" s="4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2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4"/>
      <c r="AA249" s="1"/>
      <c r="AB249" s="4"/>
      <c r="AC249" s="4"/>
      <c r="AD249" s="4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2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4"/>
      <c r="AA250" s="1"/>
      <c r="AB250" s="4"/>
      <c r="AC250" s="4"/>
      <c r="AD250" s="4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2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4"/>
      <c r="AA251" s="1"/>
      <c r="AB251" s="4"/>
      <c r="AC251" s="4"/>
      <c r="AD251" s="4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2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4"/>
      <c r="AA252" s="1"/>
      <c r="AB252" s="4"/>
      <c r="AC252" s="4"/>
      <c r="AD252" s="4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2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4"/>
      <c r="AA253" s="1"/>
      <c r="AB253" s="4"/>
      <c r="AC253" s="4"/>
      <c r="AD253" s="4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2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4"/>
      <c r="AA254" s="1"/>
      <c r="AB254" s="4"/>
      <c r="AC254" s="4"/>
      <c r="AD254" s="4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2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4"/>
      <c r="AA255" s="1"/>
      <c r="AB255" s="4"/>
      <c r="AC255" s="4"/>
      <c r="AD255" s="4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2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4"/>
      <c r="AA256" s="1"/>
      <c r="AB256" s="4"/>
      <c r="AC256" s="4"/>
      <c r="AD256" s="4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2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4"/>
      <c r="AA257" s="1"/>
      <c r="AB257" s="4"/>
      <c r="AC257" s="4"/>
      <c r="AD257" s="4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2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4"/>
      <c r="AA258" s="1"/>
      <c r="AB258" s="4"/>
      <c r="AC258" s="4"/>
      <c r="AD258" s="4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2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4"/>
      <c r="AA259" s="1"/>
      <c r="AB259" s="4"/>
      <c r="AC259" s="4"/>
      <c r="AD259" s="4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2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4"/>
      <c r="AA260" s="1"/>
      <c r="AB260" s="4"/>
      <c r="AC260" s="4"/>
      <c r="AD260" s="4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2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4"/>
      <c r="AA261" s="1"/>
      <c r="AB261" s="4"/>
      <c r="AC261" s="4"/>
      <c r="AD261" s="4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2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4"/>
      <c r="AA262" s="1"/>
      <c r="AB262" s="4"/>
      <c r="AC262" s="4"/>
      <c r="AD262" s="4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2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4"/>
      <c r="AA263" s="1"/>
      <c r="AB263" s="4"/>
      <c r="AC263" s="4"/>
      <c r="AD263" s="4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2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4"/>
      <c r="AA264" s="1"/>
      <c r="AB264" s="4"/>
      <c r="AC264" s="4"/>
      <c r="AD264" s="4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2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4"/>
      <c r="AA265" s="1"/>
      <c r="AB265" s="4"/>
      <c r="AC265" s="4"/>
      <c r="AD265" s="4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2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4"/>
      <c r="AA266" s="1"/>
      <c r="AB266" s="4"/>
      <c r="AC266" s="4"/>
      <c r="AD266" s="4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2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4"/>
      <c r="AA267" s="1"/>
      <c r="AB267" s="4"/>
      <c r="AC267" s="4"/>
      <c r="AD267" s="4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2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4"/>
      <c r="AA268" s="1"/>
      <c r="AB268" s="4"/>
      <c r="AC268" s="4"/>
      <c r="AD268" s="4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2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4"/>
      <c r="AA269" s="1"/>
      <c r="AB269" s="4"/>
      <c r="AC269" s="4"/>
      <c r="AD269" s="4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2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4"/>
      <c r="AA270" s="1"/>
      <c r="AB270" s="4"/>
      <c r="AC270" s="4"/>
      <c r="AD270" s="4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2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4"/>
      <c r="AA271" s="1"/>
      <c r="AB271" s="4"/>
      <c r="AC271" s="4"/>
      <c r="AD271" s="4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2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4"/>
      <c r="AA272" s="1"/>
      <c r="AB272" s="4"/>
      <c r="AC272" s="4"/>
      <c r="AD272" s="4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2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4"/>
      <c r="AA273" s="1"/>
      <c r="AB273" s="4"/>
      <c r="AC273" s="4"/>
      <c r="AD273" s="4"/>
    </row>
    <row r="274" ht="15.75" customHeight="1">
      <c r="A274" s="16"/>
      <c r="B274" s="16"/>
      <c r="C274" s="16"/>
      <c r="D274" s="16"/>
      <c r="E274" s="16"/>
      <c r="F274" s="16"/>
      <c r="G274" s="16"/>
      <c r="H274" s="16"/>
      <c r="I274" s="220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287"/>
      <c r="AA274" s="16"/>
      <c r="AB274" s="287"/>
      <c r="AC274" s="287"/>
      <c r="AD274" s="287"/>
    </row>
    <row r="275" ht="15.75" customHeight="1">
      <c r="A275" s="16"/>
      <c r="B275" s="16"/>
      <c r="C275" s="16"/>
      <c r="D275" s="16"/>
      <c r="E275" s="16"/>
      <c r="F275" s="16"/>
      <c r="G275" s="16"/>
      <c r="H275" s="16"/>
      <c r="I275" s="220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287"/>
      <c r="AA275" s="16"/>
      <c r="AB275" s="287"/>
      <c r="AC275" s="287"/>
      <c r="AD275" s="287"/>
    </row>
    <row r="276" ht="15.75" customHeight="1">
      <c r="A276" s="16"/>
      <c r="B276" s="16"/>
      <c r="C276" s="16"/>
      <c r="D276" s="16"/>
      <c r="E276" s="16"/>
      <c r="F276" s="16"/>
      <c r="G276" s="16"/>
      <c r="H276" s="16"/>
      <c r="I276" s="220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287"/>
      <c r="AA276" s="16"/>
      <c r="AB276" s="287"/>
      <c r="AC276" s="287"/>
      <c r="AD276" s="287"/>
    </row>
    <row r="277" ht="15.75" customHeight="1">
      <c r="A277" s="16"/>
      <c r="B277" s="16"/>
      <c r="C277" s="16"/>
      <c r="D277" s="16"/>
      <c r="E277" s="16"/>
      <c r="F277" s="16"/>
      <c r="G277" s="16"/>
      <c r="H277" s="16"/>
      <c r="I277" s="220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287"/>
      <c r="AA277" s="16"/>
      <c r="AB277" s="287"/>
      <c r="AC277" s="287"/>
      <c r="AD277" s="287"/>
    </row>
    <row r="278" ht="15.75" customHeight="1">
      <c r="A278" s="16"/>
      <c r="B278" s="16"/>
      <c r="C278" s="16"/>
      <c r="D278" s="16"/>
      <c r="E278" s="16"/>
      <c r="F278" s="16"/>
      <c r="G278" s="16"/>
      <c r="H278" s="16"/>
      <c r="I278" s="220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287"/>
      <c r="AA278" s="16"/>
      <c r="AB278" s="287"/>
      <c r="AC278" s="287"/>
      <c r="AD278" s="287"/>
    </row>
    <row r="279" ht="15.75" customHeight="1">
      <c r="A279" s="16"/>
      <c r="B279" s="16"/>
      <c r="C279" s="16"/>
      <c r="D279" s="16"/>
      <c r="E279" s="16"/>
      <c r="F279" s="16"/>
      <c r="G279" s="16"/>
      <c r="H279" s="16"/>
      <c r="I279" s="220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287"/>
      <c r="AA279" s="16"/>
      <c r="AB279" s="287"/>
      <c r="AC279" s="287"/>
      <c r="AD279" s="287"/>
    </row>
    <row r="280" ht="15.75" customHeight="1">
      <c r="A280" s="16"/>
      <c r="B280" s="16"/>
      <c r="C280" s="16"/>
      <c r="D280" s="16"/>
      <c r="E280" s="16"/>
      <c r="F280" s="16"/>
      <c r="G280" s="16"/>
      <c r="H280" s="16"/>
      <c r="I280" s="220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287"/>
      <c r="AA280" s="16"/>
      <c r="AB280" s="287"/>
      <c r="AC280" s="287"/>
      <c r="AD280" s="287"/>
    </row>
    <row r="281" ht="15.75" customHeight="1">
      <c r="A281" s="16"/>
      <c r="B281" s="16"/>
      <c r="C281" s="16"/>
      <c r="D281" s="16"/>
      <c r="E281" s="16"/>
      <c r="F281" s="16"/>
      <c r="G281" s="16"/>
      <c r="H281" s="16"/>
      <c r="I281" s="220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287"/>
      <c r="AA281" s="16"/>
      <c r="AB281" s="287"/>
      <c r="AC281" s="287"/>
      <c r="AD281" s="287"/>
    </row>
    <row r="282" ht="15.75" customHeight="1">
      <c r="A282" s="16"/>
      <c r="B282" s="16"/>
      <c r="C282" s="16"/>
      <c r="D282" s="16"/>
      <c r="E282" s="16"/>
      <c r="F282" s="16"/>
      <c r="G282" s="16"/>
      <c r="H282" s="16"/>
      <c r="I282" s="220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287"/>
      <c r="AA282" s="16"/>
      <c r="AB282" s="287"/>
      <c r="AC282" s="287"/>
      <c r="AD282" s="287"/>
    </row>
    <row r="283" ht="15.75" customHeight="1">
      <c r="A283" s="16"/>
      <c r="B283" s="16"/>
      <c r="C283" s="16"/>
      <c r="D283" s="16"/>
      <c r="E283" s="16"/>
      <c r="F283" s="16"/>
      <c r="G283" s="16"/>
      <c r="H283" s="16"/>
      <c r="I283" s="220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287"/>
      <c r="AA283" s="16"/>
      <c r="AB283" s="287"/>
      <c r="AC283" s="287"/>
      <c r="AD283" s="287"/>
    </row>
    <row r="284" ht="15.75" customHeight="1">
      <c r="A284" s="16"/>
      <c r="B284" s="16"/>
      <c r="C284" s="16"/>
      <c r="D284" s="16"/>
      <c r="E284" s="16"/>
      <c r="F284" s="16"/>
      <c r="G284" s="16"/>
      <c r="H284" s="16"/>
      <c r="I284" s="220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287"/>
      <c r="AA284" s="16"/>
      <c r="AB284" s="287"/>
      <c r="AC284" s="287"/>
      <c r="AD284" s="287"/>
    </row>
    <row r="285" ht="15.75" customHeight="1">
      <c r="A285" s="16"/>
      <c r="B285" s="16"/>
      <c r="C285" s="16"/>
      <c r="D285" s="16"/>
      <c r="E285" s="16"/>
      <c r="F285" s="16"/>
      <c r="G285" s="16"/>
      <c r="H285" s="16"/>
      <c r="I285" s="220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287"/>
      <c r="AA285" s="16"/>
      <c r="AB285" s="287"/>
      <c r="AC285" s="287"/>
      <c r="AD285" s="287"/>
    </row>
    <row r="286" ht="15.75" customHeight="1">
      <c r="A286" s="16"/>
      <c r="B286" s="16"/>
      <c r="C286" s="16"/>
      <c r="D286" s="16"/>
      <c r="E286" s="16"/>
      <c r="F286" s="16"/>
      <c r="G286" s="16"/>
      <c r="H286" s="16"/>
      <c r="I286" s="220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287"/>
      <c r="AA286" s="16"/>
      <c r="AB286" s="287"/>
      <c r="AC286" s="287"/>
      <c r="AD286" s="287"/>
    </row>
    <row r="287" ht="15.75" customHeight="1">
      <c r="A287" s="16"/>
      <c r="B287" s="16"/>
      <c r="C287" s="16"/>
      <c r="D287" s="16"/>
      <c r="E287" s="16"/>
      <c r="F287" s="16"/>
      <c r="G287" s="16"/>
      <c r="H287" s="16"/>
      <c r="I287" s="220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287"/>
      <c r="AA287" s="16"/>
      <c r="AB287" s="287"/>
      <c r="AC287" s="287"/>
      <c r="AD287" s="287"/>
    </row>
    <row r="288" ht="15.75" customHeight="1">
      <c r="A288" s="16"/>
      <c r="B288" s="16"/>
      <c r="C288" s="16"/>
      <c r="D288" s="16"/>
      <c r="E288" s="16"/>
      <c r="F288" s="16"/>
      <c r="G288" s="16"/>
      <c r="H288" s="16"/>
      <c r="I288" s="220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287"/>
      <c r="AA288" s="16"/>
      <c r="AB288" s="287"/>
      <c r="AC288" s="287"/>
      <c r="AD288" s="287"/>
    </row>
    <row r="289" ht="15.75" customHeight="1">
      <c r="A289" s="16"/>
      <c r="B289" s="16"/>
      <c r="C289" s="16"/>
      <c r="D289" s="16"/>
      <c r="E289" s="16"/>
      <c r="F289" s="16"/>
      <c r="G289" s="16"/>
      <c r="H289" s="16"/>
      <c r="I289" s="220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287"/>
      <c r="AA289" s="16"/>
      <c r="AB289" s="287"/>
      <c r="AC289" s="287"/>
      <c r="AD289" s="287"/>
    </row>
    <row r="290" ht="15.75" customHeight="1">
      <c r="A290" s="16"/>
      <c r="B290" s="16"/>
      <c r="C290" s="16"/>
      <c r="D290" s="16"/>
      <c r="E290" s="16"/>
      <c r="F290" s="16"/>
      <c r="G290" s="16"/>
      <c r="H290" s="16"/>
      <c r="I290" s="220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287"/>
      <c r="AA290" s="16"/>
      <c r="AB290" s="287"/>
      <c r="AC290" s="287"/>
      <c r="AD290" s="287"/>
    </row>
    <row r="291" ht="15.75" customHeight="1">
      <c r="A291" s="16"/>
      <c r="B291" s="16"/>
      <c r="C291" s="16"/>
      <c r="D291" s="16"/>
      <c r="E291" s="16"/>
      <c r="F291" s="16"/>
      <c r="G291" s="16"/>
      <c r="H291" s="16"/>
      <c r="I291" s="220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287"/>
      <c r="AA291" s="16"/>
      <c r="AB291" s="287"/>
      <c r="AC291" s="287"/>
      <c r="AD291" s="287"/>
    </row>
    <row r="292" ht="15.75" customHeight="1">
      <c r="A292" s="16"/>
      <c r="B292" s="16"/>
      <c r="C292" s="16"/>
      <c r="D292" s="16"/>
      <c r="E292" s="16"/>
      <c r="F292" s="16"/>
      <c r="G292" s="16"/>
      <c r="H292" s="16"/>
      <c r="I292" s="220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287"/>
      <c r="AA292" s="16"/>
      <c r="AB292" s="287"/>
      <c r="AC292" s="287"/>
      <c r="AD292" s="287"/>
    </row>
    <row r="293" ht="15.75" customHeight="1">
      <c r="A293" s="16"/>
      <c r="B293" s="16"/>
      <c r="C293" s="16"/>
      <c r="D293" s="16"/>
      <c r="E293" s="16"/>
      <c r="F293" s="16"/>
      <c r="G293" s="16"/>
      <c r="H293" s="16"/>
      <c r="I293" s="220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287"/>
      <c r="AA293" s="16"/>
      <c r="AB293" s="287"/>
      <c r="AC293" s="287"/>
      <c r="AD293" s="287"/>
    </row>
    <row r="294" ht="15.75" customHeight="1">
      <c r="A294" s="16"/>
      <c r="B294" s="16"/>
      <c r="C294" s="16"/>
      <c r="D294" s="16"/>
      <c r="E294" s="16"/>
      <c r="F294" s="16"/>
      <c r="G294" s="16"/>
      <c r="H294" s="16"/>
      <c r="I294" s="220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287"/>
      <c r="AA294" s="16"/>
      <c r="AB294" s="287"/>
      <c r="AC294" s="287"/>
      <c r="AD294" s="287"/>
    </row>
    <row r="295" ht="15.75" customHeight="1">
      <c r="A295" s="16"/>
      <c r="B295" s="16"/>
      <c r="C295" s="16"/>
      <c r="D295" s="16"/>
      <c r="E295" s="16"/>
      <c r="F295" s="16"/>
      <c r="G295" s="16"/>
      <c r="H295" s="16"/>
      <c r="I295" s="220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287"/>
      <c r="AA295" s="16"/>
      <c r="AB295" s="287"/>
      <c r="AC295" s="287"/>
      <c r="AD295" s="287"/>
    </row>
    <row r="296" ht="15.75" customHeight="1">
      <c r="A296" s="16"/>
      <c r="B296" s="16"/>
      <c r="C296" s="16"/>
      <c r="D296" s="16"/>
      <c r="E296" s="16"/>
      <c r="F296" s="16"/>
      <c r="G296" s="16"/>
      <c r="H296" s="16"/>
      <c r="I296" s="220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287"/>
      <c r="AA296" s="16"/>
      <c r="AB296" s="287"/>
      <c r="AC296" s="287"/>
      <c r="AD296" s="287"/>
    </row>
    <row r="297" ht="15.75" customHeight="1">
      <c r="A297" s="16"/>
      <c r="B297" s="16"/>
      <c r="C297" s="16"/>
      <c r="D297" s="16"/>
      <c r="E297" s="16"/>
      <c r="F297" s="16"/>
      <c r="G297" s="16"/>
      <c r="H297" s="16"/>
      <c r="I297" s="220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287"/>
      <c r="AA297" s="16"/>
      <c r="AB297" s="287"/>
      <c r="AC297" s="287"/>
      <c r="AD297" s="287"/>
    </row>
    <row r="298" ht="15.75" customHeight="1">
      <c r="A298" s="16"/>
      <c r="B298" s="16"/>
      <c r="C298" s="16"/>
      <c r="D298" s="16"/>
      <c r="E298" s="16"/>
      <c r="F298" s="16"/>
      <c r="G298" s="16"/>
      <c r="H298" s="16"/>
      <c r="I298" s="220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287"/>
      <c r="AA298" s="16"/>
      <c r="AB298" s="287"/>
      <c r="AC298" s="287"/>
      <c r="AD298" s="287"/>
    </row>
    <row r="299" ht="15.75" customHeight="1">
      <c r="A299" s="16"/>
      <c r="B299" s="16"/>
      <c r="C299" s="16"/>
      <c r="D299" s="16"/>
      <c r="E299" s="16"/>
      <c r="F299" s="16"/>
      <c r="G299" s="16"/>
      <c r="H299" s="16"/>
      <c r="I299" s="220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287"/>
      <c r="AA299" s="16"/>
      <c r="AB299" s="287"/>
      <c r="AC299" s="287"/>
      <c r="AD299" s="287"/>
    </row>
    <row r="300" ht="15.75" customHeight="1">
      <c r="A300" s="16"/>
      <c r="B300" s="16"/>
      <c r="C300" s="16"/>
      <c r="D300" s="16"/>
      <c r="E300" s="16"/>
      <c r="F300" s="16"/>
      <c r="G300" s="16"/>
      <c r="H300" s="16"/>
      <c r="I300" s="220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287"/>
      <c r="AA300" s="16"/>
      <c r="AB300" s="287"/>
      <c r="AC300" s="287"/>
      <c r="AD300" s="287"/>
    </row>
    <row r="301" ht="15.75" customHeight="1">
      <c r="A301" s="16"/>
      <c r="B301" s="16"/>
      <c r="C301" s="16"/>
      <c r="D301" s="16"/>
      <c r="E301" s="16"/>
      <c r="F301" s="16"/>
      <c r="G301" s="16"/>
      <c r="H301" s="16"/>
      <c r="I301" s="220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287"/>
      <c r="AA301" s="16"/>
      <c r="AB301" s="287"/>
      <c r="AC301" s="287"/>
      <c r="AD301" s="287"/>
    </row>
    <row r="302" ht="15.75" customHeight="1">
      <c r="A302" s="16"/>
      <c r="B302" s="16"/>
      <c r="C302" s="16"/>
      <c r="D302" s="16"/>
      <c r="E302" s="16"/>
      <c r="F302" s="16"/>
      <c r="G302" s="16"/>
      <c r="H302" s="16"/>
      <c r="I302" s="220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287"/>
      <c r="AA302" s="16"/>
      <c r="AB302" s="287"/>
      <c r="AC302" s="287"/>
      <c r="AD302" s="287"/>
    </row>
    <row r="303" ht="15.75" customHeight="1">
      <c r="A303" s="16"/>
      <c r="B303" s="16"/>
      <c r="C303" s="16"/>
      <c r="D303" s="16"/>
      <c r="E303" s="16"/>
      <c r="F303" s="16"/>
      <c r="G303" s="16"/>
      <c r="H303" s="16"/>
      <c r="I303" s="220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287"/>
      <c r="AA303" s="16"/>
      <c r="AB303" s="287"/>
      <c r="AC303" s="287"/>
      <c r="AD303" s="287"/>
    </row>
    <row r="304" ht="15.75" customHeight="1">
      <c r="A304" s="16"/>
      <c r="B304" s="16"/>
      <c r="C304" s="16"/>
      <c r="D304" s="16"/>
      <c r="E304" s="16"/>
      <c r="F304" s="16"/>
      <c r="G304" s="16"/>
      <c r="H304" s="16"/>
      <c r="I304" s="220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287"/>
      <c r="AA304" s="16"/>
      <c r="AB304" s="287"/>
      <c r="AC304" s="287"/>
      <c r="AD304" s="287"/>
    </row>
    <row r="305" ht="15.75" customHeight="1">
      <c r="A305" s="16"/>
      <c r="B305" s="16"/>
      <c r="C305" s="16"/>
      <c r="D305" s="16"/>
      <c r="E305" s="16"/>
      <c r="F305" s="16"/>
      <c r="G305" s="16"/>
      <c r="H305" s="16"/>
      <c r="I305" s="220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287"/>
      <c r="AA305" s="16"/>
      <c r="AB305" s="287"/>
      <c r="AC305" s="287"/>
      <c r="AD305" s="287"/>
    </row>
    <row r="306" ht="15.75" customHeight="1">
      <c r="A306" s="16"/>
      <c r="B306" s="16"/>
      <c r="C306" s="16"/>
      <c r="D306" s="16"/>
      <c r="E306" s="16"/>
      <c r="F306" s="16"/>
      <c r="G306" s="16"/>
      <c r="H306" s="16"/>
      <c r="I306" s="220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287"/>
      <c r="AA306" s="16"/>
      <c r="AB306" s="287"/>
      <c r="AC306" s="287"/>
      <c r="AD306" s="287"/>
    </row>
    <row r="307" ht="15.75" customHeight="1">
      <c r="A307" s="16"/>
      <c r="B307" s="16"/>
      <c r="C307" s="16"/>
      <c r="D307" s="16"/>
      <c r="E307" s="16"/>
      <c r="F307" s="16"/>
      <c r="G307" s="16"/>
      <c r="H307" s="16"/>
      <c r="I307" s="220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287"/>
      <c r="AA307" s="16"/>
      <c r="AB307" s="287"/>
      <c r="AC307" s="287"/>
      <c r="AD307" s="287"/>
    </row>
    <row r="308" ht="15.75" customHeight="1">
      <c r="A308" s="16"/>
      <c r="B308" s="16"/>
      <c r="C308" s="16"/>
      <c r="D308" s="16"/>
      <c r="E308" s="16"/>
      <c r="F308" s="16"/>
      <c r="G308" s="16"/>
      <c r="H308" s="16"/>
      <c r="I308" s="220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287"/>
      <c r="AA308" s="16"/>
      <c r="AB308" s="287"/>
      <c r="AC308" s="287"/>
      <c r="AD308" s="287"/>
    </row>
    <row r="309" ht="15.75" customHeight="1">
      <c r="A309" s="16"/>
      <c r="B309" s="16"/>
      <c r="C309" s="16"/>
      <c r="D309" s="16"/>
      <c r="E309" s="16"/>
      <c r="F309" s="16"/>
      <c r="G309" s="16"/>
      <c r="H309" s="16"/>
      <c r="I309" s="220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287"/>
      <c r="AA309" s="16"/>
      <c r="AB309" s="287"/>
      <c r="AC309" s="287"/>
      <c r="AD309" s="287"/>
    </row>
    <row r="310" ht="15.75" customHeight="1">
      <c r="A310" s="16"/>
      <c r="B310" s="16"/>
      <c r="C310" s="16"/>
      <c r="D310" s="16"/>
      <c r="E310" s="16"/>
      <c r="F310" s="16"/>
      <c r="G310" s="16"/>
      <c r="H310" s="16"/>
      <c r="I310" s="220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287"/>
      <c r="AA310" s="16"/>
      <c r="AB310" s="287"/>
      <c r="AC310" s="287"/>
      <c r="AD310" s="287"/>
    </row>
    <row r="311" ht="15.75" customHeight="1">
      <c r="A311" s="16"/>
      <c r="B311" s="16"/>
      <c r="C311" s="16"/>
      <c r="D311" s="16"/>
      <c r="E311" s="16"/>
      <c r="F311" s="16"/>
      <c r="G311" s="16"/>
      <c r="H311" s="16"/>
      <c r="I311" s="220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287"/>
      <c r="AA311" s="16"/>
      <c r="AB311" s="287"/>
      <c r="AC311" s="287"/>
      <c r="AD311" s="287"/>
    </row>
    <row r="312" ht="15.75" customHeight="1">
      <c r="A312" s="16"/>
      <c r="B312" s="16"/>
      <c r="C312" s="16"/>
      <c r="D312" s="16"/>
      <c r="E312" s="16"/>
      <c r="F312" s="16"/>
      <c r="G312" s="16"/>
      <c r="H312" s="16"/>
      <c r="I312" s="220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287"/>
      <c r="AA312" s="16"/>
      <c r="AB312" s="287"/>
      <c r="AC312" s="287"/>
      <c r="AD312" s="287"/>
    </row>
    <row r="313" ht="15.75" customHeight="1">
      <c r="A313" s="16"/>
      <c r="B313" s="16"/>
      <c r="C313" s="16"/>
      <c r="D313" s="16"/>
      <c r="E313" s="16"/>
      <c r="F313" s="16"/>
      <c r="G313" s="16"/>
      <c r="H313" s="16"/>
      <c r="I313" s="220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287"/>
      <c r="AA313" s="16"/>
      <c r="AB313" s="287"/>
      <c r="AC313" s="287"/>
      <c r="AD313" s="287"/>
    </row>
    <row r="314" ht="15.75" customHeight="1">
      <c r="A314" s="16"/>
      <c r="B314" s="16"/>
      <c r="C314" s="16"/>
      <c r="D314" s="16"/>
      <c r="E314" s="16"/>
      <c r="F314" s="16"/>
      <c r="G314" s="16"/>
      <c r="H314" s="16"/>
      <c r="I314" s="220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287"/>
      <c r="AA314" s="16"/>
      <c r="AB314" s="287"/>
      <c r="AC314" s="287"/>
      <c r="AD314" s="287"/>
    </row>
    <row r="315" ht="15.75" customHeight="1">
      <c r="A315" s="16"/>
      <c r="B315" s="16"/>
      <c r="C315" s="16"/>
      <c r="D315" s="16"/>
      <c r="E315" s="16"/>
      <c r="F315" s="16"/>
      <c r="G315" s="16"/>
      <c r="H315" s="16"/>
      <c r="I315" s="220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287"/>
      <c r="AA315" s="16"/>
      <c r="AB315" s="287"/>
      <c r="AC315" s="287"/>
      <c r="AD315" s="287"/>
    </row>
    <row r="316" ht="15.75" customHeight="1">
      <c r="A316" s="16"/>
      <c r="B316" s="16"/>
      <c r="C316" s="16"/>
      <c r="D316" s="16"/>
      <c r="E316" s="16"/>
      <c r="F316" s="16"/>
      <c r="G316" s="16"/>
      <c r="H316" s="16"/>
      <c r="I316" s="220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287"/>
      <c r="AA316" s="16"/>
      <c r="AB316" s="287"/>
      <c r="AC316" s="287"/>
      <c r="AD316" s="287"/>
    </row>
    <row r="317" ht="15.75" customHeight="1">
      <c r="A317" s="16"/>
      <c r="B317" s="16"/>
      <c r="C317" s="16"/>
      <c r="D317" s="16"/>
      <c r="E317" s="16"/>
      <c r="F317" s="16"/>
      <c r="G317" s="16"/>
      <c r="H317" s="16"/>
      <c r="I317" s="220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287"/>
      <c r="AA317" s="16"/>
      <c r="AB317" s="287"/>
      <c r="AC317" s="287"/>
      <c r="AD317" s="287"/>
    </row>
    <row r="318" ht="15.75" customHeight="1">
      <c r="A318" s="16"/>
      <c r="B318" s="16"/>
      <c r="C318" s="16"/>
      <c r="D318" s="16"/>
      <c r="E318" s="16"/>
      <c r="F318" s="16"/>
      <c r="G318" s="16"/>
      <c r="H318" s="16"/>
      <c r="I318" s="220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287"/>
      <c r="AA318" s="16"/>
      <c r="AB318" s="287"/>
      <c r="AC318" s="287"/>
      <c r="AD318" s="287"/>
    </row>
    <row r="319" ht="15.75" customHeight="1">
      <c r="A319" s="16"/>
      <c r="B319" s="16"/>
      <c r="C319" s="16"/>
      <c r="D319" s="16"/>
      <c r="E319" s="16"/>
      <c r="F319" s="16"/>
      <c r="G319" s="16"/>
      <c r="H319" s="16"/>
      <c r="I319" s="220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287"/>
      <c r="AA319" s="16"/>
      <c r="AB319" s="287"/>
      <c r="AC319" s="287"/>
      <c r="AD319" s="287"/>
    </row>
    <row r="320" ht="15.75" customHeight="1">
      <c r="A320" s="16"/>
      <c r="B320" s="16"/>
      <c r="C320" s="16"/>
      <c r="D320" s="16"/>
      <c r="E320" s="16"/>
      <c r="F320" s="16"/>
      <c r="G320" s="16"/>
      <c r="H320" s="16"/>
      <c r="I320" s="220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287"/>
      <c r="AA320" s="16"/>
      <c r="AB320" s="287"/>
      <c r="AC320" s="287"/>
      <c r="AD320" s="287"/>
    </row>
    <row r="321" ht="15.75" customHeight="1">
      <c r="A321" s="16"/>
      <c r="B321" s="16"/>
      <c r="C321" s="16"/>
      <c r="D321" s="16"/>
      <c r="E321" s="16"/>
      <c r="F321" s="16"/>
      <c r="G321" s="16"/>
      <c r="H321" s="16"/>
      <c r="I321" s="220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287"/>
      <c r="AA321" s="16"/>
      <c r="AB321" s="287"/>
      <c r="AC321" s="287"/>
      <c r="AD321" s="287"/>
    </row>
    <row r="322" ht="15.75" customHeight="1">
      <c r="A322" s="16"/>
      <c r="B322" s="16"/>
      <c r="C322" s="16"/>
      <c r="D322" s="16"/>
      <c r="E322" s="16"/>
      <c r="F322" s="16"/>
      <c r="G322" s="16"/>
      <c r="H322" s="16"/>
      <c r="I322" s="220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287"/>
      <c r="AA322" s="16"/>
      <c r="AB322" s="287"/>
      <c r="AC322" s="287"/>
      <c r="AD322" s="287"/>
    </row>
    <row r="323" ht="15.75" customHeight="1">
      <c r="A323" s="16"/>
      <c r="B323" s="16"/>
      <c r="C323" s="16"/>
      <c r="D323" s="16"/>
      <c r="E323" s="16"/>
      <c r="F323" s="16"/>
      <c r="G323" s="16"/>
      <c r="H323" s="16"/>
      <c r="I323" s="220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287"/>
      <c r="AA323" s="16"/>
      <c r="AB323" s="287"/>
      <c r="AC323" s="287"/>
      <c r="AD323" s="287"/>
    </row>
    <row r="324" ht="15.75" customHeight="1">
      <c r="A324" s="16"/>
      <c r="B324" s="16"/>
      <c r="C324" s="16"/>
      <c r="D324" s="16"/>
      <c r="E324" s="16"/>
      <c r="F324" s="16"/>
      <c r="G324" s="16"/>
      <c r="H324" s="16"/>
      <c r="I324" s="220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287"/>
      <c r="AA324" s="16"/>
      <c r="AB324" s="287"/>
      <c r="AC324" s="287"/>
      <c r="AD324" s="287"/>
    </row>
    <row r="325" ht="15.75" customHeight="1">
      <c r="A325" s="16"/>
      <c r="B325" s="16"/>
      <c r="C325" s="16"/>
      <c r="D325" s="16"/>
      <c r="E325" s="16"/>
      <c r="F325" s="16"/>
      <c r="G325" s="16"/>
      <c r="H325" s="16"/>
      <c r="I325" s="220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287"/>
      <c r="AA325" s="16"/>
      <c r="AB325" s="287"/>
      <c r="AC325" s="287"/>
      <c r="AD325" s="287"/>
    </row>
    <row r="326" ht="15.75" customHeight="1">
      <c r="A326" s="16"/>
      <c r="B326" s="16"/>
      <c r="C326" s="16"/>
      <c r="D326" s="16"/>
      <c r="E326" s="16"/>
      <c r="F326" s="16"/>
      <c r="G326" s="16"/>
      <c r="H326" s="16"/>
      <c r="I326" s="220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287"/>
      <c r="AA326" s="16"/>
      <c r="AB326" s="287"/>
      <c r="AC326" s="287"/>
      <c r="AD326" s="287"/>
    </row>
    <row r="327" ht="15.75" customHeight="1">
      <c r="A327" s="16"/>
      <c r="B327" s="16"/>
      <c r="C327" s="16"/>
      <c r="D327" s="16"/>
      <c r="E327" s="16"/>
      <c r="F327" s="16"/>
      <c r="G327" s="16"/>
      <c r="H327" s="16"/>
      <c r="I327" s="220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287"/>
      <c r="AA327" s="16"/>
      <c r="AB327" s="287"/>
      <c r="AC327" s="287"/>
      <c r="AD327" s="287"/>
    </row>
    <row r="328" ht="15.75" customHeight="1">
      <c r="A328" s="16"/>
      <c r="B328" s="16"/>
      <c r="C328" s="16"/>
      <c r="D328" s="16"/>
      <c r="E328" s="16"/>
      <c r="F328" s="16"/>
      <c r="G328" s="16"/>
      <c r="H328" s="16"/>
      <c r="I328" s="220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287"/>
      <c r="AA328" s="16"/>
      <c r="AB328" s="287"/>
      <c r="AC328" s="287"/>
      <c r="AD328" s="287"/>
    </row>
    <row r="329" ht="15.75" customHeight="1">
      <c r="A329" s="16"/>
      <c r="B329" s="16"/>
      <c r="C329" s="16"/>
      <c r="D329" s="16"/>
      <c r="E329" s="16"/>
      <c r="F329" s="16"/>
      <c r="G329" s="16"/>
      <c r="H329" s="16"/>
      <c r="I329" s="220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287"/>
      <c r="AA329" s="16"/>
      <c r="AB329" s="287"/>
      <c r="AC329" s="287"/>
      <c r="AD329" s="287"/>
    </row>
    <row r="330" ht="15.75" customHeight="1">
      <c r="A330" s="16"/>
      <c r="B330" s="16"/>
      <c r="C330" s="16"/>
      <c r="D330" s="16"/>
      <c r="E330" s="16"/>
      <c r="F330" s="16"/>
      <c r="G330" s="16"/>
      <c r="H330" s="16"/>
      <c r="I330" s="220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287"/>
      <c r="AA330" s="16"/>
      <c r="AB330" s="287"/>
      <c r="AC330" s="287"/>
      <c r="AD330" s="287"/>
    </row>
    <row r="331" ht="15.75" customHeight="1">
      <c r="A331" s="16"/>
      <c r="B331" s="16"/>
      <c r="C331" s="16"/>
      <c r="D331" s="16"/>
      <c r="E331" s="16"/>
      <c r="F331" s="16"/>
      <c r="G331" s="16"/>
      <c r="H331" s="16"/>
      <c r="I331" s="220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287"/>
      <c r="AA331" s="16"/>
      <c r="AB331" s="287"/>
      <c r="AC331" s="287"/>
      <c r="AD331" s="287"/>
    </row>
    <row r="332" ht="15.75" customHeight="1">
      <c r="A332" s="16"/>
      <c r="B332" s="16"/>
      <c r="C332" s="16"/>
      <c r="D332" s="16"/>
      <c r="E332" s="16"/>
      <c r="F332" s="16"/>
      <c r="G332" s="16"/>
      <c r="H332" s="16"/>
      <c r="I332" s="220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287"/>
      <c r="AA332" s="16"/>
      <c r="AB332" s="287"/>
      <c r="AC332" s="287"/>
      <c r="AD332" s="287"/>
    </row>
    <row r="333" ht="15.75" customHeight="1">
      <c r="A333" s="16"/>
      <c r="B333" s="16"/>
      <c r="C333" s="16"/>
      <c r="D333" s="16"/>
      <c r="E333" s="16"/>
      <c r="F333" s="16"/>
      <c r="G333" s="16"/>
      <c r="H333" s="16"/>
      <c r="I333" s="220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287"/>
      <c r="AA333" s="16"/>
      <c r="AB333" s="287"/>
      <c r="AC333" s="287"/>
      <c r="AD333" s="287"/>
    </row>
    <row r="334" ht="15.75" customHeight="1">
      <c r="A334" s="16"/>
      <c r="B334" s="16"/>
      <c r="C334" s="16"/>
      <c r="D334" s="16"/>
      <c r="E334" s="16"/>
      <c r="F334" s="16"/>
      <c r="G334" s="16"/>
      <c r="H334" s="16"/>
      <c r="I334" s="220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287"/>
      <c r="AA334" s="16"/>
      <c r="AB334" s="287"/>
      <c r="AC334" s="287"/>
      <c r="AD334" s="287"/>
    </row>
    <row r="335" ht="15.75" customHeight="1">
      <c r="A335" s="16"/>
      <c r="B335" s="16"/>
      <c r="C335" s="16"/>
      <c r="D335" s="16"/>
      <c r="E335" s="16"/>
      <c r="F335" s="16"/>
      <c r="G335" s="16"/>
      <c r="H335" s="16"/>
      <c r="I335" s="220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287"/>
      <c r="AA335" s="16"/>
      <c r="AB335" s="287"/>
      <c r="AC335" s="287"/>
      <c r="AD335" s="287"/>
    </row>
    <row r="336" ht="15.75" customHeight="1">
      <c r="A336" s="16"/>
      <c r="B336" s="16"/>
      <c r="C336" s="16"/>
      <c r="D336" s="16"/>
      <c r="E336" s="16"/>
      <c r="F336" s="16"/>
      <c r="G336" s="16"/>
      <c r="H336" s="16"/>
      <c r="I336" s="220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287"/>
      <c r="AA336" s="16"/>
      <c r="AB336" s="287"/>
      <c r="AC336" s="287"/>
      <c r="AD336" s="287"/>
    </row>
    <row r="337" ht="15.75" customHeight="1">
      <c r="A337" s="16"/>
      <c r="B337" s="16"/>
      <c r="C337" s="16"/>
      <c r="D337" s="16"/>
      <c r="E337" s="16"/>
      <c r="F337" s="16"/>
      <c r="G337" s="16"/>
      <c r="H337" s="16"/>
      <c r="I337" s="220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287"/>
      <c r="AA337" s="16"/>
      <c r="AB337" s="287"/>
      <c r="AC337" s="287"/>
      <c r="AD337" s="287"/>
    </row>
    <row r="338" ht="15.75" customHeight="1">
      <c r="A338" s="16"/>
      <c r="B338" s="16"/>
      <c r="C338" s="16"/>
      <c r="D338" s="16"/>
      <c r="E338" s="16"/>
      <c r="F338" s="16"/>
      <c r="G338" s="16"/>
      <c r="H338" s="16"/>
      <c r="I338" s="220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287"/>
      <c r="AA338" s="16"/>
      <c r="AB338" s="287"/>
      <c r="AC338" s="287"/>
      <c r="AD338" s="287"/>
    </row>
    <row r="339" ht="15.75" customHeight="1">
      <c r="A339" s="16"/>
      <c r="B339" s="16"/>
      <c r="C339" s="16"/>
      <c r="D339" s="16"/>
      <c r="E339" s="16"/>
      <c r="F339" s="16"/>
      <c r="G339" s="16"/>
      <c r="H339" s="16"/>
      <c r="I339" s="220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287"/>
      <c r="AA339" s="16"/>
      <c r="AB339" s="287"/>
      <c r="AC339" s="287"/>
      <c r="AD339" s="287"/>
    </row>
    <row r="340" ht="15.75" customHeight="1">
      <c r="A340" s="16"/>
      <c r="B340" s="16"/>
      <c r="C340" s="16"/>
      <c r="D340" s="16"/>
      <c r="E340" s="16"/>
      <c r="F340" s="16"/>
      <c r="G340" s="16"/>
      <c r="H340" s="16"/>
      <c r="I340" s="220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287"/>
      <c r="AA340" s="16"/>
      <c r="AB340" s="287"/>
      <c r="AC340" s="287"/>
      <c r="AD340" s="287"/>
    </row>
    <row r="341" ht="15.75" customHeight="1">
      <c r="A341" s="16"/>
      <c r="B341" s="16"/>
      <c r="C341" s="16"/>
      <c r="D341" s="16"/>
      <c r="E341" s="16"/>
      <c r="F341" s="16"/>
      <c r="G341" s="16"/>
      <c r="H341" s="16"/>
      <c r="I341" s="220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287"/>
      <c r="AA341" s="16"/>
      <c r="AB341" s="287"/>
      <c r="AC341" s="287"/>
      <c r="AD341" s="287"/>
    </row>
    <row r="342" ht="15.75" customHeight="1">
      <c r="A342" s="16"/>
      <c r="B342" s="16"/>
      <c r="C342" s="16"/>
      <c r="D342" s="16"/>
      <c r="E342" s="16"/>
      <c r="F342" s="16"/>
      <c r="G342" s="16"/>
      <c r="H342" s="16"/>
      <c r="I342" s="220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287"/>
      <c r="AA342" s="16"/>
      <c r="AB342" s="287"/>
      <c r="AC342" s="287"/>
      <c r="AD342" s="287"/>
    </row>
    <row r="343" ht="15.75" customHeight="1">
      <c r="A343" s="16"/>
      <c r="B343" s="16"/>
      <c r="C343" s="16"/>
      <c r="D343" s="16"/>
      <c r="E343" s="16"/>
      <c r="F343" s="16"/>
      <c r="G343" s="16"/>
      <c r="H343" s="16"/>
      <c r="I343" s="220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287"/>
      <c r="AA343" s="16"/>
      <c r="AB343" s="287"/>
      <c r="AC343" s="287"/>
      <c r="AD343" s="287"/>
    </row>
    <row r="344" ht="15.75" customHeight="1">
      <c r="A344" s="16"/>
      <c r="B344" s="16"/>
      <c r="C344" s="16"/>
      <c r="D344" s="16"/>
      <c r="E344" s="16"/>
      <c r="F344" s="16"/>
      <c r="G344" s="16"/>
      <c r="H344" s="16"/>
      <c r="I344" s="220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287"/>
      <c r="AA344" s="16"/>
      <c r="AB344" s="287"/>
      <c r="AC344" s="287"/>
      <c r="AD344" s="287"/>
    </row>
    <row r="345" ht="15.75" customHeight="1">
      <c r="A345" s="16"/>
      <c r="B345" s="16"/>
      <c r="C345" s="16"/>
      <c r="D345" s="16"/>
      <c r="E345" s="16"/>
      <c r="F345" s="16"/>
      <c r="G345" s="16"/>
      <c r="H345" s="16"/>
      <c r="I345" s="220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287"/>
      <c r="AA345" s="16"/>
      <c r="AB345" s="287"/>
      <c r="AC345" s="287"/>
      <c r="AD345" s="287"/>
    </row>
    <row r="346" ht="15.75" customHeight="1">
      <c r="A346" s="16"/>
      <c r="B346" s="16"/>
      <c r="C346" s="16"/>
      <c r="D346" s="16"/>
      <c r="E346" s="16"/>
      <c r="F346" s="16"/>
      <c r="G346" s="16"/>
      <c r="H346" s="16"/>
      <c r="I346" s="220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287"/>
      <c r="AA346" s="16"/>
      <c r="AB346" s="287"/>
      <c r="AC346" s="287"/>
      <c r="AD346" s="287"/>
    </row>
    <row r="347" ht="15.75" customHeight="1">
      <c r="A347" s="16"/>
      <c r="B347" s="16"/>
      <c r="C347" s="16"/>
      <c r="D347" s="16"/>
      <c r="E347" s="16"/>
      <c r="F347" s="16"/>
      <c r="G347" s="16"/>
      <c r="H347" s="16"/>
      <c r="I347" s="220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287"/>
      <c r="AA347" s="16"/>
      <c r="AB347" s="287"/>
      <c r="AC347" s="287"/>
      <c r="AD347" s="287"/>
    </row>
    <row r="348" ht="15.75" customHeight="1">
      <c r="A348" s="16"/>
      <c r="B348" s="16"/>
      <c r="C348" s="16"/>
      <c r="D348" s="16"/>
      <c r="E348" s="16"/>
      <c r="F348" s="16"/>
      <c r="G348" s="16"/>
      <c r="H348" s="16"/>
      <c r="I348" s="220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287"/>
      <c r="AA348" s="16"/>
      <c r="AB348" s="287"/>
      <c r="AC348" s="287"/>
      <c r="AD348" s="287"/>
    </row>
    <row r="349" ht="15.75" customHeight="1">
      <c r="A349" s="16"/>
      <c r="B349" s="16"/>
      <c r="C349" s="16"/>
      <c r="D349" s="16"/>
      <c r="E349" s="16"/>
      <c r="F349" s="16"/>
      <c r="G349" s="16"/>
      <c r="H349" s="16"/>
      <c r="I349" s="220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287"/>
      <c r="AA349" s="16"/>
      <c r="AB349" s="287"/>
      <c r="AC349" s="287"/>
      <c r="AD349" s="287"/>
    </row>
    <row r="350" ht="15.75" customHeight="1">
      <c r="A350" s="16"/>
      <c r="B350" s="16"/>
      <c r="C350" s="16"/>
      <c r="D350" s="16"/>
      <c r="E350" s="16"/>
      <c r="F350" s="16"/>
      <c r="G350" s="16"/>
      <c r="H350" s="16"/>
      <c r="I350" s="220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287"/>
      <c r="AA350" s="16"/>
      <c r="AB350" s="287"/>
      <c r="AC350" s="287"/>
      <c r="AD350" s="287"/>
    </row>
    <row r="351" ht="15.75" customHeight="1">
      <c r="A351" s="16"/>
      <c r="B351" s="16"/>
      <c r="C351" s="16"/>
      <c r="D351" s="16"/>
      <c r="E351" s="16"/>
      <c r="F351" s="16"/>
      <c r="G351" s="16"/>
      <c r="H351" s="16"/>
      <c r="I351" s="220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287"/>
      <c r="AA351" s="16"/>
      <c r="AB351" s="287"/>
      <c r="AC351" s="287"/>
      <c r="AD351" s="287"/>
    </row>
    <row r="352" ht="15.75" customHeight="1">
      <c r="A352" s="16"/>
      <c r="B352" s="16"/>
      <c r="C352" s="16"/>
      <c r="D352" s="16"/>
      <c r="E352" s="16"/>
      <c r="F352" s="16"/>
      <c r="G352" s="16"/>
      <c r="H352" s="16"/>
      <c r="I352" s="220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287"/>
      <c r="AA352" s="16"/>
      <c r="AB352" s="287"/>
      <c r="AC352" s="287"/>
      <c r="AD352" s="287"/>
    </row>
    <row r="353" ht="15.75" customHeight="1">
      <c r="A353" s="16"/>
      <c r="B353" s="16"/>
      <c r="C353" s="16"/>
      <c r="D353" s="16"/>
      <c r="E353" s="16"/>
      <c r="F353" s="16"/>
      <c r="G353" s="16"/>
      <c r="H353" s="16"/>
      <c r="I353" s="220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287"/>
      <c r="AA353" s="16"/>
      <c r="AB353" s="287"/>
      <c r="AC353" s="287"/>
      <c r="AD353" s="287"/>
    </row>
    <row r="354" ht="15.75" customHeight="1">
      <c r="A354" s="16"/>
      <c r="B354" s="16"/>
      <c r="C354" s="16"/>
      <c r="D354" s="16"/>
      <c r="E354" s="16"/>
      <c r="F354" s="16"/>
      <c r="G354" s="16"/>
      <c r="H354" s="16"/>
      <c r="I354" s="220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287"/>
      <c r="AA354" s="16"/>
      <c r="AB354" s="287"/>
      <c r="AC354" s="287"/>
      <c r="AD354" s="287"/>
    </row>
    <row r="355" ht="15.75" customHeight="1">
      <c r="A355" s="16"/>
      <c r="B355" s="16"/>
      <c r="C355" s="16"/>
      <c r="D355" s="16"/>
      <c r="E355" s="16"/>
      <c r="F355" s="16"/>
      <c r="G355" s="16"/>
      <c r="H355" s="16"/>
      <c r="I355" s="220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287"/>
      <c r="AA355" s="16"/>
      <c r="AB355" s="287"/>
      <c r="AC355" s="287"/>
      <c r="AD355" s="287"/>
    </row>
    <row r="356" ht="15.75" customHeight="1">
      <c r="A356" s="16"/>
      <c r="B356" s="16"/>
      <c r="C356" s="16"/>
      <c r="D356" s="16"/>
      <c r="E356" s="16"/>
      <c r="F356" s="16"/>
      <c r="G356" s="16"/>
      <c r="H356" s="16"/>
      <c r="I356" s="220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287"/>
      <c r="AA356" s="16"/>
      <c r="AB356" s="287"/>
      <c r="AC356" s="287"/>
      <c r="AD356" s="287"/>
    </row>
    <row r="357" ht="15.75" customHeight="1">
      <c r="A357" s="16"/>
      <c r="B357" s="16"/>
      <c r="C357" s="16"/>
      <c r="D357" s="16"/>
      <c r="E357" s="16"/>
      <c r="F357" s="16"/>
      <c r="G357" s="16"/>
      <c r="H357" s="16"/>
      <c r="I357" s="220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287"/>
      <c r="AA357" s="16"/>
      <c r="AB357" s="287"/>
      <c r="AC357" s="287"/>
      <c r="AD357" s="287"/>
    </row>
    <row r="358" ht="15.75" customHeight="1">
      <c r="A358" s="16"/>
      <c r="B358" s="16"/>
      <c r="C358" s="16"/>
      <c r="D358" s="16"/>
      <c r="E358" s="16"/>
      <c r="F358" s="16"/>
      <c r="G358" s="16"/>
      <c r="H358" s="16"/>
      <c r="I358" s="220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287"/>
      <c r="AA358" s="16"/>
      <c r="AB358" s="287"/>
      <c r="AC358" s="287"/>
      <c r="AD358" s="287"/>
    </row>
    <row r="359" ht="15.75" customHeight="1">
      <c r="A359" s="16"/>
      <c r="B359" s="16"/>
      <c r="C359" s="16"/>
      <c r="D359" s="16"/>
      <c r="E359" s="16"/>
      <c r="F359" s="16"/>
      <c r="G359" s="16"/>
      <c r="H359" s="16"/>
      <c r="I359" s="220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287"/>
      <c r="AA359" s="16"/>
      <c r="AB359" s="287"/>
      <c r="AC359" s="287"/>
      <c r="AD359" s="287"/>
    </row>
    <row r="360" ht="15.75" customHeight="1">
      <c r="A360" s="16"/>
      <c r="B360" s="16"/>
      <c r="C360" s="16"/>
      <c r="D360" s="16"/>
      <c r="E360" s="16"/>
      <c r="F360" s="16"/>
      <c r="G360" s="16"/>
      <c r="H360" s="16"/>
      <c r="I360" s="220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287"/>
      <c r="AA360" s="16"/>
      <c r="AB360" s="287"/>
      <c r="AC360" s="287"/>
      <c r="AD360" s="287"/>
    </row>
    <row r="361" ht="15.75" customHeight="1">
      <c r="A361" s="16"/>
      <c r="B361" s="16"/>
      <c r="C361" s="16"/>
      <c r="D361" s="16"/>
      <c r="E361" s="16"/>
      <c r="F361" s="16"/>
      <c r="G361" s="16"/>
      <c r="H361" s="16"/>
      <c r="I361" s="220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287"/>
      <c r="AA361" s="16"/>
      <c r="AB361" s="287"/>
      <c r="AC361" s="287"/>
      <c r="AD361" s="287"/>
    </row>
    <row r="362" ht="15.75" customHeight="1">
      <c r="A362" s="16"/>
      <c r="B362" s="16"/>
      <c r="C362" s="16"/>
      <c r="D362" s="16"/>
      <c r="E362" s="16"/>
      <c r="F362" s="16"/>
      <c r="G362" s="16"/>
      <c r="H362" s="16"/>
      <c r="I362" s="220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287"/>
      <c r="AA362" s="16"/>
      <c r="AB362" s="287"/>
      <c r="AC362" s="287"/>
      <c r="AD362" s="287"/>
    </row>
    <row r="363" ht="15.75" customHeight="1">
      <c r="A363" s="16"/>
      <c r="B363" s="16"/>
      <c r="C363" s="16"/>
      <c r="D363" s="16"/>
      <c r="E363" s="16"/>
      <c r="F363" s="16"/>
      <c r="G363" s="16"/>
      <c r="H363" s="16"/>
      <c r="I363" s="220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287"/>
      <c r="AA363" s="16"/>
      <c r="AB363" s="287"/>
      <c r="AC363" s="287"/>
      <c r="AD363" s="287"/>
    </row>
    <row r="364" ht="15.75" customHeight="1">
      <c r="A364" s="16"/>
      <c r="B364" s="16"/>
      <c r="C364" s="16"/>
      <c r="D364" s="16"/>
      <c r="E364" s="16"/>
      <c r="F364" s="16"/>
      <c r="G364" s="16"/>
      <c r="H364" s="16"/>
      <c r="I364" s="220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287"/>
      <c r="AA364" s="16"/>
      <c r="AB364" s="287"/>
      <c r="AC364" s="287"/>
      <c r="AD364" s="287"/>
    </row>
    <row r="365" ht="15.75" customHeight="1">
      <c r="A365" s="16"/>
      <c r="B365" s="16"/>
      <c r="C365" s="16"/>
      <c r="D365" s="16"/>
      <c r="E365" s="16"/>
      <c r="F365" s="16"/>
      <c r="G365" s="16"/>
      <c r="H365" s="16"/>
      <c r="I365" s="220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287"/>
      <c r="AA365" s="16"/>
      <c r="AB365" s="287"/>
      <c r="AC365" s="287"/>
      <c r="AD365" s="287"/>
    </row>
    <row r="366" ht="15.75" customHeight="1">
      <c r="A366" s="16"/>
      <c r="B366" s="16"/>
      <c r="C366" s="16"/>
      <c r="D366" s="16"/>
      <c r="E366" s="16"/>
      <c r="F366" s="16"/>
      <c r="G366" s="16"/>
      <c r="H366" s="16"/>
      <c r="I366" s="220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287"/>
      <c r="AA366" s="16"/>
      <c r="AB366" s="287"/>
      <c r="AC366" s="287"/>
      <c r="AD366" s="287"/>
    </row>
    <row r="367" ht="15.75" customHeight="1">
      <c r="A367" s="16"/>
      <c r="B367" s="16"/>
      <c r="C367" s="16"/>
      <c r="D367" s="16"/>
      <c r="E367" s="16"/>
      <c r="F367" s="16"/>
      <c r="G367" s="16"/>
      <c r="H367" s="16"/>
      <c r="I367" s="220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287"/>
      <c r="AA367" s="16"/>
      <c r="AB367" s="287"/>
      <c r="AC367" s="287"/>
      <c r="AD367" s="287"/>
    </row>
    <row r="368" ht="15.75" customHeight="1">
      <c r="A368" s="16"/>
      <c r="B368" s="16"/>
      <c r="C368" s="16"/>
      <c r="D368" s="16"/>
      <c r="E368" s="16"/>
      <c r="F368" s="16"/>
      <c r="G368" s="16"/>
      <c r="H368" s="16"/>
      <c r="I368" s="220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287"/>
      <c r="AA368" s="16"/>
      <c r="AB368" s="287"/>
      <c r="AC368" s="287"/>
      <c r="AD368" s="287"/>
    </row>
    <row r="369" ht="15.75" customHeight="1">
      <c r="A369" s="16"/>
      <c r="B369" s="16"/>
      <c r="C369" s="16"/>
      <c r="D369" s="16"/>
      <c r="E369" s="16"/>
      <c r="F369" s="16"/>
      <c r="G369" s="16"/>
      <c r="H369" s="16"/>
      <c r="I369" s="220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287"/>
      <c r="AA369" s="16"/>
      <c r="AB369" s="287"/>
      <c r="AC369" s="287"/>
      <c r="AD369" s="287"/>
    </row>
    <row r="370" ht="15.75" customHeight="1">
      <c r="A370" s="16"/>
      <c r="B370" s="16"/>
      <c r="C370" s="16"/>
      <c r="D370" s="16"/>
      <c r="E370" s="16"/>
      <c r="F370" s="16"/>
      <c r="G370" s="16"/>
      <c r="H370" s="16"/>
      <c r="I370" s="220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287"/>
      <c r="AA370" s="16"/>
      <c r="AB370" s="287"/>
      <c r="AC370" s="287"/>
      <c r="AD370" s="287"/>
    </row>
    <row r="371" ht="15.75" customHeight="1">
      <c r="A371" s="16"/>
      <c r="B371" s="16"/>
      <c r="C371" s="16"/>
      <c r="D371" s="16"/>
      <c r="E371" s="16"/>
      <c r="F371" s="16"/>
      <c r="G371" s="16"/>
      <c r="H371" s="16"/>
      <c r="I371" s="220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287"/>
      <c r="AA371" s="16"/>
      <c r="AB371" s="287"/>
      <c r="AC371" s="287"/>
      <c r="AD371" s="287"/>
    </row>
    <row r="372" ht="15.75" customHeight="1">
      <c r="A372" s="16"/>
      <c r="B372" s="16"/>
      <c r="C372" s="16"/>
      <c r="D372" s="16"/>
      <c r="E372" s="16"/>
      <c r="F372" s="16"/>
      <c r="G372" s="16"/>
      <c r="H372" s="16"/>
      <c r="I372" s="220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287"/>
      <c r="AA372" s="16"/>
      <c r="AB372" s="287"/>
      <c r="AC372" s="287"/>
      <c r="AD372" s="287"/>
    </row>
    <row r="373" ht="15.75" customHeight="1">
      <c r="A373" s="16"/>
      <c r="B373" s="16"/>
      <c r="C373" s="16"/>
      <c r="D373" s="16"/>
      <c r="E373" s="16"/>
      <c r="F373" s="16"/>
      <c r="G373" s="16"/>
      <c r="H373" s="16"/>
      <c r="I373" s="220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287"/>
      <c r="AA373" s="16"/>
      <c r="AB373" s="287"/>
      <c r="AC373" s="287"/>
      <c r="AD373" s="287"/>
    </row>
    <row r="374" ht="15.75" customHeight="1">
      <c r="A374" s="16"/>
      <c r="B374" s="16"/>
      <c r="C374" s="16"/>
      <c r="D374" s="16"/>
      <c r="E374" s="16"/>
      <c r="F374" s="16"/>
      <c r="G374" s="16"/>
      <c r="H374" s="16"/>
      <c r="I374" s="220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287"/>
      <c r="AA374" s="16"/>
      <c r="AB374" s="287"/>
      <c r="AC374" s="287"/>
      <c r="AD374" s="287"/>
    </row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3">
    <mergeCell ref="I4:I6"/>
    <mergeCell ref="C8:F8"/>
    <mergeCell ref="I8:I9"/>
    <mergeCell ref="D9:F9"/>
    <mergeCell ref="D10:F10"/>
    <mergeCell ref="D11:F11"/>
    <mergeCell ref="D12:F12"/>
    <mergeCell ref="D13:F13"/>
    <mergeCell ref="D14:F14"/>
    <mergeCell ref="D15:F15"/>
    <mergeCell ref="C22:F22"/>
    <mergeCell ref="C23:F23"/>
    <mergeCell ref="C24:F24"/>
    <mergeCell ref="C25:F25"/>
    <mergeCell ref="C26:F26"/>
    <mergeCell ref="C27:F27"/>
    <mergeCell ref="C28:F28"/>
    <mergeCell ref="C29:F29"/>
    <mergeCell ref="C30:F30"/>
    <mergeCell ref="C31:F31"/>
    <mergeCell ref="C32:F32"/>
    <mergeCell ref="C33:F33"/>
    <mergeCell ref="C34:F34"/>
    <mergeCell ref="C35:F35"/>
    <mergeCell ref="C36:F36"/>
    <mergeCell ref="C37:F37"/>
    <mergeCell ref="C38:F38"/>
    <mergeCell ref="C39:F39"/>
    <mergeCell ref="E49:F50"/>
    <mergeCell ref="E51:F51"/>
    <mergeCell ref="C56:E56"/>
    <mergeCell ref="C59:E59"/>
    <mergeCell ref="C60:E60"/>
    <mergeCell ref="C65:E66"/>
    <mergeCell ref="F67:H67"/>
    <mergeCell ref="F68:H68"/>
    <mergeCell ref="C40:F40"/>
    <mergeCell ref="C41:F41"/>
    <mergeCell ref="C42:F42"/>
    <mergeCell ref="C43:F43"/>
    <mergeCell ref="C44:F44"/>
    <mergeCell ref="E47:F47"/>
    <mergeCell ref="E48:F48"/>
  </mergeCells>
  <conditionalFormatting sqref="A9:C15">
    <cfRule type="cellIs" dxfId="0" priority="1" operator="equal">
      <formula>"DATE: STUDENT NUMBER: NAME: NATIONALITY: CONTACT NUMBER: EMAIL ADDRESS: CONGREGATION(COMPLETE NAME)"</formula>
    </cfRule>
  </conditionalFormatting>
  <conditionalFormatting sqref="G15">
    <cfRule type="colorScale" priority="2">
      <colorScale>
        <cfvo type="min"/>
        <cfvo type="max"/>
        <color rgb="FF57BB8A"/>
        <color rgb="FFFFFFFF"/>
      </colorScale>
    </cfRule>
  </conditionalFormatting>
  <dataValidations>
    <dataValidation type="list" allowBlank="1" sqref="D17">
      <formula1>"2022 - 2023,2021-2022,2020 -2021"</formula1>
    </dataValidation>
    <dataValidation type="list" allowBlank="1" sqref="F18">
      <formula1>"FIRST SEMESTER,SECOND SEMESTER,INTER-SEMESTER"</formula1>
    </dataValidation>
    <dataValidation type="list" allowBlank="1" sqref="F20">
      <formula1>"Credit Student,Audit Student(On-going Formation;Renewal)"</formula1>
    </dataValidation>
    <dataValidation type="list" allowBlank="1" showErrorMessage="1" sqref="D47 D50">
      <formula1>"Approved,Disapproved"</formula1>
    </dataValidation>
    <dataValidation type="list" allowBlank="1" sqref="C23:C43">
      <formula1>RATES!$F$3:$F$32</formula1>
    </dataValidation>
    <dataValidation type="custom" allowBlank="1" showDropDown="1" sqref="D9">
      <formula1>OR(NOT(ISERROR(DATEVALUE(D9))), AND(ISNUMBER(D9), LEFT(CELL("format", D9))="D"))</formula1>
    </dataValidation>
    <dataValidation type="list" allowBlank="1" sqref="H45:H62">
      <formula1>RATES!$J$47:$J$82</formula1>
    </dataValidation>
    <dataValidation type="list" allowBlank="1" sqref="D14">
      <formula1>'Enrollment List'!$H$10:$H$93</formula1>
    </dataValidation>
    <dataValidation type="list" allowBlank="1" sqref="H17">
      <formula1>"NEW STUDENT,OLD STUDENT,TRANSFEREE,CROSS ENROLLEE,RETURNEE FROM LEAVE OF ABSENCE"</formula1>
    </dataValidation>
    <dataValidation type="list" allowBlank="1" showErrorMessage="1" sqref="I65">
      <formula1>"Full payment,Partial,Not yet paid,Promissory"</formula1>
    </dataValidation>
    <dataValidation type="list" allowBlank="1" sqref="H15">
      <formula1>$AD$115:$AD$144</formula1>
    </dataValidation>
    <dataValidation type="list" allowBlank="1" sqref="H23:H43">
      <formula1>RATES!$I$3:$I$32</formula1>
    </dataValidation>
    <dataValidation type="list" allowBlank="1" sqref="D15">
      <formula1>$AC$147:$AC$174</formula1>
    </dataValidation>
    <dataValidation type="list" allowBlank="1" sqref="F19">
      <formula1>"THESIS,NON-THESIS,CREDIT STUDENT,AUDIT STUDENT"</formula1>
    </dataValidation>
    <dataValidation type="list" allowBlank="1" sqref="E20">
      <formula1>"Regular(4 Years),Scholar(3 Years),Bridge Program,Certificate Program in Religious Studies"</formula1>
    </dataValidation>
    <dataValidation type="list" allowBlank="1" sqref="F17">
      <formula1>"FIRST YEAR,SECOND YEAR,THIRD YEAR,FOURTH YEAR"</formula1>
    </dataValidation>
    <dataValidation type="list" allowBlank="1" sqref="D13">
      <formula1>'Enrollment List'!$G$10:$G$93</formula1>
    </dataValidation>
    <dataValidation type="list" allowBlank="1" sqref="E19">
      <formula1>"MAJOR IN THEOLOGY,MAJOR IN SCRIPTURES,MAJOR IN WOMEN AND RELIGION"</formula1>
    </dataValidation>
    <dataValidation type="list" allowBlank="1" showInputMessage="1" prompt="Click and enter a value from the list of items" sqref="G23:G43">
      <formula1>"2,3"</formula1>
    </dataValidation>
    <dataValidation type="list" allowBlank="1" sqref="D12">
      <formula1>'Enrollment List'!$B$110:$B$152</formula1>
    </dataValidation>
  </dataValidations>
  <hyperlinks>
    <hyperlink r:id="rId1" ref="C6"/>
  </hyperlinks>
  <printOptions horizontalCentered="1"/>
  <pageMargins bottom="0.75" footer="0.0" header="0.0" left="0.7" right="0.7" top="0.75"/>
  <pageSetup orientation="portrait" pageOrder="overThenDown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B8043"/>
    <outlinePr summaryBelow="0" summaryRight="0"/>
    <pageSetUpPr fitToPage="1"/>
  </sheetPr>
  <sheetViews>
    <sheetView showGridLines="0" workbookViewId="0"/>
  </sheetViews>
  <sheetFormatPr customHeight="1" defaultColWidth="12.63" defaultRowHeight="15.0"/>
  <cols>
    <col customWidth="1" min="1" max="1" width="3.13"/>
    <col customWidth="1" min="2" max="2" width="2.63"/>
    <col customWidth="1" min="3" max="3" width="38.13"/>
    <col customWidth="1" min="4" max="4" width="21.63"/>
    <col customWidth="1" min="5" max="5" width="17.13"/>
    <col customWidth="1" min="6" max="6" width="17.25"/>
    <col customWidth="1" min="7" max="7" width="17.38"/>
    <col customWidth="1" min="8" max="8" width="37.38"/>
    <col customWidth="1" min="9" max="9" width="17.88"/>
    <col hidden="1" min="12" max="20" width="12.63"/>
    <col customWidth="1" hidden="1" min="21" max="21" width="16.38"/>
    <col hidden="1" min="22" max="24" width="12.63"/>
    <col customWidth="1" hidden="1" min="25" max="25" width="21.25"/>
    <col customWidth="1" hidden="1" min="26" max="26" width="20.13"/>
    <col hidden="1" min="27" max="30" width="12.63"/>
  </cols>
  <sheetData>
    <row r="1" ht="15.75" customHeight="1">
      <c r="A1" s="1"/>
      <c r="B1" s="1"/>
      <c r="C1" s="1"/>
      <c r="D1" s="1"/>
      <c r="E1" s="1"/>
      <c r="F1" s="1"/>
      <c r="G1" s="1"/>
      <c r="H1" s="1"/>
      <c r="I1" s="2"/>
      <c r="J1" s="1"/>
      <c r="K1" s="1"/>
      <c r="L1" s="1"/>
      <c r="M1" s="1"/>
      <c r="N1" s="1"/>
      <c r="O1" s="1"/>
      <c r="P1" s="3"/>
      <c r="Q1" s="1"/>
      <c r="R1" s="1"/>
      <c r="S1" s="1"/>
      <c r="T1" s="1"/>
      <c r="U1" s="1"/>
      <c r="V1" s="1"/>
      <c r="W1" s="1"/>
      <c r="X1" s="1"/>
      <c r="Y1" s="1"/>
      <c r="Z1" s="4"/>
      <c r="AA1" s="1"/>
      <c r="AB1" s="4"/>
      <c r="AC1" s="4"/>
      <c r="AD1" s="4"/>
    </row>
    <row r="2" ht="15.75" customHeight="1">
      <c r="A2" s="1"/>
      <c r="B2" s="5"/>
      <c r="C2" s="6"/>
      <c r="D2" s="6"/>
      <c r="E2" s="6"/>
      <c r="F2" s="6"/>
      <c r="G2" s="6"/>
      <c r="H2" s="6"/>
      <c r="I2" s="7"/>
      <c r="J2" s="1"/>
      <c r="K2" s="1"/>
      <c r="L2" s="1"/>
      <c r="M2" s="1"/>
      <c r="N2" s="1"/>
      <c r="O2" s="1"/>
      <c r="P2" s="8"/>
      <c r="Q2" s="1"/>
      <c r="R2" s="1"/>
      <c r="S2" s="1"/>
      <c r="T2" s="1"/>
      <c r="U2" s="1"/>
      <c r="V2" s="1"/>
      <c r="W2" s="1"/>
      <c r="X2" s="1"/>
      <c r="Y2" s="1"/>
      <c r="Z2" s="4"/>
      <c r="AA2" s="1"/>
      <c r="AB2" s="4"/>
      <c r="AC2" s="4"/>
      <c r="AD2" s="4"/>
    </row>
    <row r="3" ht="15.75" customHeight="1">
      <c r="A3" s="1"/>
      <c r="B3" s="9"/>
      <c r="C3" s="2" t="s">
        <v>229</v>
      </c>
      <c r="D3" s="1"/>
      <c r="E3" s="1"/>
      <c r="F3" s="1"/>
      <c r="G3" s="1"/>
      <c r="H3" s="1"/>
      <c r="I3" s="10"/>
      <c r="J3" s="1"/>
      <c r="K3" s="1"/>
      <c r="L3" s="1"/>
      <c r="M3" s="1"/>
      <c r="N3" s="1"/>
      <c r="O3" s="1"/>
      <c r="P3" s="3"/>
      <c r="Q3" s="1"/>
      <c r="R3" s="1"/>
      <c r="S3" s="1"/>
      <c r="T3" s="1"/>
      <c r="U3" s="1"/>
      <c r="V3" s="1"/>
      <c r="W3" s="1"/>
      <c r="X3" s="1"/>
      <c r="Y3" s="1"/>
      <c r="Z3" s="4"/>
      <c r="AA3" s="1"/>
      <c r="AB3" s="4"/>
      <c r="AC3" s="4"/>
      <c r="AD3" s="4"/>
    </row>
    <row r="4" ht="15.75" customHeight="1">
      <c r="A4" s="1"/>
      <c r="B4" s="9"/>
      <c r="C4" s="1" t="s">
        <v>230</v>
      </c>
      <c r="D4" s="1"/>
      <c r="E4" s="1"/>
      <c r="F4" s="1"/>
      <c r="G4" s="1"/>
      <c r="H4" s="1"/>
      <c r="I4" s="193" t="s">
        <v>0</v>
      </c>
      <c r="J4" s="1"/>
      <c r="K4" s="1"/>
      <c r="L4" s="1"/>
      <c r="M4" s="1"/>
      <c r="N4" s="1"/>
      <c r="O4" s="1"/>
      <c r="P4" s="3"/>
      <c r="Q4" s="1"/>
      <c r="R4" s="1"/>
      <c r="S4" s="1"/>
      <c r="T4" s="1"/>
      <c r="U4" s="1"/>
      <c r="V4" s="1"/>
      <c r="W4" s="1"/>
      <c r="X4" s="1"/>
      <c r="Y4" s="1"/>
      <c r="Z4" s="4"/>
      <c r="AA4" s="1"/>
      <c r="AB4" s="4"/>
      <c r="AC4" s="4"/>
      <c r="AD4" s="4"/>
    </row>
    <row r="5" ht="15.75" customHeight="1">
      <c r="A5" s="1"/>
      <c r="B5" s="9"/>
      <c r="C5" s="1" t="s">
        <v>231</v>
      </c>
      <c r="D5" s="1"/>
      <c r="E5" s="1"/>
      <c r="F5" s="1"/>
      <c r="G5" s="1"/>
      <c r="H5" s="1"/>
      <c r="I5" s="194"/>
      <c r="J5" s="1"/>
      <c r="K5" s="1"/>
      <c r="L5" s="1"/>
      <c r="M5" s="1"/>
      <c r="N5" s="1"/>
      <c r="O5" s="1"/>
      <c r="P5" s="3"/>
      <c r="Q5" s="1"/>
      <c r="R5" s="1"/>
      <c r="S5" s="1"/>
      <c r="T5" s="1"/>
      <c r="U5" s="1"/>
      <c r="V5" s="1"/>
      <c r="W5" s="1"/>
      <c r="X5" s="1"/>
      <c r="Y5" s="1"/>
      <c r="Z5" s="4"/>
      <c r="AA5" s="1"/>
      <c r="AB5" s="4"/>
      <c r="AC5" s="4"/>
      <c r="AD5" s="4"/>
    </row>
    <row r="6" ht="15.75" customHeight="1">
      <c r="A6" s="1"/>
      <c r="B6" s="13"/>
      <c r="C6" s="195" t="s">
        <v>1018</v>
      </c>
      <c r="D6" s="14"/>
      <c r="E6" s="14"/>
      <c r="F6" s="14"/>
      <c r="G6" s="14"/>
      <c r="H6" s="14"/>
      <c r="I6" s="196"/>
      <c r="J6" s="1"/>
      <c r="K6" s="1"/>
      <c r="L6" s="1"/>
      <c r="M6" s="1"/>
      <c r="N6" s="1"/>
      <c r="O6" s="1"/>
      <c r="P6" s="3"/>
      <c r="Q6" s="1"/>
      <c r="R6" s="1"/>
      <c r="S6" s="1"/>
      <c r="T6" s="1"/>
      <c r="U6" s="1"/>
      <c r="V6" s="1"/>
      <c r="W6" s="1"/>
      <c r="X6" s="1"/>
      <c r="Y6" s="1"/>
      <c r="Z6" s="4"/>
      <c r="AA6" s="1"/>
      <c r="AB6" s="4"/>
      <c r="AC6" s="4"/>
      <c r="AD6" s="4"/>
    </row>
    <row r="7" ht="27.0" customHeight="1">
      <c r="A7" s="1"/>
      <c r="B7" s="9"/>
      <c r="C7" s="1"/>
      <c r="D7" s="1"/>
      <c r="E7" s="1"/>
      <c r="F7" s="1"/>
      <c r="G7" s="16"/>
      <c r="H7" s="2" t="s">
        <v>1</v>
      </c>
      <c r="I7" s="17"/>
      <c r="J7" s="1"/>
      <c r="K7" s="1"/>
      <c r="L7" s="1"/>
      <c r="M7" s="1"/>
      <c r="N7" s="1"/>
      <c r="O7" s="1"/>
      <c r="P7" s="8"/>
      <c r="Q7" s="1"/>
      <c r="R7" s="1"/>
      <c r="S7" s="1"/>
      <c r="T7" s="1"/>
      <c r="U7" s="1"/>
      <c r="V7" s="1"/>
      <c r="W7" s="1"/>
      <c r="X7" s="1"/>
      <c r="Y7" s="1"/>
      <c r="Z7" s="4"/>
      <c r="AA7" s="1"/>
      <c r="AB7" s="4"/>
      <c r="AC7" s="4"/>
      <c r="AD7" s="4"/>
    </row>
    <row r="8" ht="15.75" customHeight="1">
      <c r="A8" s="18"/>
      <c r="B8" s="19"/>
      <c r="C8" s="18" t="s">
        <v>340</v>
      </c>
      <c r="G8" s="16"/>
      <c r="H8" s="20" t="s">
        <v>2</v>
      </c>
      <c r="I8" s="197" t="s">
        <v>3</v>
      </c>
      <c r="J8" s="1"/>
      <c r="K8" s="1"/>
      <c r="L8" s="1"/>
      <c r="M8" s="1"/>
      <c r="N8" s="1"/>
      <c r="O8" s="1"/>
      <c r="P8" s="8"/>
      <c r="Q8" s="1"/>
      <c r="R8" s="1"/>
      <c r="S8" s="1"/>
      <c r="T8" s="1"/>
      <c r="U8" s="1"/>
      <c r="V8" s="1"/>
      <c r="W8" s="1"/>
      <c r="X8" s="1"/>
      <c r="Y8" s="1"/>
      <c r="Z8" s="4"/>
      <c r="AA8" s="1"/>
      <c r="AB8" s="4"/>
      <c r="AC8" s="4"/>
      <c r="AD8" s="4"/>
    </row>
    <row r="9" ht="15.75" customHeight="1">
      <c r="A9" s="2"/>
      <c r="B9" s="22"/>
      <c r="C9" s="64" t="s">
        <v>234</v>
      </c>
      <c r="D9" s="23"/>
      <c r="E9" s="198"/>
      <c r="F9" s="198"/>
      <c r="G9" s="16"/>
      <c r="H9" s="25" t="s">
        <v>4</v>
      </c>
      <c r="I9" s="194"/>
      <c r="J9" s="1"/>
      <c r="K9" s="1"/>
      <c r="L9" s="1"/>
      <c r="M9" s="1"/>
      <c r="N9" s="1"/>
      <c r="O9" s="1"/>
      <c r="P9" s="8"/>
      <c r="Q9" s="1"/>
      <c r="R9" s="1"/>
      <c r="S9" s="26"/>
      <c r="T9" s="1"/>
      <c r="U9" s="1"/>
      <c r="V9" s="1"/>
      <c r="W9" s="1"/>
      <c r="X9" s="1"/>
      <c r="Y9" s="1"/>
      <c r="Z9" s="4"/>
      <c r="AA9" s="1"/>
      <c r="AB9" s="4"/>
      <c r="AC9" s="4"/>
      <c r="AD9" s="4"/>
    </row>
    <row r="10" ht="15.75" customHeight="1">
      <c r="A10" s="2"/>
      <c r="B10" s="22"/>
      <c r="C10" s="64" t="s">
        <v>235</v>
      </c>
      <c r="D10" s="27" t="s">
        <v>564</v>
      </c>
      <c r="E10" s="198"/>
      <c r="F10" s="198"/>
      <c r="G10" s="16"/>
      <c r="H10" s="28"/>
      <c r="I10" s="29" t="s">
        <v>5</v>
      </c>
      <c r="J10" s="1"/>
      <c r="K10" s="1"/>
      <c r="L10" s="1"/>
      <c r="M10" s="1"/>
      <c r="N10" s="1"/>
      <c r="O10" s="1"/>
      <c r="P10" s="8"/>
      <c r="Q10" s="1"/>
      <c r="R10" s="1"/>
      <c r="S10" s="26"/>
      <c r="T10" s="1"/>
      <c r="U10" s="1"/>
      <c r="V10" s="1"/>
      <c r="W10" s="1"/>
      <c r="X10" s="1"/>
      <c r="Y10" s="1"/>
      <c r="Z10" s="4"/>
      <c r="AA10" s="1"/>
      <c r="AB10" s="4"/>
      <c r="AC10" s="4"/>
      <c r="AD10" s="4"/>
    </row>
    <row r="11" ht="15.75" customHeight="1">
      <c r="A11" s="2"/>
      <c r="B11" s="22"/>
      <c r="C11" s="64" t="s">
        <v>236</v>
      </c>
      <c r="D11" s="30" t="s">
        <v>1019</v>
      </c>
      <c r="E11" s="198"/>
      <c r="F11" s="198"/>
      <c r="G11" s="16"/>
      <c r="H11" s="25" t="s">
        <v>7</v>
      </c>
      <c r="I11" s="29"/>
      <c r="J11" s="1"/>
      <c r="K11" s="1"/>
      <c r="L11" s="1"/>
      <c r="M11" s="1"/>
      <c r="N11" s="1"/>
      <c r="O11" s="1"/>
      <c r="P11" s="8"/>
      <c r="Q11" s="1"/>
      <c r="R11" s="1"/>
      <c r="S11" s="31"/>
      <c r="T11" s="1"/>
      <c r="U11" s="1"/>
      <c r="V11" s="1"/>
      <c r="W11" s="1"/>
      <c r="X11" s="1"/>
      <c r="Y11" s="1"/>
      <c r="Z11" s="4"/>
      <c r="AA11" s="1"/>
      <c r="AB11" s="4"/>
      <c r="AC11" s="4"/>
      <c r="AD11" s="4"/>
    </row>
    <row r="12" ht="15.75" customHeight="1">
      <c r="A12" s="2"/>
      <c r="B12" s="22"/>
      <c r="C12" s="64" t="s">
        <v>237</v>
      </c>
      <c r="D12" s="30" t="s">
        <v>566</v>
      </c>
      <c r="E12" s="198"/>
      <c r="F12" s="198"/>
      <c r="G12" s="16"/>
      <c r="H12" s="28"/>
      <c r="I12" s="29" t="s">
        <v>8</v>
      </c>
      <c r="J12" s="1"/>
      <c r="K12" s="1"/>
      <c r="L12" s="1"/>
      <c r="M12" s="1"/>
      <c r="N12" s="1"/>
      <c r="O12" s="1"/>
      <c r="P12" s="8"/>
      <c r="Q12" s="1"/>
      <c r="R12" s="1"/>
      <c r="S12" s="26"/>
      <c r="T12" s="1"/>
      <c r="U12" s="1"/>
      <c r="V12" s="1"/>
      <c r="W12" s="1"/>
      <c r="X12" s="1"/>
      <c r="Y12" s="1"/>
      <c r="Z12" s="4"/>
      <c r="AA12" s="1"/>
      <c r="AB12" s="4"/>
      <c r="AC12" s="4"/>
      <c r="AD12" s="4"/>
    </row>
    <row r="13" ht="15.75" customHeight="1">
      <c r="A13" s="2"/>
      <c r="B13" s="22"/>
      <c r="C13" s="64" t="s">
        <v>238</v>
      </c>
      <c r="D13" s="27">
        <v>9.123646823E9</v>
      </c>
      <c r="E13" s="198"/>
      <c r="F13" s="198"/>
      <c r="G13" s="16"/>
      <c r="H13" s="32" t="s">
        <v>9</v>
      </c>
      <c r="I13" s="29"/>
      <c r="J13" s="1"/>
      <c r="K13" s="1"/>
      <c r="L13" s="1"/>
      <c r="M13" s="1"/>
      <c r="N13" s="1"/>
      <c r="O13" s="1"/>
      <c r="P13" s="8"/>
      <c r="Q13" s="1"/>
      <c r="R13" s="1"/>
      <c r="S13" s="26"/>
      <c r="T13" s="1"/>
      <c r="U13" s="1"/>
      <c r="V13" s="1"/>
      <c r="W13" s="1"/>
      <c r="X13" s="1"/>
      <c r="Y13" s="1"/>
      <c r="Z13" s="4"/>
      <c r="AA13" s="1"/>
      <c r="AB13" s="4"/>
      <c r="AC13" s="4"/>
      <c r="AD13" s="4"/>
    </row>
    <row r="14" ht="15.75" customHeight="1">
      <c r="A14" s="2"/>
      <c r="B14" s="22"/>
      <c r="C14" s="64" t="s">
        <v>239</v>
      </c>
      <c r="D14" s="33" t="s">
        <v>567</v>
      </c>
      <c r="E14" s="198"/>
      <c r="F14" s="198"/>
      <c r="G14" s="34"/>
      <c r="H14" s="35"/>
      <c r="I14" s="36" t="s">
        <v>10</v>
      </c>
      <c r="J14" s="1"/>
      <c r="K14" s="34"/>
      <c r="L14" s="1"/>
      <c r="M14" s="1"/>
      <c r="N14" s="1"/>
      <c r="O14" s="1"/>
      <c r="P14" s="37"/>
      <c r="Q14" s="1"/>
      <c r="R14" s="1"/>
      <c r="S14" s="38"/>
      <c r="T14" s="1"/>
      <c r="U14" s="1"/>
      <c r="V14" s="1"/>
      <c r="W14" s="1"/>
      <c r="X14" s="1"/>
      <c r="Y14" s="1"/>
      <c r="Z14" s="4"/>
      <c r="AA14" s="1"/>
      <c r="AB14" s="4"/>
      <c r="AC14" s="4"/>
      <c r="AD14" s="4"/>
    </row>
    <row r="15" ht="15.75" customHeight="1">
      <c r="A15" s="2"/>
      <c r="B15" s="22"/>
      <c r="C15" s="64" t="s">
        <v>240</v>
      </c>
      <c r="D15" s="30" t="s">
        <v>221</v>
      </c>
      <c r="E15" s="198"/>
      <c r="F15" s="198"/>
      <c r="G15" s="39" t="s">
        <v>11</v>
      </c>
      <c r="H15" s="30" t="s">
        <v>10</v>
      </c>
      <c r="I15" s="36"/>
      <c r="J15" s="1"/>
      <c r="K15" s="1"/>
      <c r="L15" s="1"/>
      <c r="M15" s="1"/>
      <c r="N15" s="1"/>
      <c r="O15" s="1"/>
      <c r="P15" s="8"/>
      <c r="Q15" s="1"/>
      <c r="R15" s="1"/>
      <c r="S15" s="8"/>
      <c r="T15" s="1"/>
      <c r="U15" s="1"/>
      <c r="V15" s="1"/>
      <c r="W15" s="1"/>
      <c r="X15" s="1"/>
      <c r="Y15" s="1"/>
      <c r="Z15" s="4"/>
      <c r="AA15" s="1"/>
      <c r="AB15" s="4"/>
      <c r="AC15" s="4"/>
      <c r="AD15" s="4"/>
    </row>
    <row r="16" ht="15.75" customHeight="1">
      <c r="A16" s="1"/>
      <c r="B16" s="9"/>
      <c r="C16" s="73"/>
      <c r="D16" s="1"/>
      <c r="E16" s="1"/>
      <c r="F16" s="1"/>
      <c r="G16" s="1"/>
      <c r="H16" s="1"/>
      <c r="I16" s="29" t="s">
        <v>12</v>
      </c>
      <c r="J16" s="1"/>
      <c r="K16" s="1"/>
      <c r="L16" s="1"/>
      <c r="M16" s="1"/>
      <c r="N16" s="1"/>
      <c r="O16" s="1"/>
      <c r="P16" s="8"/>
      <c r="Q16" s="1"/>
      <c r="R16" s="1"/>
      <c r="S16" s="3"/>
      <c r="T16" s="1"/>
      <c r="U16" s="1"/>
      <c r="V16" s="1"/>
      <c r="W16" s="1"/>
      <c r="X16" s="1"/>
      <c r="Y16" s="1"/>
      <c r="Z16" s="4"/>
      <c r="AA16" s="1"/>
      <c r="AB16" s="4"/>
      <c r="AC16" s="4"/>
      <c r="AD16" s="4"/>
    </row>
    <row r="17" ht="15.75" customHeight="1">
      <c r="A17" s="1"/>
      <c r="B17" s="9"/>
      <c r="C17" s="64" t="s">
        <v>241</v>
      </c>
      <c r="D17" s="30" t="s">
        <v>13</v>
      </c>
      <c r="E17" s="2" t="s">
        <v>14</v>
      </c>
      <c r="F17" s="30" t="s">
        <v>342</v>
      </c>
      <c r="G17" s="39" t="s">
        <v>15</v>
      </c>
      <c r="H17" s="30" t="s">
        <v>861</v>
      </c>
      <c r="I17" s="29"/>
      <c r="J17" s="1"/>
      <c r="K17" s="1"/>
      <c r="L17" s="1"/>
      <c r="M17" s="1"/>
      <c r="N17" s="1"/>
      <c r="O17" s="1"/>
      <c r="P17" s="8"/>
      <c r="Q17" s="1"/>
      <c r="R17" s="1"/>
      <c r="S17" s="8"/>
      <c r="T17" s="1"/>
      <c r="U17" s="1"/>
      <c r="V17" s="1"/>
      <c r="W17" s="1"/>
      <c r="X17" s="1"/>
      <c r="Y17" s="1"/>
      <c r="Z17" s="4"/>
      <c r="AA17" s="1"/>
      <c r="AB17" s="4"/>
      <c r="AC17" s="4"/>
      <c r="AD17" s="4"/>
    </row>
    <row r="18" ht="15.75" customHeight="1">
      <c r="A18" s="1"/>
      <c r="B18" s="9"/>
      <c r="C18" s="64" t="s">
        <v>242</v>
      </c>
      <c r="D18" s="16"/>
      <c r="E18" s="2" t="s">
        <v>17</v>
      </c>
      <c r="F18" s="30" t="s">
        <v>18</v>
      </c>
      <c r="G18" s="16"/>
      <c r="H18" s="16"/>
      <c r="I18" s="29" t="s">
        <v>19</v>
      </c>
      <c r="J18" s="1"/>
      <c r="K18" s="1"/>
      <c r="L18" s="1"/>
      <c r="M18" s="1"/>
      <c r="N18" s="1"/>
      <c r="O18" s="1"/>
      <c r="P18" s="8"/>
      <c r="Q18" s="1"/>
      <c r="R18" s="1"/>
      <c r="S18" s="3"/>
      <c r="T18" s="1"/>
      <c r="U18" s="1"/>
      <c r="V18" s="1"/>
      <c r="W18" s="1"/>
      <c r="X18" s="1"/>
      <c r="Y18" s="1"/>
      <c r="Z18" s="4"/>
      <c r="AA18" s="1"/>
      <c r="AB18" s="4"/>
      <c r="AC18" s="4"/>
      <c r="AD18" s="4"/>
    </row>
    <row r="19" ht="15.75" customHeight="1">
      <c r="A19" s="1"/>
      <c r="B19" s="9"/>
      <c r="C19" s="167" t="s">
        <v>243</v>
      </c>
      <c r="D19" s="18" t="b">
        <v>0</v>
      </c>
      <c r="E19" s="1"/>
      <c r="F19" s="30"/>
      <c r="G19" s="16"/>
      <c r="H19" s="16"/>
      <c r="I19" s="29"/>
      <c r="J19" s="1"/>
      <c r="K19" s="1"/>
      <c r="L19" s="1"/>
      <c r="M19" s="1"/>
      <c r="N19" s="1"/>
      <c r="O19" s="1"/>
      <c r="P19" s="8"/>
      <c r="Q19" s="1"/>
      <c r="R19" s="1"/>
      <c r="S19" s="8"/>
      <c r="T19" s="1"/>
      <c r="U19" s="1"/>
      <c r="V19" s="1"/>
      <c r="W19" s="1"/>
      <c r="X19" s="1"/>
      <c r="Y19" s="1"/>
      <c r="Z19" s="4"/>
      <c r="AA19" s="1"/>
      <c r="AB19" s="4"/>
      <c r="AC19" s="4"/>
      <c r="AD19" s="4"/>
    </row>
    <row r="20" ht="15.75" customHeight="1">
      <c r="A20" s="1"/>
      <c r="B20" s="9"/>
      <c r="C20" s="167" t="s">
        <v>244</v>
      </c>
      <c r="D20" s="18" t="b">
        <v>1</v>
      </c>
      <c r="E20" s="1"/>
      <c r="F20" s="30" t="s">
        <v>1009</v>
      </c>
      <c r="G20" s="1"/>
      <c r="H20" s="1"/>
      <c r="I20" s="29" t="s">
        <v>21</v>
      </c>
      <c r="J20" s="1"/>
      <c r="K20" s="1"/>
      <c r="L20" s="1"/>
      <c r="M20" s="1"/>
      <c r="N20" s="1"/>
      <c r="O20" s="1"/>
      <c r="P20" s="8"/>
      <c r="Q20" s="1"/>
      <c r="R20" s="1"/>
      <c r="S20" s="8"/>
      <c r="T20" s="1"/>
      <c r="U20" s="1"/>
      <c r="V20" s="1"/>
      <c r="W20" s="1"/>
      <c r="X20" s="1"/>
      <c r="Y20" s="1"/>
      <c r="Z20" s="4"/>
      <c r="AA20" s="1"/>
      <c r="AB20" s="4"/>
      <c r="AC20" s="4"/>
      <c r="AD20" s="4"/>
    </row>
    <row r="21" ht="15.75" customHeight="1">
      <c r="A21" s="1"/>
      <c r="B21" s="9"/>
      <c r="C21" s="167" t="s">
        <v>245</v>
      </c>
      <c r="D21" s="18" t="b">
        <v>0</v>
      </c>
      <c r="E21" s="1"/>
      <c r="F21" s="16"/>
      <c r="G21" s="1"/>
      <c r="H21" s="1"/>
      <c r="I21" s="29"/>
      <c r="J21" s="1"/>
      <c r="K21" s="1"/>
      <c r="L21" s="1"/>
      <c r="M21" s="1"/>
      <c r="N21" s="1"/>
      <c r="O21" s="1"/>
      <c r="P21" s="8"/>
      <c r="Q21" s="1"/>
      <c r="R21" s="1"/>
      <c r="S21" s="38"/>
      <c r="T21" s="1"/>
      <c r="U21" s="1"/>
      <c r="V21" s="1"/>
      <c r="W21" s="1"/>
      <c r="X21" s="1"/>
      <c r="Y21" s="1"/>
      <c r="Z21" s="4"/>
      <c r="AA21" s="1"/>
      <c r="AB21" s="4"/>
      <c r="AC21" s="4"/>
      <c r="AD21" s="4"/>
    </row>
    <row r="22" ht="15.75" customHeight="1">
      <c r="A22" s="2"/>
      <c r="B22" s="22"/>
      <c r="C22" s="199" t="s">
        <v>246</v>
      </c>
      <c r="D22" s="200"/>
      <c r="E22" s="200"/>
      <c r="F22" s="201"/>
      <c r="G22" s="43" t="s">
        <v>22</v>
      </c>
      <c r="H22" s="44" t="s">
        <v>23</v>
      </c>
      <c r="I22" s="29" t="s">
        <v>24</v>
      </c>
      <c r="J22" s="2"/>
      <c r="K22" s="2"/>
      <c r="L22" s="2"/>
      <c r="M22" s="2"/>
      <c r="N22" s="2"/>
      <c r="O22" s="2"/>
      <c r="P22" s="3"/>
      <c r="Q22" s="2"/>
      <c r="R22" s="2"/>
      <c r="S22" s="38"/>
      <c r="T22" s="2"/>
      <c r="U22" s="2"/>
      <c r="V22" s="2"/>
      <c r="W22" s="2"/>
      <c r="X22" s="2"/>
      <c r="Y22" s="2"/>
      <c r="Z22" s="45"/>
      <c r="AA22" s="2"/>
      <c r="AB22" s="45"/>
      <c r="AC22" s="45"/>
      <c r="AD22" s="45"/>
    </row>
    <row r="23" ht="15.75" customHeight="1">
      <c r="A23" s="1"/>
      <c r="B23" s="9"/>
      <c r="C23" s="202"/>
      <c r="D23" s="203"/>
      <c r="E23" s="203"/>
      <c r="F23" s="204"/>
      <c r="G23" s="48"/>
      <c r="H23" s="49"/>
      <c r="I23" s="29"/>
      <c r="J23" s="1"/>
      <c r="K23" s="1"/>
      <c r="L23" s="1"/>
      <c r="M23" s="1"/>
      <c r="N23" s="1"/>
      <c r="O23" s="1"/>
      <c r="P23" s="3"/>
      <c r="Q23" s="1"/>
      <c r="R23" s="1"/>
      <c r="S23" s="38"/>
      <c r="T23" s="1"/>
      <c r="U23" s="1"/>
      <c r="V23" s="1"/>
      <c r="W23" s="1"/>
      <c r="X23" s="1"/>
      <c r="Y23" s="1"/>
      <c r="Z23" s="4"/>
      <c r="AA23" s="1"/>
      <c r="AB23" s="4"/>
      <c r="AC23" s="4"/>
      <c r="AD23" s="4"/>
    </row>
    <row r="24" ht="15.75" customHeight="1">
      <c r="A24" s="1"/>
      <c r="B24" s="9"/>
      <c r="C24" s="202" t="s">
        <v>1010</v>
      </c>
      <c r="D24" s="203"/>
      <c r="E24" s="203"/>
      <c r="F24" s="204"/>
      <c r="G24" s="48">
        <v>3.0</v>
      </c>
      <c r="H24" s="49">
        <v>2614.86</v>
      </c>
      <c r="I24" s="29" t="s">
        <v>25</v>
      </c>
      <c r="J24" s="1"/>
      <c r="K24" s="1"/>
      <c r="L24" s="1"/>
      <c r="M24" s="1"/>
      <c r="N24" s="1"/>
      <c r="O24" s="1"/>
      <c r="P24" s="3"/>
      <c r="Q24" s="1"/>
      <c r="R24" s="1"/>
      <c r="S24" s="38"/>
      <c r="T24" s="1"/>
      <c r="U24" s="1"/>
      <c r="V24" s="1"/>
      <c r="W24" s="1"/>
      <c r="X24" s="1"/>
      <c r="Y24" s="1"/>
      <c r="Z24" s="4"/>
      <c r="AA24" s="1"/>
      <c r="AB24" s="4"/>
      <c r="AC24" s="4"/>
      <c r="AD24" s="4"/>
    </row>
    <row r="25" ht="15.75" customHeight="1">
      <c r="A25" s="1"/>
      <c r="B25" s="9"/>
      <c r="C25" s="288" t="s">
        <v>1011</v>
      </c>
      <c r="D25" s="203"/>
      <c r="E25" s="203"/>
      <c r="F25" s="204"/>
      <c r="G25" s="48">
        <v>3.0</v>
      </c>
      <c r="H25" s="49">
        <v>2614.86</v>
      </c>
      <c r="I25" s="29"/>
      <c r="J25" s="1"/>
      <c r="K25" s="1"/>
      <c r="L25" s="1"/>
      <c r="M25" s="1"/>
      <c r="N25" s="1"/>
      <c r="O25" s="1"/>
      <c r="P25" s="3"/>
      <c r="Q25" s="1"/>
      <c r="R25" s="1"/>
      <c r="S25" s="38"/>
      <c r="T25" s="1"/>
      <c r="U25" s="1"/>
      <c r="V25" s="1"/>
      <c r="W25" s="1"/>
      <c r="X25" s="1"/>
      <c r="Y25" s="1"/>
      <c r="Z25" s="4"/>
      <c r="AA25" s="1"/>
      <c r="AB25" s="4"/>
      <c r="AC25" s="4"/>
      <c r="AD25" s="4"/>
    </row>
    <row r="26" ht="15.75" customHeight="1">
      <c r="A26" s="1"/>
      <c r="B26" s="9"/>
      <c r="C26" s="288" t="s">
        <v>1012</v>
      </c>
      <c r="D26" s="203"/>
      <c r="E26" s="203"/>
      <c r="F26" s="204"/>
      <c r="G26" s="48">
        <v>3.0</v>
      </c>
      <c r="H26" s="49">
        <v>2614.86</v>
      </c>
      <c r="I26" s="29" t="s">
        <v>26</v>
      </c>
      <c r="J26" s="1"/>
      <c r="K26" s="1"/>
      <c r="L26" s="1"/>
      <c r="M26" s="1"/>
      <c r="N26" s="1"/>
      <c r="O26" s="1"/>
      <c r="P26" s="3"/>
      <c r="Q26" s="1"/>
      <c r="R26" s="1"/>
      <c r="S26" s="38"/>
      <c r="T26" s="1"/>
      <c r="U26" s="1"/>
      <c r="V26" s="1"/>
      <c r="W26" s="1"/>
      <c r="X26" s="1"/>
      <c r="Y26" s="1"/>
      <c r="Z26" s="4"/>
      <c r="AA26" s="1"/>
      <c r="AB26" s="4"/>
      <c r="AC26" s="4"/>
      <c r="AD26" s="4"/>
    </row>
    <row r="27" ht="15.75" customHeight="1">
      <c r="A27" s="1"/>
      <c r="B27" s="9"/>
      <c r="C27" s="288" t="s">
        <v>1013</v>
      </c>
      <c r="D27" s="203"/>
      <c r="E27" s="203"/>
      <c r="F27" s="204"/>
      <c r="G27" s="48">
        <v>3.0</v>
      </c>
      <c r="H27" s="49">
        <v>2614.86</v>
      </c>
      <c r="I27" s="29"/>
      <c r="J27" s="1"/>
      <c r="K27" s="1"/>
      <c r="L27" s="1"/>
      <c r="M27" s="1"/>
      <c r="N27" s="1"/>
      <c r="O27" s="1"/>
      <c r="P27" s="51"/>
      <c r="Q27" s="1"/>
      <c r="R27" s="1"/>
      <c r="T27" s="1"/>
      <c r="U27" s="1"/>
      <c r="V27" s="1"/>
      <c r="W27" s="1"/>
      <c r="X27" s="1"/>
      <c r="Y27" s="1"/>
      <c r="Z27" s="4"/>
      <c r="AA27" s="1"/>
      <c r="AB27" s="4"/>
      <c r="AC27" s="4"/>
      <c r="AD27" s="4"/>
    </row>
    <row r="28" ht="20.25" customHeight="1">
      <c r="A28" s="1"/>
      <c r="B28" s="9"/>
      <c r="C28" s="288" t="s">
        <v>1014</v>
      </c>
      <c r="D28" s="203"/>
      <c r="E28" s="203"/>
      <c r="F28" s="204"/>
      <c r="G28" s="48">
        <v>3.0</v>
      </c>
      <c r="H28" s="49">
        <v>2614.86</v>
      </c>
      <c r="I28" s="29" t="s">
        <v>27</v>
      </c>
      <c r="J28" s="1"/>
      <c r="K28" s="1"/>
      <c r="L28" s="1"/>
      <c r="M28" s="1"/>
      <c r="N28" s="1"/>
      <c r="O28" s="1"/>
      <c r="P28" s="3"/>
      <c r="Q28" s="1"/>
      <c r="R28" s="1"/>
      <c r="T28" s="1"/>
      <c r="U28" s="1"/>
      <c r="V28" s="1"/>
      <c r="W28" s="1"/>
      <c r="X28" s="1"/>
      <c r="Y28" s="1"/>
      <c r="Z28" s="4"/>
      <c r="AA28" s="1"/>
      <c r="AB28" s="4"/>
      <c r="AC28" s="4"/>
      <c r="AD28" s="4"/>
    </row>
    <row r="29" ht="15.75" customHeight="1">
      <c r="A29" s="1"/>
      <c r="B29" s="9"/>
      <c r="C29" s="288"/>
      <c r="D29" s="203"/>
      <c r="E29" s="203"/>
      <c r="F29" s="204"/>
      <c r="G29" s="48"/>
      <c r="H29" s="49"/>
      <c r="I29" s="29"/>
      <c r="J29" s="1"/>
      <c r="K29" s="1"/>
      <c r="L29" s="1"/>
      <c r="M29" s="1"/>
      <c r="N29" s="1"/>
      <c r="O29" s="1"/>
      <c r="P29" s="3"/>
      <c r="Q29" s="1"/>
      <c r="R29" s="1"/>
      <c r="T29" s="1"/>
      <c r="U29" s="1"/>
      <c r="V29" s="1"/>
      <c r="W29" s="1"/>
      <c r="X29" s="1"/>
      <c r="Y29" s="1"/>
      <c r="Z29" s="4"/>
      <c r="AA29" s="1"/>
      <c r="AB29" s="4"/>
      <c r="AC29" s="4"/>
      <c r="AD29" s="4"/>
    </row>
    <row r="30" ht="15.75" customHeight="1">
      <c r="A30" s="1"/>
      <c r="B30" s="9"/>
      <c r="C30" s="288"/>
      <c r="D30" s="203"/>
      <c r="E30" s="203"/>
      <c r="F30" s="204"/>
      <c r="G30" s="48"/>
      <c r="H30" s="49"/>
      <c r="I30" s="29" t="s">
        <v>28</v>
      </c>
      <c r="J30" s="1"/>
      <c r="K30" s="1"/>
      <c r="L30" s="1"/>
      <c r="M30" s="1"/>
      <c r="N30" s="1"/>
      <c r="O30" s="1"/>
      <c r="P30" s="8"/>
      <c r="Q30" s="1"/>
      <c r="R30" s="1"/>
      <c r="S30" s="3"/>
      <c r="T30" s="1"/>
      <c r="U30" s="1"/>
      <c r="V30" s="1"/>
      <c r="W30" s="1"/>
      <c r="X30" s="1"/>
      <c r="Y30" s="1"/>
      <c r="Z30" s="4"/>
      <c r="AA30" s="1"/>
      <c r="AB30" s="4"/>
      <c r="AC30" s="4"/>
      <c r="AD30" s="4"/>
    </row>
    <row r="31" ht="15.75" customHeight="1">
      <c r="A31" s="1"/>
      <c r="B31" s="9"/>
      <c r="C31" s="202"/>
      <c r="D31" s="203"/>
      <c r="E31" s="203"/>
      <c r="F31" s="204"/>
      <c r="G31" s="48"/>
      <c r="H31" s="49"/>
      <c r="I31" s="29"/>
      <c r="J31" s="1"/>
      <c r="K31" s="1"/>
      <c r="L31" s="1"/>
      <c r="M31" s="1"/>
      <c r="N31" s="1"/>
      <c r="O31" s="1"/>
      <c r="P31" s="8"/>
      <c r="Q31" s="1"/>
      <c r="R31" s="1"/>
      <c r="S31" s="3"/>
      <c r="T31" s="1"/>
      <c r="U31" s="1"/>
      <c r="V31" s="1"/>
      <c r="W31" s="1"/>
      <c r="X31" s="1"/>
      <c r="Y31" s="1"/>
      <c r="Z31" s="4"/>
      <c r="AA31" s="1"/>
      <c r="AB31" s="4"/>
      <c r="AC31" s="4"/>
      <c r="AD31" s="4"/>
    </row>
    <row r="32" ht="15.75" hidden="1" customHeight="1">
      <c r="A32" s="1"/>
      <c r="B32" s="9"/>
      <c r="C32" s="202"/>
      <c r="D32" s="203"/>
      <c r="E32" s="203"/>
      <c r="F32" s="204"/>
      <c r="G32" s="48"/>
      <c r="H32" s="49"/>
      <c r="I32" s="29" t="s">
        <v>29</v>
      </c>
      <c r="J32" s="1"/>
      <c r="K32" s="1"/>
      <c r="L32" s="1"/>
      <c r="M32" s="1"/>
      <c r="N32" s="1"/>
      <c r="O32" s="1"/>
      <c r="P32" s="1"/>
      <c r="Q32" s="1"/>
      <c r="R32" s="1"/>
      <c r="S32" s="3"/>
      <c r="T32" s="1"/>
      <c r="U32" s="1"/>
      <c r="V32" s="1"/>
      <c r="W32" s="1"/>
      <c r="X32" s="1"/>
      <c r="Y32" s="1"/>
      <c r="Z32" s="4"/>
      <c r="AA32" s="1"/>
      <c r="AB32" s="4"/>
      <c r="AC32" s="4"/>
      <c r="AD32" s="4"/>
    </row>
    <row r="33" ht="15.75" hidden="1" customHeight="1">
      <c r="A33" s="1"/>
      <c r="B33" s="9"/>
      <c r="C33" s="202"/>
      <c r="D33" s="203"/>
      <c r="E33" s="203"/>
      <c r="F33" s="204"/>
      <c r="G33" s="48"/>
      <c r="H33" s="49"/>
      <c r="I33" s="29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4"/>
      <c r="AA33" s="1"/>
      <c r="AB33" s="4"/>
      <c r="AC33" s="4"/>
      <c r="AD33" s="4"/>
    </row>
    <row r="34" ht="15.75" hidden="1" customHeight="1">
      <c r="A34" s="1"/>
      <c r="B34" s="9"/>
      <c r="C34" s="202"/>
      <c r="D34" s="203"/>
      <c r="E34" s="203"/>
      <c r="F34" s="204"/>
      <c r="G34" s="48"/>
      <c r="H34" s="49"/>
      <c r="I34" s="29" t="s">
        <v>30</v>
      </c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4"/>
      <c r="AA34" s="1"/>
      <c r="AB34" s="4"/>
      <c r="AC34" s="4"/>
      <c r="AD34" s="4"/>
    </row>
    <row r="35" ht="15.75" hidden="1" customHeight="1">
      <c r="A35" s="1"/>
      <c r="B35" s="9"/>
      <c r="C35" s="202"/>
      <c r="D35" s="203"/>
      <c r="E35" s="203"/>
      <c r="F35" s="204"/>
      <c r="G35" s="48"/>
      <c r="H35" s="49"/>
      <c r="I35" s="29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4"/>
      <c r="AA35" s="1"/>
      <c r="AB35" s="4"/>
      <c r="AC35" s="4"/>
      <c r="AD35" s="4"/>
    </row>
    <row r="36" ht="15.75" hidden="1" customHeight="1">
      <c r="A36" s="1"/>
      <c r="B36" s="9"/>
      <c r="C36" s="202"/>
      <c r="D36" s="203"/>
      <c r="E36" s="203"/>
      <c r="F36" s="204"/>
      <c r="G36" s="48"/>
      <c r="H36" s="49"/>
      <c r="I36" s="29" t="s">
        <v>31</v>
      </c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4"/>
      <c r="AA36" s="1"/>
      <c r="AB36" s="4"/>
      <c r="AC36" s="4"/>
      <c r="AD36" s="4"/>
    </row>
    <row r="37" ht="15.75" hidden="1" customHeight="1">
      <c r="A37" s="1"/>
      <c r="B37" s="9"/>
      <c r="C37" s="202"/>
      <c r="D37" s="203"/>
      <c r="E37" s="203"/>
      <c r="F37" s="204"/>
      <c r="G37" s="48"/>
      <c r="H37" s="49"/>
      <c r="I37" s="29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4"/>
      <c r="AA37" s="1"/>
      <c r="AB37" s="4"/>
      <c r="AC37" s="4"/>
      <c r="AD37" s="4"/>
    </row>
    <row r="38" ht="15.75" hidden="1" customHeight="1">
      <c r="A38" s="1"/>
      <c r="B38" s="9"/>
      <c r="C38" s="202"/>
      <c r="D38" s="203"/>
      <c r="E38" s="203"/>
      <c r="F38" s="204"/>
      <c r="G38" s="48"/>
      <c r="H38" s="49"/>
      <c r="I38" s="29" t="s">
        <v>32</v>
      </c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4"/>
      <c r="AA38" s="1"/>
      <c r="AB38" s="4"/>
      <c r="AC38" s="4"/>
      <c r="AD38" s="4"/>
    </row>
    <row r="39" ht="15.75" hidden="1" customHeight="1">
      <c r="A39" s="1"/>
      <c r="B39" s="9"/>
      <c r="C39" s="202"/>
      <c r="D39" s="203"/>
      <c r="E39" s="203"/>
      <c r="F39" s="204"/>
      <c r="G39" s="48"/>
      <c r="H39" s="49"/>
      <c r="I39" s="29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4"/>
      <c r="AA39" s="1"/>
      <c r="AB39" s="4"/>
      <c r="AC39" s="4"/>
      <c r="AD39" s="4"/>
    </row>
    <row r="40" ht="15.75" customHeight="1">
      <c r="A40" s="1"/>
      <c r="B40" s="9"/>
      <c r="C40" s="202"/>
      <c r="D40" s="203"/>
      <c r="E40" s="203"/>
      <c r="F40" s="204"/>
      <c r="G40" s="48"/>
      <c r="H40" s="49"/>
      <c r="I40" s="29" t="s">
        <v>33</v>
      </c>
      <c r="J40" s="1"/>
      <c r="K40" s="1"/>
      <c r="L40" s="1"/>
      <c r="M40" s="1"/>
      <c r="N40" s="1"/>
      <c r="O40" s="1"/>
      <c r="P40" s="8"/>
      <c r="Q40" s="1"/>
      <c r="R40" s="1"/>
      <c r="S40" s="8"/>
      <c r="T40" s="1"/>
      <c r="U40" s="1"/>
      <c r="V40" s="1"/>
      <c r="W40" s="1"/>
      <c r="X40" s="1"/>
      <c r="Y40" s="1"/>
      <c r="Z40" s="4"/>
      <c r="AA40" s="1"/>
      <c r="AB40" s="4"/>
      <c r="AC40" s="4"/>
      <c r="AD40" s="4"/>
    </row>
    <row r="41" ht="15.75" customHeight="1">
      <c r="A41" s="1"/>
      <c r="B41" s="9"/>
      <c r="C41" s="202"/>
      <c r="D41" s="203"/>
      <c r="E41" s="203"/>
      <c r="F41" s="204"/>
      <c r="G41" s="48"/>
      <c r="H41" s="49"/>
      <c r="I41" s="29"/>
      <c r="J41" s="1"/>
      <c r="K41" s="1"/>
      <c r="L41" s="1"/>
      <c r="M41" s="1"/>
      <c r="N41" s="1"/>
      <c r="O41" s="1"/>
      <c r="P41" s="8"/>
      <c r="Q41" s="1"/>
      <c r="R41" s="1"/>
      <c r="S41" s="8"/>
      <c r="T41" s="1"/>
      <c r="U41" s="1"/>
      <c r="V41" s="1"/>
      <c r="W41" s="1"/>
      <c r="X41" s="1"/>
      <c r="Y41" s="1"/>
      <c r="Z41" s="4"/>
      <c r="AA41" s="1"/>
      <c r="AB41" s="4"/>
      <c r="AC41" s="4"/>
      <c r="AD41" s="4"/>
    </row>
    <row r="42" ht="15.75" customHeight="1">
      <c r="A42" s="1"/>
      <c r="B42" s="9"/>
      <c r="C42" s="210"/>
      <c r="D42" s="211"/>
      <c r="E42" s="211"/>
      <c r="F42" s="212"/>
      <c r="G42" s="48"/>
      <c r="H42" s="49"/>
      <c r="I42" s="29" t="s">
        <v>34</v>
      </c>
      <c r="J42" s="1"/>
      <c r="K42" s="1"/>
      <c r="L42" s="1"/>
      <c r="M42" s="1"/>
      <c r="N42" s="1"/>
      <c r="O42" s="1"/>
      <c r="P42" s="8"/>
      <c r="Q42" s="1"/>
      <c r="R42" s="1"/>
      <c r="S42" s="8"/>
      <c r="T42" s="1"/>
      <c r="U42" s="1"/>
      <c r="V42" s="1"/>
      <c r="W42" s="1"/>
      <c r="X42" s="1"/>
      <c r="Y42" s="1"/>
      <c r="Z42" s="4"/>
      <c r="AA42" s="1"/>
      <c r="AB42" s="4"/>
      <c r="AC42" s="4"/>
      <c r="AD42" s="4"/>
    </row>
    <row r="43" ht="15.75" customHeight="1">
      <c r="A43" s="1"/>
      <c r="B43" s="9"/>
      <c r="C43" s="289"/>
      <c r="D43" s="198"/>
      <c r="E43" s="198"/>
      <c r="F43" s="222"/>
      <c r="G43" s="290"/>
      <c r="H43" s="49"/>
      <c r="I43" s="29"/>
      <c r="J43" s="1"/>
      <c r="K43" s="1"/>
      <c r="L43" s="1"/>
      <c r="M43" s="1"/>
      <c r="N43" s="1"/>
      <c r="O43" s="1"/>
      <c r="P43" s="8"/>
      <c r="Q43" s="1"/>
      <c r="R43" s="1"/>
      <c r="T43" s="1"/>
      <c r="U43" s="1"/>
      <c r="V43" s="1"/>
      <c r="W43" s="1"/>
      <c r="X43" s="1"/>
      <c r="Y43" s="1"/>
      <c r="Z43" s="4"/>
      <c r="AA43" s="1"/>
      <c r="AB43" s="4"/>
      <c r="AC43" s="4"/>
      <c r="AD43" s="4"/>
    </row>
    <row r="44" ht="15.75" customHeight="1">
      <c r="A44" s="1"/>
      <c r="B44" s="9"/>
      <c r="C44" s="291" t="s">
        <v>344</v>
      </c>
      <c r="D44" s="292"/>
      <c r="E44" s="292"/>
      <c r="F44" s="264"/>
      <c r="G44" s="293">
        <f t="shared" ref="G44:H44" si="1">SUM(G23:G43)</f>
        <v>15</v>
      </c>
      <c r="H44" s="294">
        <f t="shared" si="1"/>
        <v>13074.3</v>
      </c>
      <c r="I44" s="29" t="s">
        <v>8</v>
      </c>
      <c r="J44" s="1"/>
      <c r="K44" s="1"/>
      <c r="L44" s="1"/>
      <c r="M44" s="1"/>
      <c r="N44" s="1"/>
      <c r="O44" s="1"/>
      <c r="P44" s="8"/>
      <c r="Q44" s="1"/>
      <c r="R44" s="1"/>
      <c r="S44" s="8"/>
      <c r="T44" s="1"/>
      <c r="U44" s="1"/>
      <c r="V44" s="1"/>
      <c r="W44" s="1"/>
      <c r="X44" s="1"/>
      <c r="Y44" s="1"/>
      <c r="Z44" s="4"/>
      <c r="AA44" s="1"/>
      <c r="AB44" s="4"/>
      <c r="AC44" s="4"/>
      <c r="AD44" s="4"/>
    </row>
    <row r="45" ht="15.75" customHeight="1">
      <c r="A45" s="1"/>
      <c r="B45" s="9"/>
      <c r="C45" s="1"/>
      <c r="D45" s="1"/>
      <c r="E45" s="1"/>
      <c r="F45" s="1"/>
      <c r="G45" s="295" t="s">
        <v>36</v>
      </c>
      <c r="H45" s="296">
        <v>497.39</v>
      </c>
      <c r="I45" s="29"/>
      <c r="J45" s="1"/>
      <c r="K45" s="1"/>
      <c r="L45" s="1"/>
      <c r="M45" s="1"/>
      <c r="N45" s="1"/>
      <c r="O45" s="1"/>
      <c r="P45" s="3"/>
      <c r="Q45" s="1"/>
      <c r="R45" s="1"/>
      <c r="S45" s="8"/>
      <c r="T45" s="1"/>
      <c r="U45" s="1"/>
      <c r="V45" s="1"/>
      <c r="W45" s="1"/>
      <c r="X45" s="1"/>
      <c r="Y45" s="1"/>
      <c r="Z45" s="4"/>
      <c r="AA45" s="1"/>
      <c r="AB45" s="4"/>
      <c r="AC45" s="4"/>
      <c r="AD45" s="4"/>
    </row>
    <row r="46" ht="15.75" customHeight="1">
      <c r="A46" s="1"/>
      <c r="B46" s="9"/>
      <c r="C46" s="1"/>
      <c r="D46" s="1"/>
      <c r="E46" s="1"/>
      <c r="F46" s="1"/>
      <c r="G46" s="71" t="s">
        <v>37</v>
      </c>
      <c r="H46" s="72">
        <v>1369.68</v>
      </c>
      <c r="I46" s="29" t="s">
        <v>38</v>
      </c>
      <c r="J46" s="1"/>
      <c r="K46" s="1"/>
      <c r="L46" s="1"/>
      <c r="M46" s="1"/>
      <c r="N46" s="1"/>
      <c r="O46" s="1"/>
      <c r="P46" s="1"/>
      <c r="Q46" s="1"/>
      <c r="R46" s="1"/>
      <c r="S46" s="8"/>
      <c r="T46" s="1"/>
      <c r="U46" s="1"/>
      <c r="V46" s="1"/>
      <c r="W46" s="1"/>
      <c r="X46" s="1"/>
      <c r="Y46" s="1"/>
      <c r="Z46" s="4"/>
      <c r="AA46" s="1"/>
      <c r="AB46" s="4"/>
      <c r="AC46" s="4"/>
      <c r="AD46" s="4"/>
    </row>
    <row r="47" ht="15.75" customHeight="1">
      <c r="A47" s="1"/>
      <c r="B47" s="9"/>
      <c r="C47" s="55"/>
      <c r="D47" s="76"/>
      <c r="E47" s="55" t="s">
        <v>40</v>
      </c>
      <c r="G47" s="69" t="s">
        <v>41</v>
      </c>
      <c r="H47" s="77"/>
      <c r="I47" s="29"/>
      <c r="J47" s="1"/>
      <c r="K47" s="1"/>
      <c r="L47" s="1"/>
      <c r="M47" s="1"/>
      <c r="N47" s="1"/>
      <c r="O47" s="1"/>
      <c r="P47" s="1"/>
      <c r="Q47" s="1"/>
      <c r="R47" s="1"/>
      <c r="T47" s="1"/>
      <c r="U47" s="1"/>
      <c r="V47" s="1"/>
      <c r="W47" s="1"/>
      <c r="X47" s="1"/>
      <c r="Y47" s="1"/>
      <c r="Z47" s="4"/>
      <c r="AA47" s="1"/>
      <c r="AB47" s="4"/>
      <c r="AC47" s="4"/>
      <c r="AD47" s="4"/>
    </row>
    <row r="48" ht="15.75" customHeight="1">
      <c r="A48" s="1"/>
      <c r="B48" s="9"/>
      <c r="C48" s="80" t="s">
        <v>250</v>
      </c>
      <c r="D48" s="1"/>
      <c r="E48" s="80" t="s">
        <v>43</v>
      </c>
      <c r="F48" s="221"/>
      <c r="G48" s="69" t="s">
        <v>44</v>
      </c>
      <c r="H48" s="77">
        <v>4805.92</v>
      </c>
      <c r="I48" s="29" t="s">
        <v>45</v>
      </c>
      <c r="J48" s="1"/>
      <c r="K48" s="1"/>
      <c r="L48" s="1"/>
      <c r="M48" s="1"/>
      <c r="N48" s="1"/>
      <c r="O48" s="1"/>
      <c r="P48" s="1"/>
      <c r="Q48" s="1"/>
      <c r="R48" s="1"/>
      <c r="S48" s="3"/>
      <c r="T48" s="1"/>
      <c r="U48" s="1"/>
      <c r="V48" s="1"/>
      <c r="W48" s="1"/>
      <c r="X48" s="1"/>
      <c r="Y48" s="1"/>
      <c r="Z48" s="4"/>
      <c r="AA48" s="1"/>
      <c r="AB48" s="4"/>
      <c r="AC48" s="4"/>
      <c r="AD48" s="4"/>
    </row>
    <row r="49" ht="15.75" customHeight="1">
      <c r="A49" s="1"/>
      <c r="B49" s="9"/>
      <c r="C49" s="1"/>
      <c r="D49" s="1"/>
      <c r="E49" s="55" t="s">
        <v>990</v>
      </c>
      <c r="F49" s="207"/>
      <c r="G49" s="82" t="s">
        <v>48</v>
      </c>
      <c r="H49" s="83"/>
      <c r="I49" s="84"/>
      <c r="J49" s="1"/>
      <c r="K49" s="1"/>
      <c r="L49" s="1"/>
      <c r="M49" s="1"/>
      <c r="N49" s="1"/>
      <c r="O49" s="1"/>
      <c r="P49" s="1"/>
      <c r="Q49" s="1"/>
      <c r="R49" s="1"/>
      <c r="T49" s="1"/>
      <c r="U49" s="1"/>
      <c r="V49" s="1"/>
      <c r="W49" s="1"/>
      <c r="X49" s="1"/>
      <c r="Y49" s="1"/>
      <c r="Z49" s="4"/>
      <c r="AA49" s="1"/>
      <c r="AB49" s="4"/>
      <c r="AC49" s="4"/>
      <c r="AD49" s="4"/>
    </row>
    <row r="50" ht="15.75" customHeight="1">
      <c r="A50" s="1"/>
      <c r="B50" s="9"/>
      <c r="C50" s="55" t="s">
        <v>251</v>
      </c>
      <c r="D50" s="85"/>
      <c r="E50" s="198"/>
      <c r="F50" s="222"/>
      <c r="G50" s="82" t="s">
        <v>50</v>
      </c>
      <c r="H50" s="83"/>
      <c r="I50" s="29"/>
      <c r="J50" s="1"/>
      <c r="K50" s="1"/>
      <c r="L50" s="1"/>
      <c r="M50" s="1"/>
      <c r="N50" s="1"/>
      <c r="O50" s="1"/>
      <c r="P50" s="1"/>
      <c r="Q50" s="1"/>
      <c r="R50" s="1"/>
      <c r="S50" s="8"/>
      <c r="T50" s="1"/>
      <c r="U50" s="1"/>
      <c r="V50" s="1"/>
      <c r="W50" s="1"/>
      <c r="X50" s="1"/>
      <c r="Y50" s="1"/>
      <c r="Z50" s="4"/>
      <c r="AA50" s="1"/>
      <c r="AB50" s="4"/>
      <c r="AC50" s="4"/>
      <c r="AD50" s="4"/>
    </row>
    <row r="51" ht="15.75" customHeight="1">
      <c r="A51" s="1"/>
      <c r="B51" s="9"/>
      <c r="C51" s="80" t="s">
        <v>252</v>
      </c>
      <c r="D51" s="1"/>
      <c r="E51" s="80" t="s">
        <v>991</v>
      </c>
      <c r="F51" s="221"/>
      <c r="G51" s="71" t="s">
        <v>53</v>
      </c>
      <c r="H51" s="72"/>
      <c r="I51" s="29"/>
      <c r="J51" s="1"/>
      <c r="K51" s="1"/>
      <c r="L51" s="1"/>
      <c r="M51" s="1"/>
      <c r="N51" s="1"/>
      <c r="O51" s="1"/>
      <c r="P51" s="1"/>
      <c r="Q51" s="1"/>
      <c r="R51" s="1"/>
      <c r="S51" s="8"/>
      <c r="T51" s="1"/>
      <c r="U51" s="1"/>
      <c r="V51" s="1"/>
      <c r="W51" s="1"/>
      <c r="X51" s="1"/>
      <c r="Y51" s="1"/>
      <c r="Z51" s="4"/>
      <c r="AA51" s="1"/>
      <c r="AB51" s="4"/>
      <c r="AC51" s="4"/>
      <c r="AD51" s="4"/>
    </row>
    <row r="52" ht="15.75" customHeight="1">
      <c r="A52" s="1"/>
      <c r="B52" s="9"/>
      <c r="C52" s="1"/>
      <c r="D52" s="1"/>
      <c r="E52" s="1"/>
      <c r="F52" s="1"/>
      <c r="G52" s="69" t="s">
        <v>55</v>
      </c>
      <c r="H52" s="77">
        <v>86.95</v>
      </c>
      <c r="I52" s="29"/>
      <c r="J52" s="1"/>
      <c r="K52" s="1"/>
      <c r="L52" s="1"/>
      <c r="M52" s="1"/>
      <c r="N52" s="1"/>
      <c r="O52" s="1"/>
      <c r="P52" s="1"/>
      <c r="Q52" s="1"/>
      <c r="R52" s="1"/>
      <c r="T52" s="1"/>
      <c r="U52" s="1"/>
      <c r="V52" s="1"/>
      <c r="W52" s="1"/>
      <c r="X52" s="1"/>
      <c r="Y52" s="1"/>
      <c r="Z52" s="4"/>
      <c r="AA52" s="1"/>
      <c r="AB52" s="4"/>
      <c r="AC52" s="4"/>
      <c r="AD52" s="4"/>
    </row>
    <row r="53" ht="15.75" customHeight="1">
      <c r="A53" s="1"/>
      <c r="B53" s="9"/>
      <c r="C53" s="223" t="s">
        <v>253</v>
      </c>
      <c r="D53" s="86"/>
      <c r="E53" s="87"/>
      <c r="F53" s="1"/>
      <c r="G53" s="88" t="s">
        <v>57</v>
      </c>
      <c r="H53" s="72"/>
      <c r="I53" s="29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4"/>
      <c r="AA53" s="1"/>
      <c r="AB53" s="4"/>
      <c r="AC53" s="4"/>
      <c r="AD53" s="4"/>
    </row>
    <row r="54" ht="15.75" customHeight="1">
      <c r="A54" s="1"/>
      <c r="B54" s="9"/>
      <c r="C54" s="225" t="s">
        <v>254</v>
      </c>
      <c r="E54" s="89"/>
      <c r="F54" s="1"/>
      <c r="G54" s="90" t="s">
        <v>59</v>
      </c>
      <c r="H54" s="77">
        <v>784.95</v>
      </c>
      <c r="I54" s="29"/>
      <c r="J54" s="9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4"/>
      <c r="AA54" s="1"/>
      <c r="AB54" s="4"/>
      <c r="AC54" s="4"/>
      <c r="AD54" s="4"/>
    </row>
    <row r="55" ht="15.75" customHeight="1">
      <c r="A55" s="1"/>
      <c r="B55" s="9"/>
      <c r="C55" s="226" t="s">
        <v>255</v>
      </c>
      <c r="E55" s="89"/>
      <c r="F55" s="1"/>
      <c r="G55" s="88" t="s">
        <v>61</v>
      </c>
      <c r="H55" s="72"/>
      <c r="I55" s="29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4"/>
      <c r="AA55" s="1"/>
      <c r="AB55" s="4"/>
      <c r="AC55" s="4"/>
      <c r="AD55" s="4"/>
    </row>
    <row r="56" ht="15.75" customHeight="1">
      <c r="A56" s="1"/>
      <c r="B56" s="9"/>
      <c r="C56" s="227" t="s">
        <v>1020</v>
      </c>
      <c r="E56" s="228"/>
      <c r="F56" s="1"/>
      <c r="G56" s="69"/>
      <c r="H56" s="92"/>
      <c r="I56" s="93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4"/>
      <c r="AA56" s="1"/>
      <c r="AB56" s="4"/>
      <c r="AC56" s="4"/>
      <c r="AD56" s="4"/>
    </row>
    <row r="57" ht="15.75" customHeight="1">
      <c r="A57" s="1"/>
      <c r="B57" s="9"/>
      <c r="C57" s="229" t="s">
        <v>1021</v>
      </c>
      <c r="E57" s="89"/>
      <c r="F57" s="1"/>
      <c r="G57" s="94" t="s">
        <v>64</v>
      </c>
      <c r="H57" s="95"/>
      <c r="I57" s="93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74" t="s">
        <v>39</v>
      </c>
      <c r="V57" s="75">
        <v>497.39</v>
      </c>
      <c r="W57" s="1"/>
      <c r="X57" s="1"/>
      <c r="Y57" s="1"/>
      <c r="Z57" s="4"/>
      <c r="AA57" s="1"/>
      <c r="AB57" s="4"/>
      <c r="AC57" s="4"/>
      <c r="AD57" s="4"/>
    </row>
    <row r="58" ht="15.75" customHeight="1">
      <c r="A58" s="1"/>
      <c r="B58" s="9"/>
      <c r="C58" s="231" t="s">
        <v>258</v>
      </c>
      <c r="E58" s="89"/>
      <c r="F58" s="1"/>
      <c r="G58" s="94" t="s">
        <v>66</v>
      </c>
      <c r="H58" s="95">
        <v>158.1</v>
      </c>
      <c r="I58" s="93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78" t="s">
        <v>42</v>
      </c>
      <c r="V58" s="79">
        <v>173.91</v>
      </c>
      <c r="W58" s="1"/>
      <c r="X58" s="1"/>
      <c r="Y58" s="1"/>
      <c r="Z58" s="4"/>
      <c r="AA58" s="1"/>
      <c r="AB58" s="4"/>
      <c r="AC58" s="4"/>
      <c r="AD58" s="4"/>
    </row>
    <row r="59" ht="15.75" customHeight="1">
      <c r="A59" s="1"/>
      <c r="B59" s="9"/>
      <c r="C59" s="232" t="s">
        <v>994</v>
      </c>
      <c r="E59" s="228"/>
      <c r="F59" s="1"/>
      <c r="G59" s="96" t="s">
        <v>68</v>
      </c>
      <c r="H59" s="72"/>
      <c r="I59" s="93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78" t="s">
        <v>46</v>
      </c>
      <c r="V59" s="79">
        <v>4805.92</v>
      </c>
      <c r="W59" s="1"/>
      <c r="X59" s="1"/>
      <c r="Y59" s="1"/>
      <c r="Z59" s="4"/>
      <c r="AA59" s="1"/>
      <c r="AB59" s="4"/>
      <c r="AC59" s="4"/>
      <c r="AD59" s="4"/>
    </row>
    <row r="60" ht="15.75" customHeight="1">
      <c r="A60" s="1"/>
      <c r="B60" s="9"/>
      <c r="C60" s="233" t="s">
        <v>260</v>
      </c>
      <c r="E60" s="228"/>
      <c r="F60" s="1"/>
      <c r="G60" s="100" t="s">
        <v>70</v>
      </c>
      <c r="H60" s="106"/>
      <c r="I60" s="93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78" t="s">
        <v>49</v>
      </c>
      <c r="V60" s="79">
        <v>1369.68</v>
      </c>
      <c r="W60" s="1"/>
      <c r="X60" s="1"/>
      <c r="Y60" s="1"/>
      <c r="Z60" s="4"/>
      <c r="AA60" s="1"/>
      <c r="AB60" s="4"/>
      <c r="AC60" s="4"/>
      <c r="AD60" s="4"/>
    </row>
    <row r="61" ht="15.75" customHeight="1">
      <c r="A61" s="1"/>
      <c r="B61" s="9"/>
      <c r="C61" s="235" t="s">
        <v>261</v>
      </c>
      <c r="D61" s="103"/>
      <c r="E61" s="104"/>
      <c r="F61" s="1"/>
      <c r="G61" s="105" t="s">
        <v>71</v>
      </c>
      <c r="H61" s="106">
        <v>804.1</v>
      </c>
      <c r="I61" s="107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78" t="s">
        <v>51</v>
      </c>
      <c r="V61" s="79"/>
      <c r="W61" s="1"/>
      <c r="X61" s="1"/>
      <c r="Y61" s="1"/>
      <c r="Z61" s="4"/>
      <c r="AA61" s="1"/>
      <c r="AB61" s="4"/>
      <c r="AC61" s="4"/>
      <c r="AD61" s="4"/>
    </row>
    <row r="62" ht="15.75" customHeight="1">
      <c r="A62" s="1"/>
      <c r="B62" s="9"/>
      <c r="C62" s="226"/>
      <c r="E62" s="89"/>
      <c r="F62" s="1"/>
      <c r="G62" s="108"/>
      <c r="H62" s="109"/>
      <c r="I62" s="107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78" t="s">
        <v>54</v>
      </c>
      <c r="V62" s="79">
        <v>239.12</v>
      </c>
      <c r="W62" s="1"/>
      <c r="X62" s="1"/>
      <c r="Y62" s="1"/>
      <c r="Z62" s="4"/>
      <c r="AA62" s="1"/>
      <c r="AB62" s="4"/>
      <c r="AC62" s="4"/>
      <c r="AD62" s="4"/>
    </row>
    <row r="63" ht="15.75" customHeight="1">
      <c r="A63" s="1"/>
      <c r="B63" s="9"/>
      <c r="C63" s="237" t="s">
        <v>262</v>
      </c>
      <c r="D63" s="103"/>
      <c r="E63" s="104"/>
      <c r="F63" s="1"/>
      <c r="G63" s="110" t="s">
        <v>72</v>
      </c>
      <c r="H63" s="111">
        <f>SUM(H44:H62)</f>
        <v>21581.39</v>
      </c>
      <c r="I63" s="65" t="s">
        <v>73</v>
      </c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78" t="s">
        <v>56</v>
      </c>
      <c r="V63" s="79"/>
      <c r="W63" s="1"/>
      <c r="X63" s="1"/>
      <c r="Y63" s="1"/>
      <c r="Z63" s="4"/>
      <c r="AA63" s="1"/>
      <c r="AB63" s="4"/>
      <c r="AC63" s="4"/>
      <c r="AD63" s="4"/>
    </row>
    <row r="64" ht="15.75" customHeight="1">
      <c r="A64" s="1"/>
      <c r="B64" s="9"/>
      <c r="C64" s="226" t="s">
        <v>263</v>
      </c>
      <c r="E64" s="89"/>
      <c r="F64" s="1"/>
      <c r="G64" s="112" t="s">
        <v>74</v>
      </c>
      <c r="H64" s="454"/>
      <c r="I64" s="114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78" t="s">
        <v>58</v>
      </c>
      <c r="V64" s="79">
        <v>415.85</v>
      </c>
      <c r="W64" s="1"/>
      <c r="X64" s="1"/>
      <c r="Y64" s="1"/>
      <c r="Z64" s="4"/>
      <c r="AA64" s="1"/>
      <c r="AB64" s="4"/>
      <c r="AC64" s="4"/>
      <c r="AD64" s="4"/>
    </row>
    <row r="65" ht="15.75" customHeight="1">
      <c r="A65" s="1"/>
      <c r="B65" s="9"/>
      <c r="C65" s="240" t="s">
        <v>264</v>
      </c>
      <c r="E65" s="228"/>
      <c r="F65" s="1"/>
      <c r="G65" s="115" t="s">
        <v>75</v>
      </c>
      <c r="H65" s="116">
        <f>H63-H64</f>
        <v>21581.39</v>
      </c>
      <c r="I65" s="117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78" t="s">
        <v>60</v>
      </c>
      <c r="V65" s="79">
        <v>239.12</v>
      </c>
      <c r="W65" s="1"/>
      <c r="X65" s="1"/>
      <c r="Y65" s="1"/>
      <c r="Z65" s="4"/>
      <c r="AA65" s="1"/>
      <c r="AB65" s="4"/>
      <c r="AC65" s="4"/>
      <c r="AD65" s="4"/>
    </row>
    <row r="66" ht="15.75" customHeight="1">
      <c r="A66" s="1"/>
      <c r="B66" s="9"/>
      <c r="C66" s="241"/>
      <c r="D66" s="242"/>
      <c r="E66" s="243"/>
      <c r="F66" s="120" t="s">
        <v>76</v>
      </c>
      <c r="G66" s="121"/>
      <c r="H66" s="122"/>
      <c r="I66" s="114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78" t="s">
        <v>62</v>
      </c>
      <c r="V66" s="79"/>
      <c r="W66" s="1"/>
      <c r="X66" s="1"/>
      <c r="Y66" s="1"/>
      <c r="Z66" s="4"/>
      <c r="AA66" s="1"/>
      <c r="AB66" s="4"/>
      <c r="AC66" s="4"/>
      <c r="AD66" s="4"/>
    </row>
    <row r="67" ht="15.75" customHeight="1">
      <c r="A67" s="1"/>
      <c r="B67" s="9"/>
      <c r="C67" s="1"/>
      <c r="D67" s="1"/>
      <c r="E67" s="16"/>
      <c r="F67" s="245" t="s">
        <v>1017</v>
      </c>
      <c r="G67" s="218"/>
      <c r="H67" s="218"/>
      <c r="I67" s="114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78" t="s">
        <v>63</v>
      </c>
      <c r="V67" s="79"/>
      <c r="W67" s="1"/>
      <c r="X67" s="1"/>
      <c r="Y67" s="1"/>
      <c r="Z67" s="4"/>
      <c r="AA67" s="1"/>
      <c r="AB67" s="4"/>
      <c r="AC67" s="4"/>
      <c r="AD67" s="4"/>
    </row>
    <row r="68" ht="15.75" customHeight="1">
      <c r="A68" s="1"/>
      <c r="B68" s="9"/>
      <c r="C68" s="1"/>
      <c r="D68" s="1"/>
      <c r="E68" s="128"/>
      <c r="F68" s="246"/>
      <c r="G68" s="247"/>
      <c r="H68" s="247"/>
      <c r="I68" s="114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78" t="s">
        <v>65</v>
      </c>
      <c r="V68" s="79">
        <v>158.1</v>
      </c>
      <c r="W68" s="1"/>
      <c r="X68" s="1"/>
      <c r="Y68" s="1"/>
      <c r="Z68" s="4"/>
      <c r="AA68" s="1"/>
      <c r="AB68" s="4"/>
      <c r="AC68" s="4"/>
      <c r="AD68" s="4"/>
    </row>
    <row r="69" ht="15.75" customHeight="1">
      <c r="A69" s="1"/>
      <c r="B69" s="9"/>
      <c r="C69" s="85" t="s">
        <v>266</v>
      </c>
      <c r="D69" s="1"/>
      <c r="E69" s="1"/>
      <c r="F69" s="1"/>
      <c r="G69" s="1"/>
      <c r="H69" s="85"/>
      <c r="I69" s="114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78" t="s">
        <v>67</v>
      </c>
      <c r="V69" s="79">
        <v>2144.27</v>
      </c>
      <c r="W69" s="1"/>
      <c r="X69" s="1"/>
      <c r="Y69" s="1"/>
      <c r="Z69" s="4"/>
      <c r="AA69" s="1"/>
      <c r="AB69" s="4"/>
      <c r="AC69" s="4"/>
      <c r="AD69" s="4"/>
    </row>
    <row r="70" ht="15.75" customHeight="1">
      <c r="A70" s="1"/>
      <c r="B70" s="121"/>
      <c r="C70" s="298" t="s">
        <v>267</v>
      </c>
      <c r="D70" s="30"/>
      <c r="E70" s="30"/>
      <c r="F70" s="30"/>
      <c r="G70" s="30"/>
      <c r="H70" s="30"/>
      <c r="I70" s="132"/>
      <c r="J70" s="1"/>
      <c r="K70" s="1"/>
      <c r="L70" s="1"/>
      <c r="M70" s="1" t="s">
        <v>79</v>
      </c>
      <c r="N70" s="1"/>
      <c r="O70" s="1"/>
      <c r="P70" s="1"/>
      <c r="Q70" s="1"/>
      <c r="R70" s="1"/>
      <c r="S70" s="1"/>
      <c r="T70" s="1"/>
      <c r="U70" s="98" t="s">
        <v>69</v>
      </c>
      <c r="V70" s="99"/>
      <c r="W70" s="1"/>
      <c r="X70" s="1"/>
      <c r="Y70" s="1"/>
      <c r="Z70" s="4"/>
      <c r="AA70" s="1" t="s">
        <v>80</v>
      </c>
      <c r="AB70" s="4"/>
      <c r="AC70" s="4"/>
      <c r="AD70" s="4"/>
    </row>
    <row r="71" ht="15.75" customHeight="1">
      <c r="A71" s="1"/>
      <c r="B71" s="1"/>
      <c r="C71" s="1"/>
      <c r="D71" s="1"/>
      <c r="E71" s="1"/>
      <c r="F71" s="1"/>
      <c r="G71" s="1"/>
      <c r="H71" s="1"/>
      <c r="I71" s="2"/>
      <c r="J71" s="1"/>
      <c r="K71" s="1"/>
      <c r="L71" s="1"/>
      <c r="M71" s="1" t="s">
        <v>81</v>
      </c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4"/>
      <c r="AA71" s="1"/>
      <c r="AB71" s="4"/>
      <c r="AC71" s="4"/>
      <c r="AD71" s="4"/>
    </row>
    <row r="72" ht="15.75" customHeight="1">
      <c r="A72" s="1"/>
      <c r="B72" s="1"/>
      <c r="C72" s="1"/>
      <c r="D72" s="1"/>
      <c r="E72" s="1"/>
      <c r="F72" s="1"/>
      <c r="G72" s="1"/>
      <c r="H72" s="1"/>
      <c r="I72" s="2"/>
      <c r="J72" s="1"/>
      <c r="K72" s="1"/>
      <c r="L72" s="1"/>
      <c r="M72" s="1" t="s">
        <v>82</v>
      </c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 t="s">
        <v>83</v>
      </c>
      <c r="Z72" s="4"/>
      <c r="AA72" s="1">
        <v>11.0</v>
      </c>
      <c r="AB72" s="4">
        <v>2614.86</v>
      </c>
      <c r="AC72" s="4"/>
      <c r="AD72" s="4">
        <v>28763.460000000003</v>
      </c>
    </row>
    <row r="73" ht="15.75" customHeight="1">
      <c r="A73" s="1"/>
      <c r="B73" s="1"/>
      <c r="D73" s="1"/>
      <c r="E73" s="1"/>
      <c r="F73" s="1"/>
      <c r="G73" s="1"/>
      <c r="H73" s="1"/>
      <c r="I73" s="2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 t="s">
        <v>85</v>
      </c>
      <c r="Z73" s="4"/>
      <c r="AA73" s="1">
        <v>7.0</v>
      </c>
      <c r="AB73" s="4">
        <v>3735.514285714286</v>
      </c>
      <c r="AC73" s="4"/>
      <c r="AD73" s="4">
        <v>26148.600000000002</v>
      </c>
    </row>
    <row r="74" ht="15.75" customHeight="1">
      <c r="A74" s="1"/>
      <c r="B74" s="1"/>
      <c r="D74" s="1"/>
      <c r="E74" s="1"/>
      <c r="F74" s="1"/>
      <c r="G74" s="1"/>
      <c r="H74" s="1"/>
      <c r="I74" s="2"/>
      <c r="J74" s="1"/>
      <c r="K74" s="1"/>
      <c r="L74" s="1"/>
      <c r="M74" s="4" t="s">
        <v>86</v>
      </c>
      <c r="N74" s="4"/>
      <c r="O74" s="4"/>
      <c r="P74" s="4"/>
      <c r="Q74" s="4"/>
      <c r="R74" s="4"/>
      <c r="S74" s="4"/>
      <c r="T74" s="4"/>
      <c r="U74" s="4"/>
      <c r="V74" s="4"/>
      <c r="W74" s="4"/>
      <c r="X74" s="1"/>
      <c r="Y74" s="1" t="s">
        <v>87</v>
      </c>
      <c r="Z74" s="4"/>
      <c r="AA74" s="1">
        <v>8.0</v>
      </c>
      <c r="AB74" s="4">
        <v>3268.5750000000003</v>
      </c>
      <c r="AC74" s="4"/>
      <c r="AD74" s="4">
        <v>26148.600000000002</v>
      </c>
    </row>
    <row r="75" ht="15.75" customHeight="1">
      <c r="A75" s="1"/>
      <c r="B75" s="1"/>
      <c r="D75" s="1"/>
      <c r="E75" s="1"/>
      <c r="F75" s="1"/>
      <c r="G75" s="1"/>
      <c r="H75" s="1"/>
      <c r="I75" s="2"/>
      <c r="J75" s="1"/>
      <c r="K75" s="1"/>
      <c r="L75" s="1"/>
      <c r="M75" s="4" t="s">
        <v>337</v>
      </c>
      <c r="N75" s="4"/>
      <c r="O75" s="4"/>
      <c r="P75" s="4"/>
      <c r="Q75" s="4"/>
      <c r="R75" s="4"/>
      <c r="S75" s="4"/>
      <c r="T75" s="4"/>
      <c r="U75" s="4"/>
      <c r="V75" s="4"/>
      <c r="W75" s="4"/>
      <c r="X75" s="1"/>
      <c r="Y75" s="1" t="s">
        <v>89</v>
      </c>
      <c r="Z75" s="4"/>
      <c r="AA75" s="1">
        <v>12.0</v>
      </c>
      <c r="AB75" s="4">
        <v>2614.86</v>
      </c>
      <c r="AC75" s="4"/>
      <c r="AD75" s="4">
        <v>31378.32</v>
      </c>
    </row>
    <row r="76" ht="15.75" customHeight="1">
      <c r="A76" s="1"/>
      <c r="B76" s="1"/>
      <c r="D76" s="1"/>
      <c r="E76" s="1"/>
      <c r="F76" s="1"/>
      <c r="G76" s="1"/>
      <c r="H76" s="1"/>
      <c r="I76" s="2"/>
      <c r="J76" s="1"/>
      <c r="K76" s="1"/>
      <c r="L76" s="1"/>
      <c r="M76" s="4" t="s">
        <v>90</v>
      </c>
      <c r="N76" s="4"/>
      <c r="O76" s="4"/>
      <c r="P76" s="4"/>
      <c r="Q76" s="4"/>
      <c r="R76" s="4" t="s">
        <v>91</v>
      </c>
      <c r="S76" s="4" t="s">
        <v>91</v>
      </c>
      <c r="T76" s="4" t="s">
        <v>91</v>
      </c>
      <c r="U76" s="4" t="s">
        <v>91</v>
      </c>
      <c r="V76" s="4" t="s">
        <v>91</v>
      </c>
      <c r="W76" s="4"/>
      <c r="X76" s="1"/>
      <c r="Y76" s="1" t="s">
        <v>92</v>
      </c>
      <c r="Z76" s="4"/>
      <c r="AA76" s="1">
        <v>9.0</v>
      </c>
      <c r="AB76" s="4">
        <v>2905.4</v>
      </c>
      <c r="AC76" s="4"/>
      <c r="AD76" s="4">
        <v>26148.600000000002</v>
      </c>
    </row>
    <row r="77" ht="15.75" customHeight="1">
      <c r="A77" s="1"/>
      <c r="B77" s="1"/>
      <c r="D77" s="1"/>
      <c r="E77" s="1"/>
      <c r="F77" s="1"/>
      <c r="G77" s="1"/>
      <c r="H77" s="1"/>
      <c r="I77" s="2"/>
      <c r="J77" s="1"/>
      <c r="K77" s="1"/>
      <c r="L77" s="1"/>
      <c r="M77" s="4" t="s">
        <v>93</v>
      </c>
      <c r="N77" s="4" t="s">
        <v>94</v>
      </c>
      <c r="O77" s="4" t="s">
        <v>95</v>
      </c>
      <c r="P77" s="4"/>
      <c r="Q77" s="4"/>
      <c r="R77" s="4" t="s">
        <v>96</v>
      </c>
      <c r="S77" s="4" t="s">
        <v>97</v>
      </c>
      <c r="T77" s="4" t="s">
        <v>98</v>
      </c>
      <c r="U77" s="4" t="s">
        <v>99</v>
      </c>
      <c r="V77" s="4" t="s">
        <v>176</v>
      </c>
      <c r="W77" s="4"/>
      <c r="X77" s="1"/>
      <c r="Y77" s="1" t="s">
        <v>101</v>
      </c>
      <c r="Z77" s="4"/>
      <c r="AA77" s="1">
        <v>10.0</v>
      </c>
      <c r="AB77" s="4">
        <v>2614.86</v>
      </c>
      <c r="AC77" s="4"/>
      <c r="AD77" s="4">
        <v>26148.600000000002</v>
      </c>
    </row>
    <row r="78" ht="15.75" customHeight="1">
      <c r="A78" s="1"/>
      <c r="B78" s="1"/>
      <c r="D78" s="1"/>
      <c r="E78" s="1"/>
      <c r="F78" s="1"/>
      <c r="G78" s="1"/>
      <c r="H78" s="1"/>
      <c r="I78" s="2"/>
      <c r="J78" s="1"/>
      <c r="K78" s="1"/>
      <c r="L78" s="1"/>
      <c r="M78" s="4" t="s">
        <v>338</v>
      </c>
      <c r="N78" s="4" t="s">
        <v>103</v>
      </c>
      <c r="O78" s="4">
        <v>871.62</v>
      </c>
      <c r="P78" s="4"/>
      <c r="Q78" s="4"/>
      <c r="R78" s="4" t="s">
        <v>351</v>
      </c>
      <c r="S78" s="4" t="s">
        <v>351</v>
      </c>
      <c r="T78" s="4" t="s">
        <v>351</v>
      </c>
      <c r="U78" s="4" t="s">
        <v>351</v>
      </c>
      <c r="V78" s="4">
        <v>4200.0</v>
      </c>
      <c r="W78" s="4"/>
      <c r="X78" s="1"/>
      <c r="Y78" s="1" t="s">
        <v>105</v>
      </c>
      <c r="Z78" s="4"/>
      <c r="AA78" s="1">
        <v>8.0</v>
      </c>
      <c r="AB78" s="4">
        <v>3268.5750000000003</v>
      </c>
      <c r="AC78" s="4"/>
      <c r="AD78" s="4">
        <v>26148.600000000002</v>
      </c>
    </row>
    <row r="79" ht="15.75" customHeight="1">
      <c r="A79" s="1"/>
      <c r="B79" s="1"/>
      <c r="D79" s="1"/>
      <c r="E79" s="1"/>
      <c r="F79" s="1"/>
      <c r="G79" s="1"/>
      <c r="H79" s="1"/>
      <c r="I79" s="2"/>
      <c r="J79" s="1"/>
      <c r="K79" s="1"/>
      <c r="L79" s="1"/>
      <c r="M79" s="4" t="s">
        <v>39</v>
      </c>
      <c r="N79" s="4" t="s">
        <v>103</v>
      </c>
      <c r="O79" s="4">
        <v>497.39</v>
      </c>
      <c r="P79" s="4"/>
      <c r="Q79" s="4"/>
      <c r="R79" s="4">
        <v>497.39</v>
      </c>
      <c r="S79" s="4">
        <v>497.39</v>
      </c>
      <c r="T79" s="4">
        <v>497.39</v>
      </c>
      <c r="U79" s="4">
        <v>497.39</v>
      </c>
      <c r="V79" s="4">
        <v>497.39</v>
      </c>
      <c r="W79" s="4"/>
      <c r="X79" s="1"/>
      <c r="Y79" s="1" t="s">
        <v>106</v>
      </c>
      <c r="Z79" s="4"/>
      <c r="AA79" s="1">
        <v>8.0</v>
      </c>
      <c r="AB79" s="4">
        <v>3268.5750000000003</v>
      </c>
      <c r="AC79" s="4"/>
      <c r="AD79" s="4">
        <v>26148.600000000002</v>
      </c>
    </row>
    <row r="80" ht="15.75" customHeight="1">
      <c r="A80" s="1"/>
      <c r="B80" s="1"/>
      <c r="D80" s="1"/>
      <c r="E80" s="1"/>
      <c r="F80" s="1"/>
      <c r="G80" s="1"/>
      <c r="H80" s="1"/>
      <c r="I80" s="2"/>
      <c r="J80" s="1"/>
      <c r="K80" s="1"/>
      <c r="L80" s="1"/>
      <c r="M80" s="4" t="s">
        <v>42</v>
      </c>
      <c r="N80" s="4" t="s">
        <v>107</v>
      </c>
      <c r="O80" s="4">
        <v>173.91</v>
      </c>
      <c r="P80" s="4"/>
      <c r="Q80" s="4"/>
      <c r="R80" s="4">
        <v>173.91</v>
      </c>
      <c r="S80" s="4">
        <v>173.91</v>
      </c>
      <c r="T80" s="4"/>
      <c r="U80" s="4"/>
      <c r="V80" s="4"/>
      <c r="W80" s="4"/>
      <c r="X80" s="1"/>
      <c r="Y80" s="1" t="s">
        <v>108</v>
      </c>
      <c r="Z80" s="4"/>
      <c r="AA80" s="1">
        <v>16.0</v>
      </c>
      <c r="AB80" s="4">
        <v>2614.86</v>
      </c>
      <c r="AC80" s="4"/>
      <c r="AD80" s="4">
        <v>41837.76</v>
      </c>
    </row>
    <row r="81" ht="15.75" customHeight="1">
      <c r="A81" s="1"/>
      <c r="B81" s="1"/>
      <c r="E81" s="1"/>
      <c r="F81" s="1"/>
      <c r="G81" s="1"/>
      <c r="H81" s="1"/>
      <c r="I81" s="2"/>
      <c r="J81" s="1"/>
      <c r="L81" s="1"/>
      <c r="M81" s="4" t="s">
        <v>46</v>
      </c>
      <c r="N81" s="4" t="s">
        <v>103</v>
      </c>
      <c r="O81" s="4">
        <v>4805.92</v>
      </c>
      <c r="P81" s="4"/>
      <c r="Q81" s="4"/>
      <c r="R81" s="4">
        <v>4805.92</v>
      </c>
      <c r="S81" s="4">
        <v>4805.92</v>
      </c>
      <c r="T81" s="4">
        <v>4805.92</v>
      </c>
      <c r="U81" s="4">
        <v>4805.92</v>
      </c>
      <c r="V81" s="4"/>
      <c r="W81" s="4"/>
      <c r="X81" s="1"/>
      <c r="Y81" s="1" t="s">
        <v>109</v>
      </c>
      <c r="Z81" s="4"/>
      <c r="AA81" s="1">
        <v>8.0</v>
      </c>
      <c r="AB81" s="4">
        <v>3268.5750000000003</v>
      </c>
      <c r="AC81" s="4"/>
      <c r="AD81" s="4">
        <v>26148.600000000002</v>
      </c>
    </row>
    <row r="82" ht="15.75" customHeight="1">
      <c r="A82" s="1"/>
      <c r="B82" s="1"/>
      <c r="E82" s="1"/>
      <c r="F82" s="1"/>
      <c r="G82" s="1"/>
      <c r="H82" s="1"/>
      <c r="I82" s="2"/>
      <c r="J82" s="1"/>
      <c r="L82" s="1"/>
      <c r="M82" s="4" t="s">
        <v>49</v>
      </c>
      <c r="N82" s="4" t="s">
        <v>103</v>
      </c>
      <c r="O82" s="4">
        <v>1369.68</v>
      </c>
      <c r="P82" s="4"/>
      <c r="Q82" s="4"/>
      <c r="R82" s="4">
        <v>1369.68</v>
      </c>
      <c r="S82" s="4">
        <v>1369.68</v>
      </c>
      <c r="T82" s="4">
        <v>1369.68</v>
      </c>
      <c r="U82" s="4">
        <v>1369.68</v>
      </c>
      <c r="V82" s="4">
        <v>1369.68</v>
      </c>
      <c r="W82" s="4"/>
      <c r="X82" s="1"/>
      <c r="Y82" s="1" t="s">
        <v>111</v>
      </c>
      <c r="Z82" s="4"/>
      <c r="AA82" s="1">
        <v>9.0</v>
      </c>
      <c r="AB82" s="4">
        <v>2905.4</v>
      </c>
      <c r="AC82" s="4"/>
      <c r="AD82" s="4">
        <v>26148.600000000002</v>
      </c>
    </row>
    <row r="83" ht="15.75" customHeight="1">
      <c r="A83" s="1"/>
      <c r="B83" s="1"/>
      <c r="E83" s="1"/>
      <c r="F83" s="1"/>
      <c r="G83" s="1"/>
      <c r="H83" s="1"/>
      <c r="I83" s="2"/>
      <c r="J83" s="1"/>
      <c r="L83" s="1"/>
      <c r="M83" s="4" t="s">
        <v>124</v>
      </c>
      <c r="N83" s="4" t="s">
        <v>103</v>
      </c>
      <c r="O83" s="4">
        <v>110.0</v>
      </c>
      <c r="P83" s="4"/>
      <c r="Q83" s="4"/>
      <c r="R83" s="4"/>
      <c r="S83" s="4"/>
      <c r="T83" s="4"/>
      <c r="U83" s="4"/>
      <c r="V83" s="4"/>
      <c r="W83" s="4"/>
      <c r="X83" s="1"/>
      <c r="Y83" s="1" t="s">
        <v>113</v>
      </c>
      <c r="Z83" s="4"/>
      <c r="AA83" s="1">
        <v>18.0</v>
      </c>
      <c r="AB83" s="4">
        <v>2614.86</v>
      </c>
      <c r="AC83" s="4"/>
      <c r="AD83" s="4">
        <v>47067.48</v>
      </c>
    </row>
    <row r="84" ht="15.75" customHeight="1">
      <c r="A84" s="1"/>
      <c r="B84" s="1"/>
      <c r="E84" s="1"/>
      <c r="F84" s="1"/>
      <c r="G84" s="1"/>
      <c r="H84" s="1"/>
      <c r="I84" s="2"/>
      <c r="J84" s="1"/>
      <c r="L84" s="1"/>
      <c r="M84" s="4" t="s">
        <v>54</v>
      </c>
      <c r="N84" s="4" t="s">
        <v>107</v>
      </c>
      <c r="O84" s="4">
        <v>239.12</v>
      </c>
      <c r="P84" s="4"/>
      <c r="Q84" s="4"/>
      <c r="R84" s="4">
        <v>239.12</v>
      </c>
      <c r="S84" s="4">
        <v>239.12</v>
      </c>
      <c r="T84" s="4"/>
      <c r="U84" s="4"/>
      <c r="V84" s="4">
        <v>239.12</v>
      </c>
      <c r="W84" s="4"/>
      <c r="X84" s="1"/>
      <c r="Y84" s="1" t="s">
        <v>115</v>
      </c>
      <c r="Z84" s="4"/>
      <c r="AA84" s="1">
        <v>13.0</v>
      </c>
      <c r="AB84" s="4">
        <v>2614.86</v>
      </c>
      <c r="AC84" s="4"/>
      <c r="AD84" s="4">
        <v>33993.18</v>
      </c>
    </row>
    <row r="85" ht="15.75" customHeight="1">
      <c r="A85" s="1"/>
      <c r="B85" s="1"/>
      <c r="E85" s="1"/>
      <c r="F85" s="1"/>
      <c r="G85" s="1"/>
      <c r="H85" s="1"/>
      <c r="I85" s="2"/>
      <c r="J85" s="1"/>
      <c r="L85" s="1"/>
      <c r="M85" s="4" t="s">
        <v>56</v>
      </c>
      <c r="N85" s="4" t="s">
        <v>103</v>
      </c>
      <c r="O85" s="4">
        <v>86.95</v>
      </c>
      <c r="P85" s="4"/>
      <c r="Q85" s="4"/>
      <c r="R85" s="4"/>
      <c r="S85" s="4"/>
      <c r="T85" s="4">
        <v>86.95</v>
      </c>
      <c r="U85" s="4">
        <v>86.95</v>
      </c>
      <c r="V85" s="4"/>
      <c r="W85" s="4"/>
      <c r="X85" s="1"/>
      <c r="Y85" s="1" t="s">
        <v>117</v>
      </c>
      <c r="Z85" s="4"/>
      <c r="AA85" s="1">
        <v>7.0</v>
      </c>
      <c r="AB85" s="4">
        <v>3735.514285714286</v>
      </c>
      <c r="AC85" s="4"/>
      <c r="AD85" s="4">
        <v>26148.600000000002</v>
      </c>
    </row>
    <row r="86" ht="15.75" customHeight="1">
      <c r="A86" s="1"/>
      <c r="B86" s="1"/>
      <c r="E86" s="1"/>
      <c r="F86" s="1"/>
      <c r="G86" s="1"/>
      <c r="H86" s="1"/>
      <c r="I86" s="2"/>
      <c r="J86" s="1"/>
      <c r="L86" s="1"/>
      <c r="M86" s="4" t="s">
        <v>58</v>
      </c>
      <c r="N86" s="4" t="s">
        <v>129</v>
      </c>
      <c r="O86" s="4">
        <v>415.85</v>
      </c>
      <c r="P86" s="4"/>
      <c r="Q86" s="4"/>
      <c r="R86" s="4">
        <v>415.85</v>
      </c>
      <c r="S86" s="4">
        <v>415.85</v>
      </c>
      <c r="T86" s="4">
        <v>415.85</v>
      </c>
      <c r="U86" s="4">
        <v>415.85</v>
      </c>
      <c r="V86" s="4"/>
      <c r="W86" s="4"/>
      <c r="X86" s="1"/>
      <c r="Y86" s="1" t="s">
        <v>119</v>
      </c>
      <c r="Z86" s="4"/>
      <c r="AA86" s="1">
        <v>10.0</v>
      </c>
      <c r="AB86" s="4">
        <v>2614.86</v>
      </c>
      <c r="AC86" s="4"/>
      <c r="AD86" s="4">
        <v>26148.600000000002</v>
      </c>
    </row>
    <row r="87" ht="15.75" customHeight="1">
      <c r="A87" s="1"/>
      <c r="B87" s="1"/>
      <c r="E87" s="1"/>
      <c r="F87" s="1"/>
      <c r="G87" s="1"/>
      <c r="H87" s="1"/>
      <c r="I87" s="2"/>
      <c r="J87" s="1"/>
      <c r="L87" s="1"/>
      <c r="M87" s="4" t="s">
        <v>60</v>
      </c>
      <c r="N87" s="4" t="s">
        <v>107</v>
      </c>
      <c r="O87" s="4">
        <v>239.12</v>
      </c>
      <c r="P87" s="4"/>
      <c r="Q87" s="4"/>
      <c r="R87" s="4">
        <v>239.12</v>
      </c>
      <c r="S87" s="4">
        <v>239.12</v>
      </c>
      <c r="T87" s="4"/>
      <c r="U87" s="4"/>
      <c r="V87" s="4"/>
      <c r="W87" s="4"/>
      <c r="X87" s="1"/>
      <c r="Y87" s="1" t="s">
        <v>121</v>
      </c>
      <c r="Z87" s="4"/>
      <c r="AA87" s="1">
        <v>7.0</v>
      </c>
      <c r="AB87" s="4">
        <v>3735.514285714286</v>
      </c>
      <c r="AC87" s="4"/>
      <c r="AD87" s="4">
        <v>26148.600000000002</v>
      </c>
    </row>
    <row r="88" ht="15.75" customHeight="1">
      <c r="A88" s="1"/>
      <c r="B88" s="1"/>
      <c r="E88" s="1"/>
      <c r="F88" s="1"/>
      <c r="G88" s="1"/>
      <c r="H88" s="1"/>
      <c r="I88" s="2"/>
      <c r="J88" s="1"/>
      <c r="L88" s="1"/>
      <c r="M88" s="4" t="s">
        <v>133</v>
      </c>
      <c r="N88" s="4" t="s">
        <v>107</v>
      </c>
      <c r="O88" s="4">
        <v>1569.89</v>
      </c>
      <c r="P88" s="4"/>
      <c r="Q88" s="4"/>
      <c r="R88" s="4">
        <v>1569.89</v>
      </c>
      <c r="S88" s="4"/>
      <c r="T88" s="4"/>
      <c r="U88" s="4"/>
      <c r="V88" s="4"/>
      <c r="W88" s="4"/>
      <c r="X88" s="1"/>
      <c r="Y88" s="1" t="s">
        <v>122</v>
      </c>
      <c r="Z88" s="4"/>
      <c r="AA88" s="1">
        <v>19.0</v>
      </c>
      <c r="AB88" s="4">
        <v>2614.86</v>
      </c>
      <c r="AC88" s="4"/>
      <c r="AD88" s="4">
        <v>49682.340000000004</v>
      </c>
    </row>
    <row r="89" ht="15.75" customHeight="1">
      <c r="A89" s="1"/>
      <c r="B89" s="1"/>
      <c r="E89" s="1"/>
      <c r="F89" s="1"/>
      <c r="G89" s="1"/>
      <c r="H89" s="1"/>
      <c r="I89" s="2"/>
      <c r="J89" s="1"/>
      <c r="L89" s="1"/>
      <c r="M89" s="4" t="s">
        <v>136</v>
      </c>
      <c r="N89" s="4" t="s">
        <v>129</v>
      </c>
      <c r="O89" s="4">
        <v>784.95</v>
      </c>
      <c r="P89" s="4"/>
      <c r="Q89" s="4"/>
      <c r="R89" s="4"/>
      <c r="S89" s="4"/>
      <c r="T89" s="4">
        <v>784.95</v>
      </c>
      <c r="U89" s="4"/>
      <c r="V89" s="4"/>
      <c r="W89" s="4"/>
      <c r="X89" s="1"/>
      <c r="Y89" s="1" t="s">
        <v>123</v>
      </c>
      <c r="Z89" s="4"/>
      <c r="AA89" s="1">
        <v>10.0</v>
      </c>
      <c r="AB89" s="4">
        <v>2614.86</v>
      </c>
      <c r="AC89" s="4"/>
      <c r="AD89" s="4">
        <v>26148.600000000002</v>
      </c>
    </row>
    <row r="90" ht="15.75" customHeight="1">
      <c r="A90" s="1"/>
      <c r="B90" s="1"/>
      <c r="E90" s="1"/>
      <c r="F90" s="1"/>
      <c r="G90" s="1"/>
      <c r="H90" s="1"/>
      <c r="I90" s="2"/>
      <c r="J90" s="1"/>
      <c r="L90" s="1"/>
      <c r="M90" s="4" t="s">
        <v>65</v>
      </c>
      <c r="N90" s="4" t="s">
        <v>103</v>
      </c>
      <c r="O90" s="4">
        <v>158.1</v>
      </c>
      <c r="P90" s="4"/>
      <c r="Q90" s="4"/>
      <c r="R90" s="4">
        <v>158.1</v>
      </c>
      <c r="S90" s="4">
        <v>158.1</v>
      </c>
      <c r="T90" s="4">
        <v>158.1</v>
      </c>
      <c r="U90" s="4">
        <v>158.1</v>
      </c>
      <c r="V90" s="4"/>
      <c r="W90" s="4"/>
      <c r="X90" s="1"/>
      <c r="Y90" s="1" t="s">
        <v>126</v>
      </c>
      <c r="Z90" s="4"/>
      <c r="AA90" s="1">
        <v>8.0</v>
      </c>
      <c r="AB90" s="4">
        <v>3268.5750000000003</v>
      </c>
      <c r="AC90" s="4"/>
      <c r="AD90" s="4">
        <v>26148.600000000002</v>
      </c>
    </row>
    <row r="91" ht="15.75" customHeight="1">
      <c r="A91" s="1"/>
      <c r="B91" s="1"/>
      <c r="E91" s="1"/>
      <c r="F91" s="1"/>
      <c r="G91" s="1"/>
      <c r="H91" s="1"/>
      <c r="I91" s="2"/>
      <c r="J91" s="1"/>
      <c r="L91" s="1"/>
      <c r="M91" s="4" t="s">
        <v>67</v>
      </c>
      <c r="N91" s="4" t="s">
        <v>107</v>
      </c>
      <c r="O91" s="4">
        <v>2144.27</v>
      </c>
      <c r="P91" s="4"/>
      <c r="Q91" s="4"/>
      <c r="R91" s="4">
        <v>2144.27</v>
      </c>
      <c r="S91" s="4">
        <v>2144.27</v>
      </c>
      <c r="T91" s="4"/>
      <c r="U91" s="4"/>
      <c r="V91" s="4"/>
      <c r="W91" s="4"/>
      <c r="X91" s="1"/>
      <c r="Y91" s="1" t="s">
        <v>127</v>
      </c>
      <c r="Z91" s="4"/>
      <c r="AA91" s="1">
        <v>18.0</v>
      </c>
      <c r="AB91" s="4">
        <v>2614.86</v>
      </c>
      <c r="AC91" s="4"/>
      <c r="AD91" s="4">
        <v>47067.48</v>
      </c>
    </row>
    <row r="92" ht="15.75" customHeight="1">
      <c r="A92" s="1"/>
      <c r="B92" s="1"/>
      <c r="E92" s="1"/>
      <c r="F92" s="1"/>
      <c r="G92" s="1"/>
      <c r="H92" s="1"/>
      <c r="I92" s="2"/>
      <c r="J92" s="1"/>
      <c r="L92" s="1"/>
      <c r="M92" s="4" t="s">
        <v>143</v>
      </c>
      <c r="N92" s="4" t="s">
        <v>129</v>
      </c>
      <c r="O92" s="4">
        <v>804.1</v>
      </c>
      <c r="P92" s="4"/>
      <c r="Q92" s="4"/>
      <c r="R92" s="152"/>
      <c r="S92" s="152"/>
      <c r="T92" s="152">
        <v>804.1</v>
      </c>
      <c r="U92" s="152">
        <v>804.1</v>
      </c>
      <c r="V92" s="152"/>
      <c r="W92" s="4"/>
      <c r="X92" s="1"/>
      <c r="Y92" s="1" t="s">
        <v>128</v>
      </c>
      <c r="Z92" s="4"/>
      <c r="AA92" s="1">
        <v>10.0</v>
      </c>
      <c r="AB92" s="4">
        <v>2614.86</v>
      </c>
      <c r="AC92" s="4"/>
      <c r="AD92" s="4">
        <v>26148.600000000002</v>
      </c>
    </row>
    <row r="93" ht="15.75" customHeight="1">
      <c r="A93" s="1"/>
      <c r="B93" s="1"/>
      <c r="E93" s="1"/>
      <c r="F93" s="1"/>
      <c r="G93" s="1"/>
      <c r="H93" s="1"/>
      <c r="I93" s="2"/>
      <c r="J93" s="1"/>
      <c r="L93" s="1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1"/>
      <c r="Y93" s="1" t="s">
        <v>130</v>
      </c>
      <c r="Z93" s="4"/>
      <c r="AA93" s="1">
        <v>12.0</v>
      </c>
      <c r="AB93" s="4">
        <v>2614.86</v>
      </c>
      <c r="AC93" s="4"/>
      <c r="AD93" s="4">
        <v>31378.32</v>
      </c>
    </row>
    <row r="94" ht="15.75" customHeight="1">
      <c r="A94" s="1"/>
      <c r="B94" s="1"/>
      <c r="E94" s="1"/>
      <c r="F94" s="1"/>
      <c r="G94" s="1"/>
      <c r="H94" s="1"/>
      <c r="I94" s="2"/>
      <c r="J94" s="1"/>
      <c r="L94" s="1"/>
      <c r="M94" s="4"/>
      <c r="N94" s="4"/>
      <c r="O94" s="4"/>
      <c r="P94" s="4"/>
      <c r="Q94" s="4"/>
      <c r="R94" s="4">
        <f t="shared" ref="R94:U94" si="2">SUM(R79:R92)</f>
        <v>11613.25</v>
      </c>
      <c r="S94" s="4">
        <f t="shared" si="2"/>
        <v>10043.36</v>
      </c>
      <c r="T94" s="4">
        <f t="shared" si="2"/>
        <v>8922.94</v>
      </c>
      <c r="U94" s="4">
        <f t="shared" si="2"/>
        <v>8137.99</v>
      </c>
      <c r="V94" s="4">
        <f>SUM(V78:V92)</f>
        <v>6306.19</v>
      </c>
      <c r="W94" s="4"/>
      <c r="X94" s="1"/>
      <c r="Y94" s="1" t="s">
        <v>131</v>
      </c>
      <c r="Z94" s="4"/>
      <c r="AA94" s="1">
        <v>15.0</v>
      </c>
      <c r="AB94" s="4">
        <v>2614.86</v>
      </c>
      <c r="AC94" s="4"/>
      <c r="AD94" s="4">
        <v>39222.9</v>
      </c>
    </row>
    <row r="95" ht="15.75" customHeight="1">
      <c r="A95" s="1"/>
      <c r="B95" s="1"/>
      <c r="E95" s="1"/>
      <c r="F95" s="1"/>
      <c r="G95" s="1"/>
      <c r="H95" s="1"/>
      <c r="I95" s="2"/>
      <c r="J95" s="1"/>
      <c r="L95" s="1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1"/>
      <c r="Y95" s="1" t="s">
        <v>134</v>
      </c>
      <c r="Z95" s="4"/>
      <c r="AA95" s="1">
        <v>9.0</v>
      </c>
      <c r="AB95" s="4">
        <v>2905.4</v>
      </c>
      <c r="AC95" s="4"/>
      <c r="AD95" s="4">
        <v>26148.600000000002</v>
      </c>
    </row>
    <row r="96" ht="15.75" customHeight="1">
      <c r="A96" s="1"/>
      <c r="B96" s="1"/>
      <c r="E96" s="1"/>
      <c r="F96" s="1"/>
      <c r="G96" s="1"/>
      <c r="H96" s="1"/>
      <c r="I96" s="2"/>
      <c r="J96" s="1"/>
      <c r="L96" s="1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1"/>
      <c r="Y96" s="1" t="s">
        <v>137</v>
      </c>
      <c r="Z96" s="4"/>
      <c r="AA96" s="1">
        <v>8.0</v>
      </c>
      <c r="AB96" s="4">
        <v>3268.5750000000003</v>
      </c>
      <c r="AC96" s="4"/>
      <c r="AD96" s="4">
        <v>26148.600000000002</v>
      </c>
    </row>
    <row r="97" ht="15.75" customHeight="1">
      <c r="A97" s="1"/>
      <c r="B97" s="1"/>
      <c r="E97" s="1"/>
      <c r="F97" s="1"/>
      <c r="G97" s="1"/>
      <c r="H97" s="1"/>
      <c r="I97" s="2"/>
      <c r="J97" s="1"/>
      <c r="L97" s="1"/>
      <c r="M97" s="4" t="s">
        <v>365</v>
      </c>
      <c r="N97" s="4"/>
      <c r="O97" s="4"/>
      <c r="P97" s="4"/>
      <c r="Q97" s="4"/>
      <c r="R97" s="4"/>
      <c r="S97" s="4"/>
      <c r="T97" s="4"/>
      <c r="U97" s="4"/>
      <c r="V97" s="4"/>
      <c r="W97" s="4"/>
      <c r="X97" s="1"/>
      <c r="Y97" s="1" t="s">
        <v>139</v>
      </c>
      <c r="Z97" s="4"/>
      <c r="AA97" s="1">
        <v>8.0</v>
      </c>
      <c r="AB97" s="4">
        <v>3268.5750000000003</v>
      </c>
      <c r="AC97" s="4"/>
      <c r="AD97" s="4">
        <v>26148.600000000002</v>
      </c>
    </row>
    <row r="98" ht="15.75" customHeight="1">
      <c r="A98" s="1"/>
      <c r="B98" s="1"/>
      <c r="E98" s="1"/>
      <c r="F98" s="1"/>
      <c r="G98" s="1"/>
      <c r="H98" s="1"/>
      <c r="I98" s="2"/>
      <c r="J98" s="1"/>
      <c r="L98" s="1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1"/>
      <c r="Y98" s="1" t="s">
        <v>140</v>
      </c>
      <c r="Z98" s="4"/>
      <c r="AA98" s="1">
        <v>7.0</v>
      </c>
      <c r="AB98" s="4">
        <v>4109.04</v>
      </c>
      <c r="AC98" s="4"/>
      <c r="AD98" s="4">
        <v>28763.28</v>
      </c>
    </row>
    <row r="99" ht="15.75" customHeight="1">
      <c r="A99" s="1"/>
      <c r="B99" s="1"/>
      <c r="E99" s="1"/>
      <c r="F99" s="1"/>
      <c r="G99" s="1"/>
      <c r="H99" s="1"/>
      <c r="I99" s="2"/>
      <c r="J99" s="1"/>
      <c r="L99" s="1"/>
      <c r="M99" s="4" t="s">
        <v>366</v>
      </c>
      <c r="N99" s="4"/>
      <c r="O99" s="4"/>
      <c r="P99" s="4"/>
      <c r="Q99" s="4"/>
      <c r="R99" s="4"/>
      <c r="S99" s="4"/>
      <c r="T99" s="4"/>
      <c r="U99" s="4"/>
      <c r="V99" s="4"/>
      <c r="W99" s="4"/>
      <c r="X99" s="1"/>
      <c r="Y99" s="1" t="s">
        <v>144</v>
      </c>
      <c r="Z99" s="4"/>
      <c r="AA99" s="1">
        <v>5.0</v>
      </c>
      <c r="AB99" s="4">
        <v>4109.04</v>
      </c>
      <c r="AC99" s="4"/>
      <c r="AD99" s="4">
        <v>20545.2</v>
      </c>
    </row>
    <row r="100" ht="15.75" customHeight="1">
      <c r="A100" s="1"/>
      <c r="B100" s="1"/>
      <c r="E100" s="1"/>
      <c r="F100" s="1"/>
      <c r="G100" s="1"/>
      <c r="H100" s="1"/>
      <c r="I100" s="2"/>
      <c r="J100" s="1"/>
      <c r="L100" s="1"/>
      <c r="M100" s="4" t="s">
        <v>169</v>
      </c>
      <c r="N100" s="4"/>
      <c r="O100" s="4"/>
      <c r="P100" s="4"/>
      <c r="Q100" s="4"/>
      <c r="R100" s="4" t="s">
        <v>91</v>
      </c>
      <c r="S100" s="4" t="s">
        <v>91</v>
      </c>
      <c r="T100" s="4" t="s">
        <v>91</v>
      </c>
      <c r="U100" s="4" t="s">
        <v>91</v>
      </c>
      <c r="V100" s="4" t="s">
        <v>91</v>
      </c>
      <c r="W100" s="4"/>
      <c r="X100" s="1"/>
      <c r="Y100" s="1" t="s">
        <v>146</v>
      </c>
      <c r="Z100" s="4"/>
      <c r="AA100" s="1">
        <v>3.0</v>
      </c>
      <c r="AB100" s="4">
        <v>4109.04</v>
      </c>
      <c r="AC100" s="4"/>
      <c r="AD100" s="4">
        <v>12327.119999999999</v>
      </c>
    </row>
    <row r="101" ht="15.75" customHeight="1">
      <c r="A101" s="1"/>
      <c r="B101" s="1"/>
      <c r="E101" s="1"/>
      <c r="F101" s="1"/>
      <c r="G101" s="1"/>
      <c r="H101" s="1"/>
      <c r="I101" s="2"/>
      <c r="J101" s="1"/>
      <c r="L101" s="1"/>
      <c r="M101" s="4" t="s">
        <v>93</v>
      </c>
      <c r="N101" s="4" t="s">
        <v>94</v>
      </c>
      <c r="O101" s="4" t="s">
        <v>95</v>
      </c>
      <c r="P101" s="4"/>
      <c r="Q101" s="4"/>
      <c r="R101" s="4" t="s">
        <v>172</v>
      </c>
      <c r="S101" s="4" t="s">
        <v>173</v>
      </c>
      <c r="T101" s="4" t="s">
        <v>174</v>
      </c>
      <c r="U101" s="4" t="s">
        <v>175</v>
      </c>
      <c r="V101" s="4" t="s">
        <v>176</v>
      </c>
      <c r="W101" s="4"/>
      <c r="X101" s="1"/>
      <c r="Y101" s="1" t="s">
        <v>150</v>
      </c>
      <c r="Z101" s="4"/>
      <c r="AA101" s="1">
        <v>4.0</v>
      </c>
      <c r="AB101" s="4">
        <v>4109.04</v>
      </c>
      <c r="AC101" s="4"/>
      <c r="AD101" s="4">
        <v>16436.16</v>
      </c>
    </row>
    <row r="102" ht="15.75" customHeight="1">
      <c r="A102" s="1"/>
      <c r="B102" s="1"/>
      <c r="E102" s="1"/>
      <c r="F102" s="1"/>
      <c r="G102" s="1"/>
      <c r="H102" s="1"/>
      <c r="I102" s="2"/>
      <c r="J102" s="1"/>
      <c r="L102" s="1"/>
      <c r="M102" s="4" t="s">
        <v>338</v>
      </c>
      <c r="N102" s="4" t="s">
        <v>103</v>
      </c>
      <c r="O102" s="4">
        <v>1369.68</v>
      </c>
      <c r="P102" s="4"/>
      <c r="Q102" s="4"/>
      <c r="R102" s="4" t="s">
        <v>351</v>
      </c>
      <c r="S102" s="4" t="s">
        <v>351</v>
      </c>
      <c r="T102" s="4" t="s">
        <v>351</v>
      </c>
      <c r="U102" s="4" t="s">
        <v>351</v>
      </c>
      <c r="V102" s="4">
        <v>4725.0</v>
      </c>
      <c r="W102" s="4"/>
      <c r="X102" s="1"/>
      <c r="Y102" s="1"/>
      <c r="Z102" s="4"/>
      <c r="AA102" s="1"/>
      <c r="AB102" s="4"/>
      <c r="AC102" s="4"/>
      <c r="AD102" s="4"/>
    </row>
    <row r="103" ht="15.75" customHeight="1">
      <c r="A103" s="1"/>
      <c r="B103" s="1"/>
      <c r="D103" s="1"/>
      <c r="E103" s="1"/>
      <c r="F103" s="1"/>
      <c r="G103" s="1"/>
      <c r="H103" s="1"/>
      <c r="I103" s="2"/>
      <c r="J103" s="1"/>
      <c r="L103" s="1"/>
      <c r="M103" s="4" t="s">
        <v>39</v>
      </c>
      <c r="N103" s="4" t="s">
        <v>103</v>
      </c>
      <c r="O103" s="4">
        <v>497.39</v>
      </c>
      <c r="P103" s="4"/>
      <c r="Q103" s="4"/>
      <c r="R103" s="4">
        <v>497.39</v>
      </c>
      <c r="S103" s="4">
        <v>497.39</v>
      </c>
      <c r="T103" s="4">
        <v>497.39</v>
      </c>
      <c r="U103" s="4">
        <v>497.39</v>
      </c>
      <c r="V103" s="4">
        <v>497.39</v>
      </c>
      <c r="W103" s="4"/>
      <c r="X103" s="1"/>
      <c r="Y103" s="1"/>
      <c r="Z103" s="4"/>
      <c r="AA103" s="1"/>
      <c r="AB103" s="4"/>
      <c r="AC103" s="4"/>
      <c r="AD103" s="4">
        <v>872989.1999999998</v>
      </c>
    </row>
    <row r="104" ht="15.75" customHeight="1">
      <c r="A104" s="1"/>
      <c r="B104" s="1"/>
      <c r="D104" s="1"/>
      <c r="E104" s="1"/>
      <c r="F104" s="1"/>
      <c r="G104" s="1"/>
      <c r="H104" s="1"/>
      <c r="I104" s="2"/>
      <c r="J104" s="1"/>
      <c r="L104" s="1"/>
      <c r="M104" s="4" t="s">
        <v>184</v>
      </c>
      <c r="N104" s="4" t="s">
        <v>107</v>
      </c>
      <c r="O104" s="4">
        <v>173.91</v>
      </c>
      <c r="P104" s="4"/>
      <c r="Q104" s="4"/>
      <c r="R104" s="4">
        <v>173.91</v>
      </c>
      <c r="S104" s="4">
        <v>173.91</v>
      </c>
      <c r="T104" s="4"/>
      <c r="U104" s="4"/>
      <c r="V104" s="4"/>
      <c r="W104" s="4"/>
      <c r="X104" s="1"/>
      <c r="Y104" s="1">
        <v>2614.86</v>
      </c>
      <c r="Z104" s="4"/>
      <c r="AA104" s="1"/>
      <c r="AB104" s="4"/>
      <c r="AC104" s="4"/>
      <c r="AD104" s="4"/>
    </row>
    <row r="105" ht="15.75" customHeight="1">
      <c r="A105" s="1"/>
      <c r="B105" s="1"/>
      <c r="D105" s="1"/>
      <c r="E105" s="1"/>
      <c r="F105" s="1"/>
      <c r="G105" s="1"/>
      <c r="H105" s="1"/>
      <c r="I105" s="2"/>
      <c r="J105" s="1"/>
      <c r="L105" s="1"/>
      <c r="M105" s="4" t="s">
        <v>46</v>
      </c>
      <c r="N105" s="4" t="s">
        <v>103</v>
      </c>
      <c r="O105" s="4">
        <v>4805.92</v>
      </c>
      <c r="P105" s="4"/>
      <c r="Q105" s="4"/>
      <c r="R105" s="4">
        <v>4805.92</v>
      </c>
      <c r="S105" s="4">
        <v>4805.92</v>
      </c>
      <c r="T105" s="4">
        <v>4805.92</v>
      </c>
      <c r="U105" s="4">
        <v>4805.92</v>
      </c>
      <c r="V105" s="4"/>
      <c r="W105" s="4"/>
      <c r="X105" s="1"/>
      <c r="Y105" s="1">
        <v>2614.86</v>
      </c>
      <c r="Z105" s="4"/>
      <c r="AA105" s="1"/>
      <c r="AB105" s="4"/>
      <c r="AC105" s="4"/>
      <c r="AD105" s="4"/>
    </row>
    <row r="106" ht="15.75" customHeight="1">
      <c r="A106" s="1"/>
      <c r="B106" s="1"/>
      <c r="D106" s="1"/>
      <c r="E106" s="1"/>
      <c r="F106" s="1"/>
      <c r="G106" s="1"/>
      <c r="H106" s="1"/>
      <c r="I106" s="2"/>
      <c r="J106" s="1"/>
      <c r="L106" s="1"/>
      <c r="M106" s="4" t="s">
        <v>49</v>
      </c>
      <c r="N106" s="4" t="s">
        <v>103</v>
      </c>
      <c r="O106" s="4">
        <v>1569.89</v>
      </c>
      <c r="P106" s="4"/>
      <c r="Q106" s="4"/>
      <c r="R106" s="4">
        <v>1569.89</v>
      </c>
      <c r="S106" s="4">
        <v>1569.89</v>
      </c>
      <c r="T106" s="4">
        <v>1569.89</v>
      </c>
      <c r="U106" s="4">
        <v>1569.89</v>
      </c>
      <c r="V106" s="4">
        <v>1569.89</v>
      </c>
      <c r="W106" s="4"/>
      <c r="X106" s="1"/>
      <c r="Y106" s="73">
        <v>3268.5750000000003</v>
      </c>
      <c r="Z106" s="4"/>
      <c r="AA106" s="1"/>
      <c r="AB106" s="4"/>
      <c r="AC106" s="4"/>
      <c r="AD106" s="4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2"/>
      <c r="J107" s="1"/>
      <c r="L107" s="1"/>
      <c r="M107" s="4" t="s">
        <v>124</v>
      </c>
      <c r="N107" s="4" t="s">
        <v>103</v>
      </c>
      <c r="O107" s="4">
        <v>110.0</v>
      </c>
      <c r="P107" s="4"/>
      <c r="Q107" s="4"/>
      <c r="R107" s="4"/>
      <c r="S107" s="4"/>
      <c r="T107" s="4"/>
      <c r="U107" s="4"/>
      <c r="V107" s="4"/>
      <c r="W107" s="4"/>
      <c r="X107" s="1"/>
      <c r="Y107" s="1">
        <v>2614.86</v>
      </c>
      <c r="Z107" s="4"/>
      <c r="AA107" s="1"/>
      <c r="AB107" s="4"/>
      <c r="AC107" s="4"/>
      <c r="AD107" s="4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2"/>
      <c r="J108" s="1"/>
      <c r="L108" s="1"/>
      <c r="M108" s="4" t="s">
        <v>54</v>
      </c>
      <c r="N108" s="4" t="s">
        <v>107</v>
      </c>
      <c r="O108" s="4">
        <v>239.12</v>
      </c>
      <c r="P108" s="4"/>
      <c r="Q108" s="4"/>
      <c r="R108" s="4">
        <v>239.12</v>
      </c>
      <c r="S108" s="4">
        <v>239.12</v>
      </c>
      <c r="T108" s="4"/>
      <c r="U108" s="4"/>
      <c r="V108" s="4">
        <v>239.12</v>
      </c>
      <c r="W108" s="4"/>
      <c r="X108" s="1"/>
      <c r="Y108" s="4">
        <v>2614.86</v>
      </c>
      <c r="Z108" s="4"/>
      <c r="AA108" s="1"/>
      <c r="AB108" s="4"/>
      <c r="AC108" s="4"/>
      <c r="AD108" s="4"/>
    </row>
    <row r="109" ht="15.75" customHeight="1">
      <c r="A109" s="1"/>
      <c r="B109" s="1"/>
      <c r="C109" s="1"/>
      <c r="D109" s="1"/>
      <c r="E109" s="1"/>
      <c r="F109" s="1"/>
      <c r="G109" s="1"/>
      <c r="H109" s="1"/>
      <c r="I109" s="2"/>
      <c r="J109" s="1"/>
      <c r="L109" s="1"/>
      <c r="M109" s="4" t="s">
        <v>56</v>
      </c>
      <c r="N109" s="4" t="s">
        <v>103</v>
      </c>
      <c r="O109" s="4">
        <v>86.95</v>
      </c>
      <c r="P109" s="4"/>
      <c r="Q109" s="4"/>
      <c r="R109" s="4"/>
      <c r="S109" s="4"/>
      <c r="T109" s="4">
        <v>86.95</v>
      </c>
      <c r="U109" s="4">
        <v>86.95</v>
      </c>
      <c r="V109" s="4"/>
      <c r="W109" s="4"/>
      <c r="X109" s="1"/>
      <c r="Y109" s="1"/>
      <c r="Z109" s="4"/>
      <c r="AA109" s="1"/>
      <c r="AB109" s="4"/>
      <c r="AC109" s="4"/>
      <c r="AD109" s="4"/>
    </row>
    <row r="110" ht="15.75" customHeight="1">
      <c r="A110" s="1"/>
      <c r="B110" s="1"/>
      <c r="C110" s="1"/>
      <c r="D110" s="1"/>
      <c r="E110" s="1"/>
      <c r="F110" s="1"/>
      <c r="G110" s="1"/>
      <c r="H110" s="1"/>
      <c r="I110" s="2"/>
      <c r="J110" s="1"/>
      <c r="L110" s="1"/>
      <c r="M110" s="4" t="s">
        <v>58</v>
      </c>
      <c r="N110" s="4" t="s">
        <v>129</v>
      </c>
      <c r="O110" s="4">
        <v>415.85</v>
      </c>
      <c r="P110" s="4"/>
      <c r="Q110" s="4"/>
      <c r="R110" s="4">
        <v>415.85</v>
      </c>
      <c r="S110" s="4">
        <v>415.85</v>
      </c>
      <c r="T110" s="4">
        <v>415.85</v>
      </c>
      <c r="U110" s="4">
        <v>415.85</v>
      </c>
      <c r="V110" s="4"/>
      <c r="W110" s="4"/>
      <c r="X110" s="1"/>
      <c r="Y110" s="1"/>
      <c r="Z110" s="4"/>
      <c r="AA110" s="1"/>
      <c r="AB110" s="4"/>
      <c r="AC110" s="4"/>
      <c r="AD110" s="4"/>
    </row>
    <row r="111" ht="15.75" customHeight="1">
      <c r="A111" s="1"/>
      <c r="B111" s="1"/>
      <c r="C111" s="1"/>
      <c r="D111" s="1"/>
      <c r="E111" s="1"/>
      <c r="F111" s="1"/>
      <c r="G111" s="1"/>
      <c r="H111" s="1"/>
      <c r="I111" s="2"/>
      <c r="J111" s="1"/>
      <c r="L111" s="1"/>
      <c r="M111" s="4" t="s">
        <v>60</v>
      </c>
      <c r="N111" s="4" t="s">
        <v>107</v>
      </c>
      <c r="O111" s="4">
        <v>239.12</v>
      </c>
      <c r="P111" s="4"/>
      <c r="Q111" s="4"/>
      <c r="R111" s="4">
        <v>239.12</v>
      </c>
      <c r="S111" s="4">
        <v>239.12</v>
      </c>
      <c r="T111" s="4"/>
      <c r="U111" s="4"/>
      <c r="V111" s="4"/>
      <c r="W111" s="4"/>
      <c r="X111" s="1"/>
      <c r="Y111" s="1"/>
      <c r="Z111" s="4"/>
      <c r="AA111" s="1"/>
      <c r="AB111" s="4"/>
      <c r="AC111" s="4"/>
      <c r="AD111" s="4"/>
    </row>
    <row r="112" ht="15.75" customHeight="1">
      <c r="A112" s="1"/>
      <c r="B112" s="1"/>
      <c r="C112" s="1"/>
      <c r="D112" s="1"/>
      <c r="E112" s="1"/>
      <c r="F112" s="1"/>
      <c r="G112" s="1"/>
      <c r="H112" s="1"/>
      <c r="I112" s="2"/>
      <c r="J112" s="1"/>
      <c r="L112" s="1"/>
      <c r="M112" s="4" t="s">
        <v>133</v>
      </c>
      <c r="N112" s="4" t="s">
        <v>107</v>
      </c>
      <c r="O112" s="4">
        <v>1569.89</v>
      </c>
      <c r="P112" s="4"/>
      <c r="Q112" s="4"/>
      <c r="R112" s="4">
        <v>1569.89</v>
      </c>
      <c r="S112" s="4"/>
      <c r="T112" s="4"/>
      <c r="U112" s="4"/>
      <c r="V112" s="4"/>
      <c r="W112" s="4"/>
      <c r="X112" s="1"/>
      <c r="Y112" s="1"/>
      <c r="Z112" s="4"/>
      <c r="AA112" s="1"/>
      <c r="AB112" s="4"/>
      <c r="AC112" s="4"/>
      <c r="AD112" s="4"/>
    </row>
    <row r="113" ht="15.75" customHeight="1">
      <c r="A113" s="1"/>
      <c r="B113" s="1"/>
      <c r="C113" s="1"/>
      <c r="D113" s="1"/>
      <c r="E113" s="1"/>
      <c r="F113" s="1"/>
      <c r="G113" s="1"/>
      <c r="H113" s="1"/>
      <c r="I113" s="2"/>
      <c r="J113" s="1"/>
      <c r="L113" s="1"/>
      <c r="M113" s="4" t="s">
        <v>136</v>
      </c>
      <c r="N113" s="4" t="s">
        <v>129</v>
      </c>
      <c r="O113" s="4">
        <v>784.95</v>
      </c>
      <c r="P113" s="4"/>
      <c r="Q113" s="4"/>
      <c r="R113" s="4"/>
      <c r="S113" s="4"/>
      <c r="T113" s="4">
        <v>784.95</v>
      </c>
      <c r="U113" s="4"/>
      <c r="V113" s="4"/>
      <c r="W113" s="4"/>
      <c r="X113" s="1"/>
      <c r="Y113" s="1"/>
      <c r="Z113" s="4"/>
      <c r="AA113" s="1"/>
      <c r="AB113" s="4"/>
      <c r="AC113" s="4"/>
      <c r="AD113" s="4"/>
    </row>
    <row r="114" ht="15.75" customHeight="1">
      <c r="A114" s="1"/>
      <c r="B114" s="1"/>
      <c r="C114" s="1"/>
      <c r="D114" s="1"/>
      <c r="E114" s="1"/>
      <c r="F114" s="1"/>
      <c r="G114" s="1"/>
      <c r="H114" s="1"/>
      <c r="I114" s="2"/>
      <c r="J114" s="1"/>
      <c r="L114" s="1"/>
      <c r="M114" s="4" t="s">
        <v>65</v>
      </c>
      <c r="N114" s="4" t="s">
        <v>103</v>
      </c>
      <c r="O114" s="4">
        <v>158.1</v>
      </c>
      <c r="P114" s="4"/>
      <c r="Q114" s="4"/>
      <c r="R114" s="4">
        <v>158.1</v>
      </c>
      <c r="S114" s="4">
        <v>158.1</v>
      </c>
      <c r="T114" s="4">
        <v>158.1</v>
      </c>
      <c r="U114" s="4">
        <v>158.1</v>
      </c>
      <c r="V114" s="4"/>
      <c r="W114" s="4"/>
      <c r="X114" s="1"/>
      <c r="Y114" s="1"/>
      <c r="Z114" s="4"/>
      <c r="AA114" s="1"/>
      <c r="AB114" s="4"/>
      <c r="AC114" s="4"/>
      <c r="AD114" s="4"/>
    </row>
    <row r="115" ht="15.75" customHeight="1">
      <c r="A115" s="1"/>
      <c r="B115" s="1"/>
      <c r="C115" s="1"/>
      <c r="D115" s="1"/>
      <c r="E115" s="1"/>
      <c r="F115" s="1"/>
      <c r="G115" s="1"/>
      <c r="H115" s="1"/>
      <c r="I115" s="2"/>
      <c r="J115" s="1"/>
      <c r="L115" s="1"/>
      <c r="M115" s="4" t="s">
        <v>67</v>
      </c>
      <c r="N115" s="4" t="s">
        <v>107</v>
      </c>
      <c r="O115" s="4">
        <v>2144.27</v>
      </c>
      <c r="P115" s="4"/>
      <c r="Q115" s="4"/>
      <c r="R115" s="4">
        <v>2144.27</v>
      </c>
      <c r="S115" s="4">
        <v>2144.27</v>
      </c>
      <c r="T115" s="4"/>
      <c r="U115" s="4"/>
      <c r="V115" s="4"/>
      <c r="W115" s="4"/>
      <c r="X115" s="1"/>
      <c r="Y115" s="1"/>
      <c r="Z115" s="4"/>
      <c r="AA115" s="1"/>
      <c r="AB115" s="4"/>
      <c r="AC115" s="4"/>
      <c r="AD115" s="1" t="s">
        <v>167</v>
      </c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2"/>
      <c r="J116" s="1"/>
      <c r="L116" s="1"/>
      <c r="M116" s="4" t="s">
        <v>143</v>
      </c>
      <c r="N116" s="4" t="s">
        <v>129</v>
      </c>
      <c r="O116" s="4">
        <v>804.1</v>
      </c>
      <c r="P116" s="4"/>
      <c r="Q116" s="4"/>
      <c r="R116" s="152"/>
      <c r="S116" s="152"/>
      <c r="T116" s="152">
        <v>804.1</v>
      </c>
      <c r="U116" s="152">
        <v>804.1</v>
      </c>
      <c r="V116" s="152"/>
      <c r="W116" s="4"/>
      <c r="X116" s="1"/>
      <c r="Y116" s="1"/>
      <c r="Z116" s="4"/>
      <c r="AA116" s="1"/>
      <c r="AB116" s="4"/>
      <c r="AC116" s="4"/>
      <c r="AD116" s="1" t="s">
        <v>170</v>
      </c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2"/>
      <c r="J117" s="1"/>
      <c r="L117" s="1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1"/>
      <c r="Y117" s="1"/>
      <c r="Z117" s="4"/>
      <c r="AA117" s="1"/>
      <c r="AB117" s="4"/>
      <c r="AC117" s="4"/>
      <c r="AD117" s="1" t="s">
        <v>177</v>
      </c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2"/>
      <c r="J118" s="1"/>
      <c r="L118" s="1"/>
      <c r="N118" s="4"/>
      <c r="O118" s="4"/>
      <c r="P118" s="4"/>
      <c r="Q118" s="4"/>
      <c r="R118" s="4">
        <f t="shared" ref="R118:U118" si="3">SUM(R103:R116)</f>
        <v>11813.46</v>
      </c>
      <c r="S118" s="4">
        <f t="shared" si="3"/>
        <v>10243.57</v>
      </c>
      <c r="T118" s="4">
        <f t="shared" si="3"/>
        <v>9123.15</v>
      </c>
      <c r="U118" s="4">
        <f t="shared" si="3"/>
        <v>8338.2</v>
      </c>
      <c r="V118" s="4">
        <f>SUM(V102:V116)</f>
        <v>7031.4</v>
      </c>
      <c r="W118" s="4"/>
      <c r="X118" s="1"/>
      <c r="Y118" s="1"/>
      <c r="Z118" s="4"/>
      <c r="AA118" s="1"/>
      <c r="AB118" s="4"/>
      <c r="AC118" s="4"/>
      <c r="AD118" s="1" t="s">
        <v>180</v>
      </c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2"/>
      <c r="J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4"/>
      <c r="AA119" s="1"/>
      <c r="AB119" s="4"/>
      <c r="AC119" s="4"/>
      <c r="AD119" s="1" t="s">
        <v>182</v>
      </c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2"/>
      <c r="J120" s="1"/>
      <c r="L120" s="1"/>
      <c r="M120" s="4" t="s">
        <v>365</v>
      </c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4"/>
      <c r="AA120" s="1"/>
      <c r="AB120" s="4"/>
      <c r="AC120" s="4"/>
      <c r="AD120" s="1" t="s">
        <v>185</v>
      </c>
    </row>
    <row r="121" ht="15.75" customHeight="1">
      <c r="A121" s="1"/>
      <c r="B121" s="1"/>
      <c r="C121" s="1"/>
      <c r="D121" s="1"/>
      <c r="E121" s="1"/>
      <c r="F121" s="1"/>
      <c r="G121" s="1"/>
      <c r="H121" s="1"/>
      <c r="I121" s="2"/>
      <c r="J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4"/>
      <c r="AA121" s="1"/>
      <c r="AB121" s="4"/>
      <c r="AC121" s="4"/>
      <c r="AD121" s="1" t="s">
        <v>187</v>
      </c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2"/>
      <c r="J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4"/>
      <c r="AA122" s="1"/>
      <c r="AB122" s="4"/>
      <c r="AC122" s="4"/>
      <c r="AD122" s="1" t="s">
        <v>189</v>
      </c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2"/>
      <c r="J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4"/>
      <c r="AA123" s="1"/>
      <c r="AB123" s="4"/>
      <c r="AC123" s="4"/>
      <c r="AD123" s="1" t="s">
        <v>190</v>
      </c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2"/>
      <c r="J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4"/>
      <c r="AA124" s="1"/>
      <c r="AB124" s="4"/>
      <c r="AC124" s="4"/>
      <c r="AD124" s="1" t="s">
        <v>191</v>
      </c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2"/>
      <c r="J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4"/>
      <c r="AA125" s="1"/>
      <c r="AB125" s="4"/>
      <c r="AC125" s="4"/>
      <c r="AD125" s="1" t="s">
        <v>192</v>
      </c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2"/>
      <c r="J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4"/>
      <c r="AA126" s="1"/>
      <c r="AB126" s="4"/>
      <c r="AC126" s="4"/>
      <c r="AD126" s="1" t="s">
        <v>193</v>
      </c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2"/>
      <c r="J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4"/>
      <c r="AA127" s="1"/>
      <c r="AB127" s="4"/>
      <c r="AC127" s="4"/>
      <c r="AD127" s="1" t="s">
        <v>194</v>
      </c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2"/>
      <c r="J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4"/>
      <c r="AA128" s="1"/>
      <c r="AB128" s="4"/>
      <c r="AC128" s="4"/>
      <c r="AD128" s="1" t="s">
        <v>195</v>
      </c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2"/>
      <c r="J129" s="1"/>
      <c r="L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4"/>
      <c r="AA129" s="1"/>
      <c r="AB129" s="4"/>
      <c r="AC129" s="4"/>
      <c r="AD129" s="1" t="s">
        <v>196</v>
      </c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2"/>
      <c r="J130" s="1"/>
      <c r="K130" s="1"/>
      <c r="L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4"/>
      <c r="AA130" s="1"/>
      <c r="AB130" s="4"/>
      <c r="AC130" s="4"/>
      <c r="AD130" s="1" t="s">
        <v>197</v>
      </c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2"/>
      <c r="J131" s="1"/>
      <c r="K131" s="1"/>
      <c r="L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4"/>
      <c r="AA131" s="1"/>
      <c r="AB131" s="4"/>
      <c r="AC131" s="4"/>
      <c r="AD131" s="1" t="s">
        <v>198</v>
      </c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2"/>
      <c r="J132" s="1"/>
      <c r="K132" s="1"/>
      <c r="L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4"/>
      <c r="AA132" s="1"/>
      <c r="AB132" s="4"/>
      <c r="AC132" s="4"/>
      <c r="AD132" s="1" t="s">
        <v>199</v>
      </c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2"/>
      <c r="J133" s="1"/>
      <c r="K133" s="1"/>
      <c r="L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4"/>
      <c r="AA133" s="1"/>
      <c r="AB133" s="4"/>
      <c r="AC133" s="4"/>
      <c r="AD133" s="1" t="s">
        <v>202</v>
      </c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2"/>
      <c r="J134" s="1"/>
      <c r="K134" s="1"/>
      <c r="L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4"/>
      <c r="AA134" s="1"/>
      <c r="AB134" s="4"/>
      <c r="AC134" s="4"/>
      <c r="AD134" s="1" t="s">
        <v>10</v>
      </c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2"/>
      <c r="J135" s="1"/>
      <c r="K135" s="1"/>
      <c r="L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4"/>
      <c r="AA135" s="1"/>
      <c r="AB135" s="4"/>
      <c r="AC135" s="4"/>
      <c r="AD135" s="1" t="s">
        <v>203</v>
      </c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2"/>
      <c r="J136" s="1"/>
      <c r="K136" s="1"/>
      <c r="L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4"/>
      <c r="AA136" s="1"/>
      <c r="AB136" s="4"/>
      <c r="AC136" s="4"/>
      <c r="AD136" s="1" t="s">
        <v>31</v>
      </c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2"/>
      <c r="J137" s="1"/>
      <c r="K137" s="1"/>
      <c r="L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4"/>
      <c r="AA137" s="1"/>
      <c r="AB137" s="4"/>
      <c r="AC137" s="4"/>
      <c r="AD137" s="1" t="s">
        <v>205</v>
      </c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2"/>
      <c r="J138" s="1"/>
      <c r="K138" s="1"/>
      <c r="L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4"/>
      <c r="AA138" s="1"/>
      <c r="AB138" s="4"/>
      <c r="AC138" s="4"/>
      <c r="AD138" s="1" t="s">
        <v>206</v>
      </c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2"/>
      <c r="J139" s="1"/>
      <c r="K139" s="1"/>
      <c r="L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4"/>
      <c r="AA139" s="1"/>
      <c r="AB139" s="4"/>
      <c r="AC139" s="4"/>
      <c r="AD139" s="1" t="s">
        <v>12</v>
      </c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2"/>
      <c r="J140" s="1"/>
      <c r="K140" s="1"/>
      <c r="L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4"/>
      <c r="AA140" s="1"/>
      <c r="AB140" s="4"/>
      <c r="AC140" s="4"/>
      <c r="AD140" s="1" t="s">
        <v>207</v>
      </c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2"/>
      <c r="J141" s="1"/>
      <c r="K141" s="1"/>
      <c r="L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4"/>
      <c r="AA141" s="1"/>
      <c r="AB141" s="4"/>
      <c r="AC141" s="4"/>
      <c r="AD141" s="1" t="s">
        <v>208</v>
      </c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2"/>
      <c r="J142" s="1"/>
      <c r="K142" s="1"/>
      <c r="L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4"/>
      <c r="AA142" s="1"/>
      <c r="AB142" s="4"/>
      <c r="AC142" s="4"/>
      <c r="AD142" s="1" t="s">
        <v>209</v>
      </c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2"/>
      <c r="J143" s="1"/>
      <c r="K143" s="1"/>
      <c r="L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4"/>
      <c r="AA143" s="1"/>
      <c r="AB143" s="4"/>
      <c r="AC143" s="4"/>
      <c r="AD143" s="1" t="s">
        <v>210</v>
      </c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2"/>
      <c r="J144" s="1"/>
      <c r="K144" s="1"/>
      <c r="L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4"/>
      <c r="AA144" s="1"/>
      <c r="AB144" s="4"/>
      <c r="AC144" s="4"/>
      <c r="AD144" s="4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2"/>
      <c r="J145" s="1"/>
      <c r="K145" s="1"/>
      <c r="L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4"/>
      <c r="AA145" s="1"/>
      <c r="AB145" s="4"/>
      <c r="AC145" s="4"/>
      <c r="AD145" s="4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2"/>
      <c r="J146" s="1"/>
      <c r="K146" s="1"/>
      <c r="L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4"/>
      <c r="AA146" s="1"/>
      <c r="AB146" s="4"/>
      <c r="AC146" s="4"/>
      <c r="AD146" s="4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2"/>
      <c r="J147" s="1"/>
      <c r="K147" s="1"/>
      <c r="L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4"/>
      <c r="AA147" s="1"/>
      <c r="AB147" s="4"/>
      <c r="AC147" s="1" t="s">
        <v>212</v>
      </c>
      <c r="AD147" s="1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2"/>
      <c r="J148" s="1"/>
      <c r="K148" s="1"/>
      <c r="L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4"/>
      <c r="AA148" s="1"/>
      <c r="AB148" s="4"/>
      <c r="AC148" s="1" t="s">
        <v>213</v>
      </c>
      <c r="AD148" s="1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2"/>
      <c r="J149" s="1"/>
      <c r="K149" s="1"/>
      <c r="L149" s="1"/>
      <c r="N149" s="1"/>
      <c r="O149" s="1"/>
      <c r="P149" s="1"/>
      <c r="Q149" s="1"/>
      <c r="R149" s="1"/>
      <c r="S149" s="1"/>
      <c r="T149" s="1"/>
      <c r="U149" s="1"/>
      <c r="X149" s="1"/>
      <c r="Y149" s="1"/>
      <c r="Z149" s="4"/>
      <c r="AA149" s="1"/>
      <c r="AB149" s="4"/>
      <c r="AC149" s="1" t="s">
        <v>214</v>
      </c>
      <c r="AD149" s="1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2"/>
      <c r="J150" s="1"/>
      <c r="K150" s="1"/>
      <c r="L150" s="1"/>
      <c r="N150" s="1"/>
      <c r="O150" s="1"/>
      <c r="P150" s="1"/>
      <c r="Q150" s="1"/>
      <c r="R150" s="1"/>
      <c r="S150" s="1"/>
      <c r="T150" s="1"/>
      <c r="U150" s="1"/>
      <c r="X150" s="1"/>
      <c r="Y150" s="1"/>
      <c r="Z150" s="4"/>
      <c r="AA150" s="1"/>
      <c r="AB150" s="4"/>
      <c r="AC150" s="1" t="s">
        <v>215</v>
      </c>
      <c r="AD150" s="1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2"/>
      <c r="J151" s="1"/>
      <c r="K151" s="1"/>
      <c r="L151" s="1"/>
      <c r="N151" s="1"/>
      <c r="O151" s="1"/>
      <c r="P151" s="1"/>
      <c r="Q151" s="1"/>
      <c r="R151" s="1"/>
      <c r="S151" s="1"/>
      <c r="T151" s="1"/>
      <c r="U151" s="1"/>
      <c r="X151" s="1"/>
      <c r="Y151" s="1"/>
      <c r="Z151" s="4"/>
      <c r="AA151" s="1"/>
      <c r="AB151" s="4"/>
      <c r="AC151" s="1" t="s">
        <v>216</v>
      </c>
      <c r="AD151" s="1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2"/>
      <c r="J152" s="1"/>
      <c r="K152" s="1"/>
      <c r="L152" s="1"/>
      <c r="N152" s="1"/>
      <c r="O152" s="1"/>
      <c r="P152" s="1"/>
      <c r="Q152" s="1"/>
      <c r="R152" s="1"/>
      <c r="S152" s="1"/>
      <c r="T152" s="1"/>
      <c r="U152" s="1"/>
      <c r="X152" s="1"/>
      <c r="Y152" s="1"/>
      <c r="Z152" s="4"/>
      <c r="AA152" s="1"/>
      <c r="AB152" s="4"/>
      <c r="AC152" s="1" t="s">
        <v>217</v>
      </c>
      <c r="AD152" s="1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2"/>
      <c r="J153" s="1"/>
      <c r="K153" s="1"/>
      <c r="L153" s="1"/>
      <c r="N153" s="1"/>
      <c r="O153" s="1"/>
      <c r="P153" s="1"/>
      <c r="Q153" s="1"/>
      <c r="R153" s="1"/>
      <c r="S153" s="1"/>
      <c r="T153" s="1"/>
      <c r="U153" s="1"/>
      <c r="X153" s="1"/>
      <c r="Y153" s="1"/>
      <c r="Z153" s="4"/>
      <c r="AA153" s="1"/>
      <c r="AB153" s="4"/>
      <c r="AC153" s="1" t="s">
        <v>218</v>
      </c>
      <c r="AD153" s="1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2"/>
      <c r="J154" s="1"/>
      <c r="K154" s="1"/>
      <c r="L154" s="1"/>
      <c r="N154" s="1"/>
      <c r="O154" s="1"/>
      <c r="P154" s="1"/>
      <c r="Q154" s="1"/>
      <c r="R154" s="1"/>
      <c r="S154" s="1"/>
      <c r="T154" s="1"/>
      <c r="U154" s="1"/>
      <c r="X154" s="1"/>
      <c r="Y154" s="1"/>
      <c r="Z154" s="4"/>
      <c r="AA154" s="1"/>
      <c r="AB154" s="4"/>
      <c r="AC154" s="1" t="s">
        <v>219</v>
      </c>
      <c r="AD154" s="1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2"/>
      <c r="J155" s="1"/>
      <c r="K155" s="1"/>
      <c r="L155" s="1"/>
      <c r="N155" s="1"/>
      <c r="O155" s="1"/>
      <c r="P155" s="1"/>
      <c r="Q155" s="1"/>
      <c r="R155" s="1"/>
      <c r="S155" s="1"/>
      <c r="T155" s="1"/>
      <c r="U155" s="1"/>
      <c r="X155" s="1"/>
      <c r="Y155" s="1"/>
      <c r="Z155" s="4"/>
      <c r="AA155" s="1"/>
      <c r="AB155" s="4"/>
      <c r="AC155" s="1" t="s">
        <v>220</v>
      </c>
      <c r="AD155" s="1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2"/>
      <c r="J156" s="1"/>
      <c r="K156" s="1"/>
      <c r="L156" s="1"/>
      <c r="N156" s="1"/>
      <c r="O156" s="1"/>
      <c r="P156" s="1"/>
      <c r="Q156" s="1"/>
      <c r="R156" s="1"/>
      <c r="S156" s="1"/>
      <c r="T156" s="1"/>
      <c r="U156" s="1"/>
      <c r="X156" s="1"/>
      <c r="Y156" s="1"/>
      <c r="Z156" s="4"/>
      <c r="AA156" s="1"/>
      <c r="AB156" s="4"/>
      <c r="AC156" s="1" t="s">
        <v>221</v>
      </c>
      <c r="AD156" s="1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2"/>
      <c r="J157" s="1"/>
      <c r="K157" s="1"/>
      <c r="L157" s="1"/>
      <c r="N157" s="1"/>
      <c r="O157" s="1"/>
      <c r="P157" s="1"/>
      <c r="Q157" s="1"/>
      <c r="R157" s="1"/>
      <c r="S157" s="1"/>
      <c r="T157" s="1"/>
      <c r="U157" s="1"/>
      <c r="X157" s="1"/>
      <c r="Y157" s="1"/>
      <c r="Z157" s="4"/>
      <c r="AA157" s="1"/>
      <c r="AB157" s="4"/>
      <c r="AC157" s="1" t="s">
        <v>300</v>
      </c>
      <c r="AD157" s="1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2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X158" s="1"/>
      <c r="Y158" s="1"/>
      <c r="Z158" s="4"/>
      <c r="AA158" s="1"/>
      <c r="AB158" s="4"/>
      <c r="AC158" s="1" t="s">
        <v>302</v>
      </c>
      <c r="AD158" s="1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2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X159" s="1"/>
      <c r="Y159" s="1"/>
      <c r="Z159" s="4"/>
      <c r="AA159" s="1"/>
      <c r="AB159" s="4"/>
      <c r="AC159" s="1" t="s">
        <v>304</v>
      </c>
      <c r="AD159" s="1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2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X160" s="1"/>
      <c r="Y160" s="1"/>
      <c r="Z160" s="4"/>
      <c r="AA160" s="1"/>
      <c r="AB160" s="4"/>
      <c r="AC160" s="1" t="s">
        <v>305</v>
      </c>
      <c r="AD160" s="1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2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X161" s="1"/>
      <c r="Y161" s="1"/>
      <c r="Z161" s="4"/>
      <c r="AA161" s="1"/>
      <c r="AB161" s="4"/>
      <c r="AC161" s="1" t="s">
        <v>307</v>
      </c>
      <c r="AD161" s="1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2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X162" s="1"/>
      <c r="Y162" s="1"/>
      <c r="Z162" s="4"/>
      <c r="AA162" s="1"/>
      <c r="AB162" s="4"/>
      <c r="AC162" s="1" t="s">
        <v>309</v>
      </c>
      <c r="AD162" s="1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2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X163" s="1"/>
      <c r="Y163" s="1"/>
      <c r="Z163" s="4"/>
      <c r="AA163" s="1"/>
      <c r="AB163" s="4"/>
      <c r="AC163" s="1" t="s">
        <v>311</v>
      </c>
      <c r="AD163" s="1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2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X164" s="1"/>
      <c r="Y164" s="1"/>
      <c r="Z164" s="4"/>
      <c r="AA164" s="1"/>
      <c r="AB164" s="4"/>
      <c r="AC164" s="1" t="s">
        <v>313</v>
      </c>
      <c r="AD164" s="1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2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X165" s="1"/>
      <c r="Y165" s="1"/>
      <c r="Z165" s="4"/>
      <c r="AA165" s="1"/>
      <c r="AB165" s="4"/>
      <c r="AC165" s="1" t="s">
        <v>315</v>
      </c>
      <c r="AD165" s="1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2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X166" s="1"/>
      <c r="Y166" s="1"/>
      <c r="Z166" s="4"/>
      <c r="AA166" s="1"/>
      <c r="AB166" s="4"/>
      <c r="AC166" s="1" t="s">
        <v>315</v>
      </c>
      <c r="AD166" s="1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2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X167" s="1"/>
      <c r="Y167" s="1"/>
      <c r="Z167" s="4"/>
      <c r="AA167" s="1"/>
      <c r="AB167" s="4"/>
      <c r="AC167" s="1" t="s">
        <v>317</v>
      </c>
      <c r="AD167" s="1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2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X168" s="1"/>
      <c r="Y168" s="1"/>
      <c r="Z168" s="4"/>
      <c r="AA168" s="1"/>
      <c r="AB168" s="4"/>
      <c r="AC168" s="1" t="s">
        <v>319</v>
      </c>
      <c r="AD168" s="1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2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X169" s="1"/>
      <c r="Y169" s="1"/>
      <c r="Z169" s="4"/>
      <c r="AA169" s="1"/>
      <c r="AB169" s="4"/>
      <c r="AC169" s="1" t="s">
        <v>167</v>
      </c>
      <c r="AD169" s="1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2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X170" s="1"/>
      <c r="Y170" s="1"/>
      <c r="Z170" s="4"/>
      <c r="AA170" s="1"/>
      <c r="AB170" s="4"/>
      <c r="AC170" s="1" t="s">
        <v>322</v>
      </c>
      <c r="AD170" s="1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2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X171" s="1"/>
      <c r="Y171" s="1"/>
      <c r="Z171" s="4"/>
      <c r="AA171" s="1"/>
      <c r="AB171" s="4"/>
      <c r="AC171" s="1" t="s">
        <v>324</v>
      </c>
      <c r="AD171" s="1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2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X172" s="1"/>
      <c r="Y172" s="1"/>
      <c r="Z172" s="4"/>
      <c r="AA172" s="1"/>
      <c r="AB172" s="4"/>
      <c r="AC172" s="1" t="s">
        <v>326</v>
      </c>
      <c r="AD172" s="1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2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X173" s="1"/>
      <c r="Y173" s="1"/>
      <c r="Z173" s="4"/>
      <c r="AA173" s="1"/>
      <c r="AB173" s="4"/>
      <c r="AC173" s="1" t="s">
        <v>328</v>
      </c>
      <c r="AD173" s="1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2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X174" s="1"/>
      <c r="Y174" s="1"/>
      <c r="Z174" s="4"/>
      <c r="AA174" s="1"/>
      <c r="AB174" s="4"/>
      <c r="AC174" s="1" t="s">
        <v>329</v>
      </c>
      <c r="AD174" s="1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2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X175" s="1"/>
      <c r="Y175" s="1"/>
      <c r="Z175" s="4"/>
      <c r="AA175" s="1"/>
      <c r="AB175" s="4"/>
      <c r="AC175" s="4"/>
      <c r="AD175" s="4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2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X176" s="1"/>
      <c r="Y176" s="1"/>
      <c r="Z176" s="4"/>
      <c r="AA176" s="1"/>
      <c r="AB176" s="4"/>
      <c r="AC176" s="4"/>
      <c r="AD176" s="4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2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4"/>
      <c r="AA177" s="1"/>
      <c r="AB177" s="4"/>
      <c r="AC177" s="4"/>
      <c r="AD177" s="4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2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4"/>
      <c r="AA178" s="1"/>
      <c r="AB178" s="4"/>
      <c r="AC178" s="4"/>
      <c r="AD178" s="4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2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4"/>
      <c r="AA179" s="1"/>
      <c r="AB179" s="4"/>
      <c r="AC179" s="4"/>
      <c r="AD179" s="4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2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4"/>
      <c r="AA180" s="1"/>
      <c r="AB180" s="4"/>
      <c r="AC180" s="4"/>
      <c r="AD180" s="4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2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4"/>
      <c r="AA181" s="1"/>
      <c r="AB181" s="4"/>
      <c r="AC181" s="4"/>
      <c r="AD181" s="4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2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4"/>
      <c r="AA182" s="1"/>
      <c r="AB182" s="4"/>
      <c r="AC182" s="4"/>
      <c r="AD182" s="4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2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4"/>
      <c r="AA183" s="1"/>
      <c r="AB183" s="4"/>
      <c r="AC183" s="4"/>
      <c r="AD183" s="4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2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4"/>
      <c r="AA184" s="1"/>
      <c r="AB184" s="4"/>
      <c r="AC184" s="4"/>
      <c r="AD184" s="4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2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4"/>
      <c r="AA185" s="1"/>
      <c r="AB185" s="4"/>
      <c r="AC185" s="4"/>
      <c r="AD185" s="4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2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4"/>
      <c r="AA186" s="1"/>
      <c r="AB186" s="4"/>
      <c r="AC186" s="4"/>
      <c r="AD186" s="4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2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4"/>
      <c r="AA187" s="1"/>
      <c r="AB187" s="4"/>
      <c r="AC187" s="4"/>
      <c r="AD187" s="4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2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4"/>
      <c r="AA188" s="1"/>
      <c r="AB188" s="4"/>
      <c r="AC188" s="4"/>
      <c r="AD188" s="4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2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4"/>
      <c r="AA189" s="1"/>
      <c r="AB189" s="4"/>
      <c r="AC189" s="4"/>
      <c r="AD189" s="4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2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4"/>
      <c r="AA190" s="1"/>
      <c r="AB190" s="4"/>
      <c r="AC190" s="4"/>
      <c r="AD190" s="4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2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4"/>
      <c r="AA191" s="1"/>
      <c r="AB191" s="4"/>
      <c r="AC191" s="4"/>
      <c r="AD191" s="4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2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4"/>
      <c r="AA192" s="1"/>
      <c r="AB192" s="4"/>
      <c r="AC192" s="4"/>
      <c r="AD192" s="4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2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4"/>
      <c r="AA193" s="1"/>
      <c r="AB193" s="4"/>
      <c r="AC193" s="4"/>
      <c r="AD193" s="4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2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4"/>
      <c r="AA194" s="1"/>
      <c r="AB194" s="4"/>
      <c r="AC194" s="4"/>
      <c r="AD194" s="4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2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4"/>
      <c r="AA195" s="1"/>
      <c r="AB195" s="4"/>
      <c r="AC195" s="4"/>
      <c r="AD195" s="4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2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4"/>
      <c r="AA196" s="1"/>
      <c r="AB196" s="4"/>
      <c r="AC196" s="4"/>
      <c r="AD196" s="4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2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4"/>
      <c r="AA197" s="1"/>
      <c r="AB197" s="4"/>
      <c r="AC197" s="4"/>
      <c r="AD197" s="4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2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4"/>
      <c r="AA198" s="1"/>
      <c r="AB198" s="4"/>
      <c r="AC198" s="4"/>
      <c r="AD198" s="4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2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4"/>
      <c r="AA199" s="1"/>
      <c r="AB199" s="4"/>
      <c r="AC199" s="4"/>
      <c r="AD199" s="4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2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4"/>
      <c r="AA200" s="1"/>
      <c r="AB200" s="4"/>
      <c r="AC200" s="4"/>
      <c r="AD200" s="4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2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4"/>
      <c r="AA201" s="1"/>
      <c r="AB201" s="4"/>
      <c r="AC201" s="4"/>
      <c r="AD201" s="4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2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4"/>
      <c r="AA202" s="1"/>
      <c r="AB202" s="4"/>
      <c r="AC202" s="4"/>
      <c r="AD202" s="4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2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4"/>
      <c r="AA203" s="1"/>
      <c r="AB203" s="4"/>
      <c r="AC203" s="4"/>
      <c r="AD203" s="4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2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4"/>
      <c r="AA204" s="1"/>
      <c r="AB204" s="4"/>
      <c r="AC204" s="4"/>
      <c r="AD204" s="4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2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4"/>
      <c r="AA205" s="1"/>
      <c r="AB205" s="4"/>
      <c r="AC205" s="4"/>
      <c r="AD205" s="4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2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4"/>
      <c r="AA206" s="1"/>
      <c r="AB206" s="4"/>
      <c r="AC206" s="4"/>
      <c r="AD206" s="4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2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4"/>
      <c r="AA207" s="1"/>
      <c r="AB207" s="4"/>
      <c r="AC207" s="4"/>
      <c r="AD207" s="4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2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4"/>
      <c r="AA208" s="1"/>
      <c r="AB208" s="4"/>
      <c r="AC208" s="4"/>
      <c r="AD208" s="4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2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4"/>
      <c r="AA209" s="1"/>
      <c r="AB209" s="4"/>
      <c r="AC209" s="4"/>
      <c r="AD209" s="4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2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4"/>
      <c r="AA210" s="1"/>
      <c r="AB210" s="4"/>
      <c r="AC210" s="4"/>
      <c r="AD210" s="4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2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4"/>
      <c r="AA211" s="1"/>
      <c r="AB211" s="4"/>
      <c r="AC211" s="4"/>
      <c r="AD211" s="4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2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4"/>
      <c r="AA212" s="1"/>
      <c r="AB212" s="4"/>
      <c r="AC212" s="4"/>
      <c r="AD212" s="4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2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4"/>
      <c r="AA213" s="1"/>
      <c r="AB213" s="4"/>
      <c r="AC213" s="4"/>
      <c r="AD213" s="4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2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4"/>
      <c r="AA214" s="1"/>
      <c r="AB214" s="4"/>
      <c r="AC214" s="4"/>
      <c r="AD214" s="4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2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4"/>
      <c r="AA215" s="1"/>
      <c r="AB215" s="4"/>
      <c r="AC215" s="4"/>
      <c r="AD215" s="4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2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4"/>
      <c r="AA216" s="1"/>
      <c r="AB216" s="4"/>
      <c r="AC216" s="4"/>
      <c r="AD216" s="4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2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4"/>
      <c r="AA217" s="1"/>
      <c r="AB217" s="4"/>
      <c r="AC217" s="4"/>
      <c r="AD217" s="4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2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4"/>
      <c r="AA218" s="1"/>
      <c r="AB218" s="4"/>
      <c r="AC218" s="4"/>
      <c r="AD218" s="4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2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4"/>
      <c r="AA219" s="1"/>
      <c r="AB219" s="4"/>
      <c r="AC219" s="4"/>
      <c r="AD219" s="4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2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4"/>
      <c r="AA220" s="1"/>
      <c r="AB220" s="4"/>
      <c r="AC220" s="4"/>
      <c r="AD220" s="4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2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4"/>
      <c r="AA221" s="1"/>
      <c r="AB221" s="4"/>
      <c r="AC221" s="4"/>
      <c r="AD221" s="4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2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4"/>
      <c r="AA222" s="1"/>
      <c r="AB222" s="4"/>
      <c r="AC222" s="4"/>
      <c r="AD222" s="4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2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4"/>
      <c r="AA223" s="1"/>
      <c r="AB223" s="4"/>
      <c r="AC223" s="4"/>
      <c r="AD223" s="4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2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4"/>
      <c r="AA224" s="1"/>
      <c r="AB224" s="4"/>
      <c r="AC224" s="4"/>
      <c r="AD224" s="4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2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4"/>
      <c r="AA225" s="1"/>
      <c r="AB225" s="4"/>
      <c r="AC225" s="4"/>
      <c r="AD225" s="4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2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4"/>
      <c r="AA226" s="1"/>
      <c r="AB226" s="4"/>
      <c r="AC226" s="4"/>
      <c r="AD226" s="4"/>
    </row>
    <row r="227" ht="15.75" customHeight="1">
      <c r="A227" s="1"/>
      <c r="B227" s="1"/>
      <c r="C227" s="1"/>
      <c r="D227" s="1"/>
      <c r="E227" s="1"/>
      <c r="F227" s="1"/>
      <c r="G227" s="1"/>
      <c r="H227" s="1"/>
      <c r="I227" s="2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4"/>
      <c r="AA227" s="1"/>
      <c r="AB227" s="4"/>
      <c r="AC227" s="4"/>
      <c r="AD227" s="4"/>
    </row>
    <row r="228" ht="15.75" customHeight="1">
      <c r="A228" s="1"/>
      <c r="B228" s="1"/>
      <c r="C228" s="1"/>
      <c r="D228" s="1"/>
      <c r="E228" s="1"/>
      <c r="F228" s="1"/>
      <c r="G228" s="1"/>
      <c r="H228" s="1"/>
      <c r="I228" s="2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4"/>
      <c r="AA228" s="1"/>
      <c r="AB228" s="4"/>
      <c r="AC228" s="4"/>
      <c r="AD228" s="4"/>
    </row>
    <row r="229" ht="15.75" customHeight="1">
      <c r="A229" s="1"/>
      <c r="B229" s="1"/>
      <c r="C229" s="1"/>
      <c r="D229" s="1"/>
      <c r="E229" s="1"/>
      <c r="F229" s="1"/>
      <c r="G229" s="1"/>
      <c r="H229" s="1"/>
      <c r="I229" s="2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4"/>
      <c r="AA229" s="1"/>
      <c r="AB229" s="4"/>
      <c r="AC229" s="4"/>
      <c r="AD229" s="4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2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4"/>
      <c r="AA230" s="1"/>
      <c r="AB230" s="4"/>
      <c r="AC230" s="4"/>
      <c r="AD230" s="4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2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4"/>
      <c r="AA231" s="1"/>
      <c r="AB231" s="4"/>
      <c r="AC231" s="4"/>
      <c r="AD231" s="4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2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4"/>
      <c r="AA232" s="1"/>
      <c r="AB232" s="4"/>
      <c r="AC232" s="4"/>
      <c r="AD232" s="4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2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4"/>
      <c r="AA233" s="1"/>
      <c r="AB233" s="4"/>
      <c r="AC233" s="4"/>
      <c r="AD233" s="4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2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4"/>
      <c r="AA234" s="1"/>
      <c r="AB234" s="4"/>
      <c r="AC234" s="4"/>
      <c r="AD234" s="4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2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4"/>
      <c r="AA235" s="1"/>
      <c r="AB235" s="4"/>
      <c r="AC235" s="4"/>
      <c r="AD235" s="4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2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4"/>
      <c r="AA236" s="1"/>
      <c r="AB236" s="4"/>
      <c r="AC236" s="4"/>
      <c r="AD236" s="4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2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4"/>
      <c r="AA237" s="1"/>
      <c r="AB237" s="4"/>
      <c r="AC237" s="4"/>
      <c r="AD237" s="4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2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4"/>
      <c r="AA238" s="1"/>
      <c r="AB238" s="4"/>
      <c r="AC238" s="4"/>
      <c r="AD238" s="4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2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4"/>
      <c r="AA239" s="1"/>
      <c r="AB239" s="4"/>
      <c r="AC239" s="4"/>
      <c r="AD239" s="4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2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4"/>
      <c r="AA240" s="1"/>
      <c r="AB240" s="4"/>
      <c r="AC240" s="4"/>
      <c r="AD240" s="4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2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4"/>
      <c r="AA241" s="1"/>
      <c r="AB241" s="4"/>
      <c r="AC241" s="4"/>
      <c r="AD241" s="4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2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4"/>
      <c r="AA242" s="1"/>
      <c r="AB242" s="4"/>
      <c r="AC242" s="4"/>
      <c r="AD242" s="4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2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4"/>
      <c r="AA243" s="1"/>
      <c r="AB243" s="4"/>
      <c r="AC243" s="4"/>
      <c r="AD243" s="4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2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4"/>
      <c r="AA244" s="1"/>
      <c r="AB244" s="4"/>
      <c r="AC244" s="4"/>
      <c r="AD244" s="4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2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4"/>
      <c r="AA245" s="1"/>
      <c r="AB245" s="4"/>
      <c r="AC245" s="4"/>
      <c r="AD245" s="4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2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4"/>
      <c r="AA246" s="1"/>
      <c r="AB246" s="4"/>
      <c r="AC246" s="4"/>
      <c r="AD246" s="4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2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4"/>
      <c r="AA247" s="1"/>
      <c r="AB247" s="4"/>
      <c r="AC247" s="4"/>
      <c r="AD247" s="4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2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4"/>
      <c r="AA248" s="1"/>
      <c r="AB248" s="4"/>
      <c r="AC248" s="4"/>
      <c r="AD248" s="4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2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4"/>
      <c r="AA249" s="1"/>
      <c r="AB249" s="4"/>
      <c r="AC249" s="4"/>
      <c r="AD249" s="4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2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4"/>
      <c r="AA250" s="1"/>
      <c r="AB250" s="4"/>
      <c r="AC250" s="4"/>
      <c r="AD250" s="4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2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4"/>
      <c r="AA251" s="1"/>
      <c r="AB251" s="4"/>
      <c r="AC251" s="4"/>
      <c r="AD251" s="4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2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4"/>
      <c r="AA252" s="1"/>
      <c r="AB252" s="4"/>
      <c r="AC252" s="4"/>
      <c r="AD252" s="4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2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4"/>
      <c r="AA253" s="1"/>
      <c r="AB253" s="4"/>
      <c r="AC253" s="4"/>
      <c r="AD253" s="4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2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4"/>
      <c r="AA254" s="1"/>
      <c r="AB254" s="4"/>
      <c r="AC254" s="4"/>
      <c r="AD254" s="4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2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4"/>
      <c r="AA255" s="1"/>
      <c r="AB255" s="4"/>
      <c r="AC255" s="4"/>
      <c r="AD255" s="4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2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4"/>
      <c r="AA256" s="1"/>
      <c r="AB256" s="4"/>
      <c r="AC256" s="4"/>
      <c r="AD256" s="4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2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4"/>
      <c r="AA257" s="1"/>
      <c r="AB257" s="4"/>
      <c r="AC257" s="4"/>
      <c r="AD257" s="4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2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4"/>
      <c r="AA258" s="1"/>
      <c r="AB258" s="4"/>
      <c r="AC258" s="4"/>
      <c r="AD258" s="4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2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4"/>
      <c r="AA259" s="1"/>
      <c r="AB259" s="4"/>
      <c r="AC259" s="4"/>
      <c r="AD259" s="4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2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4"/>
      <c r="AA260" s="1"/>
      <c r="AB260" s="4"/>
      <c r="AC260" s="4"/>
      <c r="AD260" s="4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2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4"/>
      <c r="AA261" s="1"/>
      <c r="AB261" s="4"/>
      <c r="AC261" s="4"/>
      <c r="AD261" s="4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2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4"/>
      <c r="AA262" s="1"/>
      <c r="AB262" s="4"/>
      <c r="AC262" s="4"/>
      <c r="AD262" s="4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2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4"/>
      <c r="AA263" s="1"/>
      <c r="AB263" s="4"/>
      <c r="AC263" s="4"/>
      <c r="AD263" s="4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2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4"/>
      <c r="AA264" s="1"/>
      <c r="AB264" s="4"/>
      <c r="AC264" s="4"/>
      <c r="AD264" s="4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2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4"/>
      <c r="AA265" s="1"/>
      <c r="AB265" s="4"/>
      <c r="AC265" s="4"/>
      <c r="AD265" s="4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2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4"/>
      <c r="AA266" s="1"/>
      <c r="AB266" s="4"/>
      <c r="AC266" s="4"/>
      <c r="AD266" s="4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2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4"/>
      <c r="AA267" s="1"/>
      <c r="AB267" s="4"/>
      <c r="AC267" s="4"/>
      <c r="AD267" s="4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2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4"/>
      <c r="AA268" s="1"/>
      <c r="AB268" s="4"/>
      <c r="AC268" s="4"/>
      <c r="AD268" s="4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2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4"/>
      <c r="AA269" s="1"/>
      <c r="AB269" s="4"/>
      <c r="AC269" s="4"/>
      <c r="AD269" s="4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2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4"/>
      <c r="AA270" s="1"/>
      <c r="AB270" s="4"/>
      <c r="AC270" s="4"/>
      <c r="AD270" s="4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2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4"/>
      <c r="AA271" s="1"/>
      <c r="AB271" s="4"/>
      <c r="AC271" s="4"/>
      <c r="AD271" s="4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2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4"/>
      <c r="AA272" s="1"/>
      <c r="AB272" s="4"/>
      <c r="AC272" s="4"/>
      <c r="AD272" s="4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2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4"/>
      <c r="AA273" s="1"/>
      <c r="AB273" s="4"/>
      <c r="AC273" s="4"/>
      <c r="AD273" s="4"/>
    </row>
    <row r="274" ht="15.75" customHeight="1">
      <c r="A274" s="16"/>
      <c r="B274" s="16"/>
      <c r="C274" s="16"/>
      <c r="D274" s="16"/>
      <c r="E274" s="16"/>
      <c r="F274" s="16"/>
      <c r="G274" s="16"/>
      <c r="H274" s="16"/>
      <c r="I274" s="220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287"/>
      <c r="AA274" s="16"/>
      <c r="AB274" s="287"/>
      <c r="AC274" s="287"/>
      <c r="AD274" s="287"/>
    </row>
    <row r="275" ht="15.75" customHeight="1">
      <c r="A275" s="16"/>
      <c r="B275" s="16"/>
      <c r="C275" s="16"/>
      <c r="D275" s="16"/>
      <c r="E275" s="16"/>
      <c r="F275" s="16"/>
      <c r="G275" s="16"/>
      <c r="H275" s="16"/>
      <c r="I275" s="220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287"/>
      <c r="AA275" s="16"/>
      <c r="AB275" s="287"/>
      <c r="AC275" s="287"/>
      <c r="AD275" s="287"/>
    </row>
    <row r="276" ht="15.75" customHeight="1">
      <c r="A276" s="16"/>
      <c r="B276" s="16"/>
      <c r="C276" s="16"/>
      <c r="D276" s="16"/>
      <c r="E276" s="16"/>
      <c r="F276" s="16"/>
      <c r="G276" s="16"/>
      <c r="H276" s="16"/>
      <c r="I276" s="220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287"/>
      <c r="AA276" s="16"/>
      <c r="AB276" s="287"/>
      <c r="AC276" s="287"/>
      <c r="AD276" s="287"/>
    </row>
    <row r="277" ht="15.75" customHeight="1">
      <c r="A277" s="16"/>
      <c r="B277" s="16"/>
      <c r="C277" s="16"/>
      <c r="D277" s="16"/>
      <c r="E277" s="16"/>
      <c r="F277" s="16"/>
      <c r="G277" s="16"/>
      <c r="H277" s="16"/>
      <c r="I277" s="220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287"/>
      <c r="AA277" s="16"/>
      <c r="AB277" s="287"/>
      <c r="AC277" s="287"/>
      <c r="AD277" s="287"/>
    </row>
    <row r="278" ht="15.75" customHeight="1">
      <c r="A278" s="16"/>
      <c r="B278" s="16"/>
      <c r="C278" s="16"/>
      <c r="D278" s="16"/>
      <c r="E278" s="16"/>
      <c r="F278" s="16"/>
      <c r="G278" s="16"/>
      <c r="H278" s="16"/>
      <c r="I278" s="220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287"/>
      <c r="AA278" s="16"/>
      <c r="AB278" s="287"/>
      <c r="AC278" s="287"/>
      <c r="AD278" s="287"/>
    </row>
    <row r="279" ht="15.75" customHeight="1">
      <c r="A279" s="16"/>
      <c r="B279" s="16"/>
      <c r="C279" s="16"/>
      <c r="D279" s="16"/>
      <c r="E279" s="16"/>
      <c r="F279" s="16"/>
      <c r="G279" s="16"/>
      <c r="H279" s="16"/>
      <c r="I279" s="220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287"/>
      <c r="AA279" s="16"/>
      <c r="AB279" s="287"/>
      <c r="AC279" s="287"/>
      <c r="AD279" s="287"/>
    </row>
    <row r="280" ht="15.75" customHeight="1">
      <c r="A280" s="16"/>
      <c r="B280" s="16"/>
      <c r="C280" s="16"/>
      <c r="D280" s="16"/>
      <c r="E280" s="16"/>
      <c r="F280" s="16"/>
      <c r="G280" s="16"/>
      <c r="H280" s="16"/>
      <c r="I280" s="220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287"/>
      <c r="AA280" s="16"/>
      <c r="AB280" s="287"/>
      <c r="AC280" s="287"/>
      <c r="AD280" s="287"/>
    </row>
    <row r="281" ht="15.75" customHeight="1">
      <c r="A281" s="16"/>
      <c r="B281" s="16"/>
      <c r="C281" s="16"/>
      <c r="D281" s="16"/>
      <c r="E281" s="16"/>
      <c r="F281" s="16"/>
      <c r="G281" s="16"/>
      <c r="H281" s="16"/>
      <c r="I281" s="220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287"/>
      <c r="AA281" s="16"/>
      <c r="AB281" s="287"/>
      <c r="AC281" s="287"/>
      <c r="AD281" s="287"/>
    </row>
    <row r="282" ht="15.75" customHeight="1">
      <c r="A282" s="16"/>
      <c r="B282" s="16"/>
      <c r="C282" s="16"/>
      <c r="D282" s="16"/>
      <c r="E282" s="16"/>
      <c r="F282" s="16"/>
      <c r="G282" s="16"/>
      <c r="H282" s="16"/>
      <c r="I282" s="220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287"/>
      <c r="AA282" s="16"/>
      <c r="AB282" s="287"/>
      <c r="AC282" s="287"/>
      <c r="AD282" s="287"/>
    </row>
    <row r="283" ht="15.75" customHeight="1">
      <c r="A283" s="16"/>
      <c r="B283" s="16"/>
      <c r="C283" s="16"/>
      <c r="D283" s="16"/>
      <c r="E283" s="16"/>
      <c r="F283" s="16"/>
      <c r="G283" s="16"/>
      <c r="H283" s="16"/>
      <c r="I283" s="220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287"/>
      <c r="AA283" s="16"/>
      <c r="AB283" s="287"/>
      <c r="AC283" s="287"/>
      <c r="AD283" s="287"/>
    </row>
    <row r="284" ht="15.75" customHeight="1">
      <c r="A284" s="16"/>
      <c r="B284" s="16"/>
      <c r="C284" s="16"/>
      <c r="D284" s="16"/>
      <c r="E284" s="16"/>
      <c r="F284" s="16"/>
      <c r="G284" s="16"/>
      <c r="H284" s="16"/>
      <c r="I284" s="220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287"/>
      <c r="AA284" s="16"/>
      <c r="AB284" s="287"/>
      <c r="AC284" s="287"/>
      <c r="AD284" s="287"/>
    </row>
    <row r="285" ht="15.75" customHeight="1">
      <c r="A285" s="16"/>
      <c r="B285" s="16"/>
      <c r="C285" s="16"/>
      <c r="D285" s="16"/>
      <c r="E285" s="16"/>
      <c r="F285" s="16"/>
      <c r="G285" s="16"/>
      <c r="H285" s="16"/>
      <c r="I285" s="220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287"/>
      <c r="AA285" s="16"/>
      <c r="AB285" s="287"/>
      <c r="AC285" s="287"/>
      <c r="AD285" s="287"/>
    </row>
    <row r="286" ht="15.75" customHeight="1">
      <c r="A286" s="16"/>
      <c r="B286" s="16"/>
      <c r="C286" s="16"/>
      <c r="D286" s="16"/>
      <c r="E286" s="16"/>
      <c r="F286" s="16"/>
      <c r="G286" s="16"/>
      <c r="H286" s="16"/>
      <c r="I286" s="220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287"/>
      <c r="AA286" s="16"/>
      <c r="AB286" s="287"/>
      <c r="AC286" s="287"/>
      <c r="AD286" s="287"/>
    </row>
    <row r="287" ht="15.75" customHeight="1">
      <c r="A287" s="16"/>
      <c r="B287" s="16"/>
      <c r="C287" s="16"/>
      <c r="D287" s="16"/>
      <c r="E287" s="16"/>
      <c r="F287" s="16"/>
      <c r="G287" s="16"/>
      <c r="H287" s="16"/>
      <c r="I287" s="220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287"/>
      <c r="AA287" s="16"/>
      <c r="AB287" s="287"/>
      <c r="AC287" s="287"/>
      <c r="AD287" s="287"/>
    </row>
    <row r="288" ht="15.75" customHeight="1">
      <c r="A288" s="16"/>
      <c r="B288" s="16"/>
      <c r="C288" s="16"/>
      <c r="D288" s="16"/>
      <c r="E288" s="16"/>
      <c r="F288" s="16"/>
      <c r="G288" s="16"/>
      <c r="H288" s="16"/>
      <c r="I288" s="220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287"/>
      <c r="AA288" s="16"/>
      <c r="AB288" s="287"/>
      <c r="AC288" s="287"/>
      <c r="AD288" s="287"/>
    </row>
    <row r="289" ht="15.75" customHeight="1">
      <c r="A289" s="16"/>
      <c r="B289" s="16"/>
      <c r="C289" s="16"/>
      <c r="D289" s="16"/>
      <c r="E289" s="16"/>
      <c r="F289" s="16"/>
      <c r="G289" s="16"/>
      <c r="H289" s="16"/>
      <c r="I289" s="220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287"/>
      <c r="AA289" s="16"/>
      <c r="AB289" s="287"/>
      <c r="AC289" s="287"/>
      <c r="AD289" s="287"/>
    </row>
    <row r="290" ht="15.75" customHeight="1">
      <c r="A290" s="16"/>
      <c r="B290" s="16"/>
      <c r="C290" s="16"/>
      <c r="D290" s="16"/>
      <c r="E290" s="16"/>
      <c r="F290" s="16"/>
      <c r="G290" s="16"/>
      <c r="H290" s="16"/>
      <c r="I290" s="220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287"/>
      <c r="AA290" s="16"/>
      <c r="AB290" s="287"/>
      <c r="AC290" s="287"/>
      <c r="AD290" s="287"/>
    </row>
    <row r="291" ht="15.75" customHeight="1">
      <c r="A291" s="16"/>
      <c r="B291" s="16"/>
      <c r="C291" s="16"/>
      <c r="D291" s="16"/>
      <c r="E291" s="16"/>
      <c r="F291" s="16"/>
      <c r="G291" s="16"/>
      <c r="H291" s="16"/>
      <c r="I291" s="220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287"/>
      <c r="AA291" s="16"/>
      <c r="AB291" s="287"/>
      <c r="AC291" s="287"/>
      <c r="AD291" s="287"/>
    </row>
    <row r="292" ht="15.75" customHeight="1">
      <c r="A292" s="16"/>
      <c r="B292" s="16"/>
      <c r="C292" s="16"/>
      <c r="D292" s="16"/>
      <c r="E292" s="16"/>
      <c r="F292" s="16"/>
      <c r="G292" s="16"/>
      <c r="H292" s="16"/>
      <c r="I292" s="220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287"/>
      <c r="AA292" s="16"/>
      <c r="AB292" s="287"/>
      <c r="AC292" s="287"/>
      <c r="AD292" s="287"/>
    </row>
    <row r="293" ht="15.75" customHeight="1">
      <c r="A293" s="16"/>
      <c r="B293" s="16"/>
      <c r="C293" s="16"/>
      <c r="D293" s="16"/>
      <c r="E293" s="16"/>
      <c r="F293" s="16"/>
      <c r="G293" s="16"/>
      <c r="H293" s="16"/>
      <c r="I293" s="220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287"/>
      <c r="AA293" s="16"/>
      <c r="AB293" s="287"/>
      <c r="AC293" s="287"/>
      <c r="AD293" s="287"/>
    </row>
    <row r="294" ht="15.75" customHeight="1">
      <c r="A294" s="16"/>
      <c r="B294" s="16"/>
      <c r="C294" s="16"/>
      <c r="D294" s="16"/>
      <c r="E294" s="16"/>
      <c r="F294" s="16"/>
      <c r="G294" s="16"/>
      <c r="H294" s="16"/>
      <c r="I294" s="220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287"/>
      <c r="AA294" s="16"/>
      <c r="AB294" s="287"/>
      <c r="AC294" s="287"/>
      <c r="AD294" s="287"/>
    </row>
    <row r="295" ht="15.75" customHeight="1">
      <c r="A295" s="16"/>
      <c r="B295" s="16"/>
      <c r="C295" s="16"/>
      <c r="D295" s="16"/>
      <c r="E295" s="16"/>
      <c r="F295" s="16"/>
      <c r="G295" s="16"/>
      <c r="H295" s="16"/>
      <c r="I295" s="220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287"/>
      <c r="AA295" s="16"/>
      <c r="AB295" s="287"/>
      <c r="AC295" s="287"/>
      <c r="AD295" s="287"/>
    </row>
    <row r="296" ht="15.75" customHeight="1">
      <c r="A296" s="16"/>
      <c r="B296" s="16"/>
      <c r="C296" s="16"/>
      <c r="D296" s="16"/>
      <c r="E296" s="16"/>
      <c r="F296" s="16"/>
      <c r="G296" s="16"/>
      <c r="H296" s="16"/>
      <c r="I296" s="220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287"/>
      <c r="AA296" s="16"/>
      <c r="AB296" s="287"/>
      <c r="AC296" s="287"/>
      <c r="AD296" s="287"/>
    </row>
    <row r="297" ht="15.75" customHeight="1">
      <c r="A297" s="16"/>
      <c r="B297" s="16"/>
      <c r="C297" s="16"/>
      <c r="D297" s="16"/>
      <c r="E297" s="16"/>
      <c r="F297" s="16"/>
      <c r="G297" s="16"/>
      <c r="H297" s="16"/>
      <c r="I297" s="220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287"/>
      <c r="AA297" s="16"/>
      <c r="AB297" s="287"/>
      <c r="AC297" s="287"/>
      <c r="AD297" s="287"/>
    </row>
    <row r="298" ht="15.75" customHeight="1">
      <c r="A298" s="16"/>
      <c r="B298" s="16"/>
      <c r="C298" s="16"/>
      <c r="D298" s="16"/>
      <c r="E298" s="16"/>
      <c r="F298" s="16"/>
      <c r="G298" s="16"/>
      <c r="H298" s="16"/>
      <c r="I298" s="220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287"/>
      <c r="AA298" s="16"/>
      <c r="AB298" s="287"/>
      <c r="AC298" s="287"/>
      <c r="AD298" s="287"/>
    </row>
    <row r="299" ht="15.75" customHeight="1">
      <c r="A299" s="16"/>
      <c r="B299" s="16"/>
      <c r="C299" s="16"/>
      <c r="D299" s="16"/>
      <c r="E299" s="16"/>
      <c r="F299" s="16"/>
      <c r="G299" s="16"/>
      <c r="H299" s="16"/>
      <c r="I299" s="220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287"/>
      <c r="AA299" s="16"/>
      <c r="AB299" s="287"/>
      <c r="AC299" s="287"/>
      <c r="AD299" s="287"/>
    </row>
    <row r="300" ht="15.75" customHeight="1">
      <c r="A300" s="16"/>
      <c r="B300" s="16"/>
      <c r="C300" s="16"/>
      <c r="D300" s="16"/>
      <c r="E300" s="16"/>
      <c r="F300" s="16"/>
      <c r="G300" s="16"/>
      <c r="H300" s="16"/>
      <c r="I300" s="220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287"/>
      <c r="AA300" s="16"/>
      <c r="AB300" s="287"/>
      <c r="AC300" s="287"/>
      <c r="AD300" s="287"/>
    </row>
    <row r="301" ht="15.75" customHeight="1">
      <c r="A301" s="16"/>
      <c r="B301" s="16"/>
      <c r="C301" s="16"/>
      <c r="D301" s="16"/>
      <c r="E301" s="16"/>
      <c r="F301" s="16"/>
      <c r="G301" s="16"/>
      <c r="H301" s="16"/>
      <c r="I301" s="220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287"/>
      <c r="AA301" s="16"/>
      <c r="AB301" s="287"/>
      <c r="AC301" s="287"/>
      <c r="AD301" s="287"/>
    </row>
    <row r="302" ht="15.75" customHeight="1">
      <c r="A302" s="16"/>
      <c r="B302" s="16"/>
      <c r="C302" s="16"/>
      <c r="D302" s="16"/>
      <c r="E302" s="16"/>
      <c r="F302" s="16"/>
      <c r="G302" s="16"/>
      <c r="H302" s="16"/>
      <c r="I302" s="220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287"/>
      <c r="AA302" s="16"/>
      <c r="AB302" s="287"/>
      <c r="AC302" s="287"/>
      <c r="AD302" s="287"/>
    </row>
    <row r="303" ht="15.75" customHeight="1">
      <c r="A303" s="16"/>
      <c r="B303" s="16"/>
      <c r="C303" s="16"/>
      <c r="D303" s="16"/>
      <c r="E303" s="16"/>
      <c r="F303" s="16"/>
      <c r="G303" s="16"/>
      <c r="H303" s="16"/>
      <c r="I303" s="220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287"/>
      <c r="AA303" s="16"/>
      <c r="AB303" s="287"/>
      <c r="AC303" s="287"/>
      <c r="AD303" s="287"/>
    </row>
    <row r="304" ht="15.75" customHeight="1">
      <c r="A304" s="16"/>
      <c r="B304" s="16"/>
      <c r="C304" s="16"/>
      <c r="D304" s="16"/>
      <c r="E304" s="16"/>
      <c r="F304" s="16"/>
      <c r="G304" s="16"/>
      <c r="H304" s="16"/>
      <c r="I304" s="220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287"/>
      <c r="AA304" s="16"/>
      <c r="AB304" s="287"/>
      <c r="AC304" s="287"/>
      <c r="AD304" s="287"/>
    </row>
    <row r="305" ht="15.75" customHeight="1">
      <c r="A305" s="16"/>
      <c r="B305" s="16"/>
      <c r="C305" s="16"/>
      <c r="D305" s="16"/>
      <c r="E305" s="16"/>
      <c r="F305" s="16"/>
      <c r="G305" s="16"/>
      <c r="H305" s="16"/>
      <c r="I305" s="220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287"/>
      <c r="AA305" s="16"/>
      <c r="AB305" s="287"/>
      <c r="AC305" s="287"/>
      <c r="AD305" s="287"/>
    </row>
    <row r="306" ht="15.75" customHeight="1">
      <c r="A306" s="16"/>
      <c r="B306" s="16"/>
      <c r="C306" s="16"/>
      <c r="D306" s="16"/>
      <c r="E306" s="16"/>
      <c r="F306" s="16"/>
      <c r="G306" s="16"/>
      <c r="H306" s="16"/>
      <c r="I306" s="220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287"/>
      <c r="AA306" s="16"/>
      <c r="AB306" s="287"/>
      <c r="AC306" s="287"/>
      <c r="AD306" s="287"/>
    </row>
    <row r="307" ht="15.75" customHeight="1">
      <c r="A307" s="16"/>
      <c r="B307" s="16"/>
      <c r="C307" s="16"/>
      <c r="D307" s="16"/>
      <c r="E307" s="16"/>
      <c r="F307" s="16"/>
      <c r="G307" s="16"/>
      <c r="H307" s="16"/>
      <c r="I307" s="220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287"/>
      <c r="AA307" s="16"/>
      <c r="AB307" s="287"/>
      <c r="AC307" s="287"/>
      <c r="AD307" s="287"/>
    </row>
    <row r="308" ht="15.75" customHeight="1">
      <c r="A308" s="16"/>
      <c r="B308" s="16"/>
      <c r="C308" s="16"/>
      <c r="D308" s="16"/>
      <c r="E308" s="16"/>
      <c r="F308" s="16"/>
      <c r="G308" s="16"/>
      <c r="H308" s="16"/>
      <c r="I308" s="220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287"/>
      <c r="AA308" s="16"/>
      <c r="AB308" s="287"/>
      <c r="AC308" s="287"/>
      <c r="AD308" s="287"/>
    </row>
    <row r="309" ht="15.75" customHeight="1">
      <c r="A309" s="16"/>
      <c r="B309" s="16"/>
      <c r="C309" s="16"/>
      <c r="D309" s="16"/>
      <c r="E309" s="16"/>
      <c r="F309" s="16"/>
      <c r="G309" s="16"/>
      <c r="H309" s="16"/>
      <c r="I309" s="220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287"/>
      <c r="AA309" s="16"/>
      <c r="AB309" s="287"/>
      <c r="AC309" s="287"/>
      <c r="AD309" s="287"/>
    </row>
    <row r="310" ht="15.75" customHeight="1">
      <c r="A310" s="16"/>
      <c r="B310" s="16"/>
      <c r="C310" s="16"/>
      <c r="D310" s="16"/>
      <c r="E310" s="16"/>
      <c r="F310" s="16"/>
      <c r="G310" s="16"/>
      <c r="H310" s="16"/>
      <c r="I310" s="220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287"/>
      <c r="AA310" s="16"/>
      <c r="AB310" s="287"/>
      <c r="AC310" s="287"/>
      <c r="AD310" s="287"/>
    </row>
    <row r="311" ht="15.75" customHeight="1">
      <c r="A311" s="16"/>
      <c r="B311" s="16"/>
      <c r="C311" s="16"/>
      <c r="D311" s="16"/>
      <c r="E311" s="16"/>
      <c r="F311" s="16"/>
      <c r="G311" s="16"/>
      <c r="H311" s="16"/>
      <c r="I311" s="220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287"/>
      <c r="AA311" s="16"/>
      <c r="AB311" s="287"/>
      <c r="AC311" s="287"/>
      <c r="AD311" s="287"/>
    </row>
    <row r="312" ht="15.75" customHeight="1">
      <c r="A312" s="16"/>
      <c r="B312" s="16"/>
      <c r="C312" s="16"/>
      <c r="D312" s="16"/>
      <c r="E312" s="16"/>
      <c r="F312" s="16"/>
      <c r="G312" s="16"/>
      <c r="H312" s="16"/>
      <c r="I312" s="220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287"/>
      <c r="AA312" s="16"/>
      <c r="AB312" s="287"/>
      <c r="AC312" s="287"/>
      <c r="AD312" s="287"/>
    </row>
    <row r="313" ht="15.75" customHeight="1">
      <c r="A313" s="16"/>
      <c r="B313" s="16"/>
      <c r="C313" s="16"/>
      <c r="D313" s="16"/>
      <c r="E313" s="16"/>
      <c r="F313" s="16"/>
      <c r="G313" s="16"/>
      <c r="H313" s="16"/>
      <c r="I313" s="220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287"/>
      <c r="AA313" s="16"/>
      <c r="AB313" s="287"/>
      <c r="AC313" s="287"/>
      <c r="AD313" s="287"/>
    </row>
    <row r="314" ht="15.75" customHeight="1">
      <c r="A314" s="16"/>
      <c r="B314" s="16"/>
      <c r="C314" s="16"/>
      <c r="D314" s="16"/>
      <c r="E314" s="16"/>
      <c r="F314" s="16"/>
      <c r="G314" s="16"/>
      <c r="H314" s="16"/>
      <c r="I314" s="220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287"/>
      <c r="AA314" s="16"/>
      <c r="AB314" s="287"/>
      <c r="AC314" s="287"/>
      <c r="AD314" s="287"/>
    </row>
    <row r="315" ht="15.75" customHeight="1">
      <c r="A315" s="16"/>
      <c r="B315" s="16"/>
      <c r="C315" s="16"/>
      <c r="D315" s="16"/>
      <c r="E315" s="16"/>
      <c r="F315" s="16"/>
      <c r="G315" s="16"/>
      <c r="H315" s="16"/>
      <c r="I315" s="220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287"/>
      <c r="AA315" s="16"/>
      <c r="AB315" s="287"/>
      <c r="AC315" s="287"/>
      <c r="AD315" s="287"/>
    </row>
    <row r="316" ht="15.75" customHeight="1">
      <c r="A316" s="16"/>
      <c r="B316" s="16"/>
      <c r="C316" s="16"/>
      <c r="D316" s="16"/>
      <c r="E316" s="16"/>
      <c r="F316" s="16"/>
      <c r="G316" s="16"/>
      <c r="H316" s="16"/>
      <c r="I316" s="220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287"/>
      <c r="AA316" s="16"/>
      <c r="AB316" s="287"/>
      <c r="AC316" s="287"/>
      <c r="AD316" s="287"/>
    </row>
    <row r="317" ht="15.75" customHeight="1">
      <c r="A317" s="16"/>
      <c r="B317" s="16"/>
      <c r="C317" s="16"/>
      <c r="D317" s="16"/>
      <c r="E317" s="16"/>
      <c r="F317" s="16"/>
      <c r="G317" s="16"/>
      <c r="H317" s="16"/>
      <c r="I317" s="220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287"/>
      <c r="AA317" s="16"/>
      <c r="AB317" s="287"/>
      <c r="AC317" s="287"/>
      <c r="AD317" s="287"/>
    </row>
    <row r="318" ht="15.75" customHeight="1">
      <c r="A318" s="16"/>
      <c r="B318" s="16"/>
      <c r="C318" s="16"/>
      <c r="D318" s="16"/>
      <c r="E318" s="16"/>
      <c r="F318" s="16"/>
      <c r="G318" s="16"/>
      <c r="H318" s="16"/>
      <c r="I318" s="220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287"/>
      <c r="AA318" s="16"/>
      <c r="AB318" s="287"/>
      <c r="AC318" s="287"/>
      <c r="AD318" s="287"/>
    </row>
    <row r="319" ht="15.75" customHeight="1">
      <c r="A319" s="16"/>
      <c r="B319" s="16"/>
      <c r="C319" s="16"/>
      <c r="D319" s="16"/>
      <c r="E319" s="16"/>
      <c r="F319" s="16"/>
      <c r="G319" s="16"/>
      <c r="H319" s="16"/>
      <c r="I319" s="220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287"/>
      <c r="AA319" s="16"/>
      <c r="AB319" s="287"/>
      <c r="AC319" s="287"/>
      <c r="AD319" s="287"/>
    </row>
    <row r="320" ht="15.75" customHeight="1">
      <c r="A320" s="16"/>
      <c r="B320" s="16"/>
      <c r="C320" s="16"/>
      <c r="D320" s="16"/>
      <c r="E320" s="16"/>
      <c r="F320" s="16"/>
      <c r="G320" s="16"/>
      <c r="H320" s="16"/>
      <c r="I320" s="220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287"/>
      <c r="AA320" s="16"/>
      <c r="AB320" s="287"/>
      <c r="AC320" s="287"/>
      <c r="AD320" s="287"/>
    </row>
    <row r="321" ht="15.75" customHeight="1">
      <c r="A321" s="16"/>
      <c r="B321" s="16"/>
      <c r="C321" s="16"/>
      <c r="D321" s="16"/>
      <c r="E321" s="16"/>
      <c r="F321" s="16"/>
      <c r="G321" s="16"/>
      <c r="H321" s="16"/>
      <c r="I321" s="220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287"/>
      <c r="AA321" s="16"/>
      <c r="AB321" s="287"/>
      <c r="AC321" s="287"/>
      <c r="AD321" s="287"/>
    </row>
    <row r="322" ht="15.75" customHeight="1">
      <c r="A322" s="16"/>
      <c r="B322" s="16"/>
      <c r="C322" s="16"/>
      <c r="D322" s="16"/>
      <c r="E322" s="16"/>
      <c r="F322" s="16"/>
      <c r="G322" s="16"/>
      <c r="H322" s="16"/>
      <c r="I322" s="220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287"/>
      <c r="AA322" s="16"/>
      <c r="AB322" s="287"/>
      <c r="AC322" s="287"/>
      <c r="AD322" s="287"/>
    </row>
    <row r="323" ht="15.75" customHeight="1">
      <c r="A323" s="16"/>
      <c r="B323" s="16"/>
      <c r="C323" s="16"/>
      <c r="D323" s="16"/>
      <c r="E323" s="16"/>
      <c r="F323" s="16"/>
      <c r="G323" s="16"/>
      <c r="H323" s="16"/>
      <c r="I323" s="220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287"/>
      <c r="AA323" s="16"/>
      <c r="AB323" s="287"/>
      <c r="AC323" s="287"/>
      <c r="AD323" s="287"/>
    </row>
    <row r="324" ht="15.75" customHeight="1">
      <c r="A324" s="16"/>
      <c r="B324" s="16"/>
      <c r="C324" s="16"/>
      <c r="D324" s="16"/>
      <c r="E324" s="16"/>
      <c r="F324" s="16"/>
      <c r="G324" s="16"/>
      <c r="H324" s="16"/>
      <c r="I324" s="220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287"/>
      <c r="AA324" s="16"/>
      <c r="AB324" s="287"/>
      <c r="AC324" s="287"/>
      <c r="AD324" s="287"/>
    </row>
    <row r="325" ht="15.75" customHeight="1">
      <c r="A325" s="16"/>
      <c r="B325" s="16"/>
      <c r="C325" s="16"/>
      <c r="D325" s="16"/>
      <c r="E325" s="16"/>
      <c r="F325" s="16"/>
      <c r="G325" s="16"/>
      <c r="H325" s="16"/>
      <c r="I325" s="220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287"/>
      <c r="AA325" s="16"/>
      <c r="AB325" s="287"/>
      <c r="AC325" s="287"/>
      <c r="AD325" s="287"/>
    </row>
    <row r="326" ht="15.75" customHeight="1">
      <c r="A326" s="16"/>
      <c r="B326" s="16"/>
      <c r="C326" s="16"/>
      <c r="D326" s="16"/>
      <c r="E326" s="16"/>
      <c r="F326" s="16"/>
      <c r="G326" s="16"/>
      <c r="H326" s="16"/>
      <c r="I326" s="220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287"/>
      <c r="AA326" s="16"/>
      <c r="AB326" s="287"/>
      <c r="AC326" s="287"/>
      <c r="AD326" s="287"/>
    </row>
    <row r="327" ht="15.75" customHeight="1">
      <c r="A327" s="16"/>
      <c r="B327" s="16"/>
      <c r="C327" s="16"/>
      <c r="D327" s="16"/>
      <c r="E327" s="16"/>
      <c r="F327" s="16"/>
      <c r="G327" s="16"/>
      <c r="H327" s="16"/>
      <c r="I327" s="220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287"/>
      <c r="AA327" s="16"/>
      <c r="AB327" s="287"/>
      <c r="AC327" s="287"/>
      <c r="AD327" s="287"/>
    </row>
    <row r="328" ht="15.75" customHeight="1">
      <c r="A328" s="16"/>
      <c r="B328" s="16"/>
      <c r="C328" s="16"/>
      <c r="D328" s="16"/>
      <c r="E328" s="16"/>
      <c r="F328" s="16"/>
      <c r="G328" s="16"/>
      <c r="H328" s="16"/>
      <c r="I328" s="220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287"/>
      <c r="AA328" s="16"/>
      <c r="AB328" s="287"/>
      <c r="AC328" s="287"/>
      <c r="AD328" s="287"/>
    </row>
    <row r="329" ht="15.75" customHeight="1">
      <c r="A329" s="16"/>
      <c r="B329" s="16"/>
      <c r="C329" s="16"/>
      <c r="D329" s="16"/>
      <c r="E329" s="16"/>
      <c r="F329" s="16"/>
      <c r="G329" s="16"/>
      <c r="H329" s="16"/>
      <c r="I329" s="220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287"/>
      <c r="AA329" s="16"/>
      <c r="AB329" s="287"/>
      <c r="AC329" s="287"/>
      <c r="AD329" s="287"/>
    </row>
    <row r="330" ht="15.75" customHeight="1">
      <c r="A330" s="16"/>
      <c r="B330" s="16"/>
      <c r="C330" s="16"/>
      <c r="D330" s="16"/>
      <c r="E330" s="16"/>
      <c r="F330" s="16"/>
      <c r="G330" s="16"/>
      <c r="H330" s="16"/>
      <c r="I330" s="220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287"/>
      <c r="AA330" s="16"/>
      <c r="AB330" s="287"/>
      <c r="AC330" s="287"/>
      <c r="AD330" s="287"/>
    </row>
    <row r="331" ht="15.75" customHeight="1">
      <c r="A331" s="16"/>
      <c r="B331" s="16"/>
      <c r="C331" s="16"/>
      <c r="D331" s="16"/>
      <c r="E331" s="16"/>
      <c r="F331" s="16"/>
      <c r="G331" s="16"/>
      <c r="H331" s="16"/>
      <c r="I331" s="220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287"/>
      <c r="AA331" s="16"/>
      <c r="AB331" s="287"/>
      <c r="AC331" s="287"/>
      <c r="AD331" s="287"/>
    </row>
    <row r="332" ht="15.75" customHeight="1">
      <c r="A332" s="16"/>
      <c r="B332" s="16"/>
      <c r="C332" s="16"/>
      <c r="D332" s="16"/>
      <c r="E332" s="16"/>
      <c r="F332" s="16"/>
      <c r="G332" s="16"/>
      <c r="H332" s="16"/>
      <c r="I332" s="220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287"/>
      <c r="AA332" s="16"/>
      <c r="AB332" s="287"/>
      <c r="AC332" s="287"/>
      <c r="AD332" s="287"/>
    </row>
    <row r="333" ht="15.75" customHeight="1">
      <c r="A333" s="16"/>
      <c r="B333" s="16"/>
      <c r="C333" s="16"/>
      <c r="D333" s="16"/>
      <c r="E333" s="16"/>
      <c r="F333" s="16"/>
      <c r="G333" s="16"/>
      <c r="H333" s="16"/>
      <c r="I333" s="220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287"/>
      <c r="AA333" s="16"/>
      <c r="AB333" s="287"/>
      <c r="AC333" s="287"/>
      <c r="AD333" s="287"/>
    </row>
    <row r="334" ht="15.75" customHeight="1">
      <c r="A334" s="16"/>
      <c r="B334" s="16"/>
      <c r="C334" s="16"/>
      <c r="D334" s="16"/>
      <c r="E334" s="16"/>
      <c r="F334" s="16"/>
      <c r="G334" s="16"/>
      <c r="H334" s="16"/>
      <c r="I334" s="220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287"/>
      <c r="AA334" s="16"/>
      <c r="AB334" s="287"/>
      <c r="AC334" s="287"/>
      <c r="AD334" s="287"/>
    </row>
    <row r="335" ht="15.75" customHeight="1">
      <c r="A335" s="16"/>
      <c r="B335" s="16"/>
      <c r="C335" s="16"/>
      <c r="D335" s="16"/>
      <c r="E335" s="16"/>
      <c r="F335" s="16"/>
      <c r="G335" s="16"/>
      <c r="H335" s="16"/>
      <c r="I335" s="220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287"/>
      <c r="AA335" s="16"/>
      <c r="AB335" s="287"/>
      <c r="AC335" s="287"/>
      <c r="AD335" s="287"/>
    </row>
    <row r="336" ht="15.75" customHeight="1">
      <c r="A336" s="16"/>
      <c r="B336" s="16"/>
      <c r="C336" s="16"/>
      <c r="D336" s="16"/>
      <c r="E336" s="16"/>
      <c r="F336" s="16"/>
      <c r="G336" s="16"/>
      <c r="H336" s="16"/>
      <c r="I336" s="220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287"/>
      <c r="AA336" s="16"/>
      <c r="AB336" s="287"/>
      <c r="AC336" s="287"/>
      <c r="AD336" s="287"/>
    </row>
    <row r="337" ht="15.75" customHeight="1">
      <c r="A337" s="16"/>
      <c r="B337" s="16"/>
      <c r="C337" s="16"/>
      <c r="D337" s="16"/>
      <c r="E337" s="16"/>
      <c r="F337" s="16"/>
      <c r="G337" s="16"/>
      <c r="H337" s="16"/>
      <c r="I337" s="220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287"/>
      <c r="AA337" s="16"/>
      <c r="AB337" s="287"/>
      <c r="AC337" s="287"/>
      <c r="AD337" s="287"/>
    </row>
    <row r="338" ht="15.75" customHeight="1">
      <c r="A338" s="16"/>
      <c r="B338" s="16"/>
      <c r="C338" s="16"/>
      <c r="D338" s="16"/>
      <c r="E338" s="16"/>
      <c r="F338" s="16"/>
      <c r="G338" s="16"/>
      <c r="H338" s="16"/>
      <c r="I338" s="220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287"/>
      <c r="AA338" s="16"/>
      <c r="AB338" s="287"/>
      <c r="AC338" s="287"/>
      <c r="AD338" s="287"/>
    </row>
    <row r="339" ht="15.75" customHeight="1">
      <c r="A339" s="16"/>
      <c r="B339" s="16"/>
      <c r="C339" s="16"/>
      <c r="D339" s="16"/>
      <c r="E339" s="16"/>
      <c r="F339" s="16"/>
      <c r="G339" s="16"/>
      <c r="H339" s="16"/>
      <c r="I339" s="220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287"/>
      <c r="AA339" s="16"/>
      <c r="AB339" s="287"/>
      <c r="AC339" s="287"/>
      <c r="AD339" s="287"/>
    </row>
    <row r="340" ht="15.75" customHeight="1">
      <c r="A340" s="16"/>
      <c r="B340" s="16"/>
      <c r="C340" s="16"/>
      <c r="D340" s="16"/>
      <c r="E340" s="16"/>
      <c r="F340" s="16"/>
      <c r="G340" s="16"/>
      <c r="H340" s="16"/>
      <c r="I340" s="220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287"/>
      <c r="AA340" s="16"/>
      <c r="AB340" s="287"/>
      <c r="AC340" s="287"/>
      <c r="AD340" s="287"/>
    </row>
    <row r="341" ht="15.75" customHeight="1">
      <c r="A341" s="16"/>
      <c r="B341" s="16"/>
      <c r="C341" s="16"/>
      <c r="D341" s="16"/>
      <c r="E341" s="16"/>
      <c r="F341" s="16"/>
      <c r="G341" s="16"/>
      <c r="H341" s="16"/>
      <c r="I341" s="220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287"/>
      <c r="AA341" s="16"/>
      <c r="AB341" s="287"/>
      <c r="AC341" s="287"/>
      <c r="AD341" s="287"/>
    </row>
    <row r="342" ht="15.75" customHeight="1">
      <c r="A342" s="16"/>
      <c r="B342" s="16"/>
      <c r="C342" s="16"/>
      <c r="D342" s="16"/>
      <c r="E342" s="16"/>
      <c r="F342" s="16"/>
      <c r="G342" s="16"/>
      <c r="H342" s="16"/>
      <c r="I342" s="220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287"/>
      <c r="AA342" s="16"/>
      <c r="AB342" s="287"/>
      <c r="AC342" s="287"/>
      <c r="AD342" s="287"/>
    </row>
    <row r="343" ht="15.75" customHeight="1">
      <c r="A343" s="16"/>
      <c r="B343" s="16"/>
      <c r="C343" s="16"/>
      <c r="D343" s="16"/>
      <c r="E343" s="16"/>
      <c r="F343" s="16"/>
      <c r="G343" s="16"/>
      <c r="H343" s="16"/>
      <c r="I343" s="220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287"/>
      <c r="AA343" s="16"/>
      <c r="AB343" s="287"/>
      <c r="AC343" s="287"/>
      <c r="AD343" s="287"/>
    </row>
    <row r="344" ht="15.75" customHeight="1">
      <c r="A344" s="16"/>
      <c r="B344" s="16"/>
      <c r="C344" s="16"/>
      <c r="D344" s="16"/>
      <c r="E344" s="16"/>
      <c r="F344" s="16"/>
      <c r="G344" s="16"/>
      <c r="H344" s="16"/>
      <c r="I344" s="220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287"/>
      <c r="AA344" s="16"/>
      <c r="AB344" s="287"/>
      <c r="AC344" s="287"/>
      <c r="AD344" s="287"/>
    </row>
    <row r="345" ht="15.75" customHeight="1">
      <c r="A345" s="16"/>
      <c r="B345" s="16"/>
      <c r="C345" s="16"/>
      <c r="D345" s="16"/>
      <c r="E345" s="16"/>
      <c r="F345" s="16"/>
      <c r="G345" s="16"/>
      <c r="H345" s="16"/>
      <c r="I345" s="220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287"/>
      <c r="AA345" s="16"/>
      <c r="AB345" s="287"/>
      <c r="AC345" s="287"/>
      <c r="AD345" s="287"/>
    </row>
    <row r="346" ht="15.75" customHeight="1">
      <c r="A346" s="16"/>
      <c r="B346" s="16"/>
      <c r="C346" s="16"/>
      <c r="D346" s="16"/>
      <c r="E346" s="16"/>
      <c r="F346" s="16"/>
      <c r="G346" s="16"/>
      <c r="H346" s="16"/>
      <c r="I346" s="220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287"/>
      <c r="AA346" s="16"/>
      <c r="AB346" s="287"/>
      <c r="AC346" s="287"/>
      <c r="AD346" s="287"/>
    </row>
    <row r="347" ht="15.75" customHeight="1">
      <c r="A347" s="16"/>
      <c r="B347" s="16"/>
      <c r="C347" s="16"/>
      <c r="D347" s="16"/>
      <c r="E347" s="16"/>
      <c r="F347" s="16"/>
      <c r="G347" s="16"/>
      <c r="H347" s="16"/>
      <c r="I347" s="220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287"/>
      <c r="AA347" s="16"/>
      <c r="AB347" s="287"/>
      <c r="AC347" s="287"/>
      <c r="AD347" s="287"/>
    </row>
    <row r="348" ht="15.75" customHeight="1">
      <c r="A348" s="16"/>
      <c r="B348" s="16"/>
      <c r="C348" s="16"/>
      <c r="D348" s="16"/>
      <c r="E348" s="16"/>
      <c r="F348" s="16"/>
      <c r="G348" s="16"/>
      <c r="H348" s="16"/>
      <c r="I348" s="220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287"/>
      <c r="AA348" s="16"/>
      <c r="AB348" s="287"/>
      <c r="AC348" s="287"/>
      <c r="AD348" s="287"/>
    </row>
    <row r="349" ht="15.75" customHeight="1">
      <c r="A349" s="16"/>
      <c r="B349" s="16"/>
      <c r="C349" s="16"/>
      <c r="D349" s="16"/>
      <c r="E349" s="16"/>
      <c r="F349" s="16"/>
      <c r="G349" s="16"/>
      <c r="H349" s="16"/>
      <c r="I349" s="220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287"/>
      <c r="AA349" s="16"/>
      <c r="AB349" s="287"/>
      <c r="AC349" s="287"/>
      <c r="AD349" s="287"/>
    </row>
    <row r="350" ht="15.75" customHeight="1">
      <c r="A350" s="16"/>
      <c r="B350" s="16"/>
      <c r="C350" s="16"/>
      <c r="D350" s="16"/>
      <c r="E350" s="16"/>
      <c r="F350" s="16"/>
      <c r="G350" s="16"/>
      <c r="H350" s="16"/>
      <c r="I350" s="220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287"/>
      <c r="AA350" s="16"/>
      <c r="AB350" s="287"/>
      <c r="AC350" s="287"/>
      <c r="AD350" s="287"/>
    </row>
    <row r="351" ht="15.75" customHeight="1">
      <c r="A351" s="16"/>
      <c r="B351" s="16"/>
      <c r="C351" s="16"/>
      <c r="D351" s="16"/>
      <c r="E351" s="16"/>
      <c r="F351" s="16"/>
      <c r="G351" s="16"/>
      <c r="H351" s="16"/>
      <c r="I351" s="220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287"/>
      <c r="AA351" s="16"/>
      <c r="AB351" s="287"/>
      <c r="AC351" s="287"/>
      <c r="AD351" s="287"/>
    </row>
    <row r="352" ht="15.75" customHeight="1">
      <c r="A352" s="16"/>
      <c r="B352" s="16"/>
      <c r="C352" s="16"/>
      <c r="D352" s="16"/>
      <c r="E352" s="16"/>
      <c r="F352" s="16"/>
      <c r="G352" s="16"/>
      <c r="H352" s="16"/>
      <c r="I352" s="220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287"/>
      <c r="AA352" s="16"/>
      <c r="AB352" s="287"/>
      <c r="AC352" s="287"/>
      <c r="AD352" s="287"/>
    </row>
    <row r="353" ht="15.75" customHeight="1">
      <c r="A353" s="16"/>
      <c r="B353" s="16"/>
      <c r="C353" s="16"/>
      <c r="D353" s="16"/>
      <c r="E353" s="16"/>
      <c r="F353" s="16"/>
      <c r="G353" s="16"/>
      <c r="H353" s="16"/>
      <c r="I353" s="220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287"/>
      <c r="AA353" s="16"/>
      <c r="AB353" s="287"/>
      <c r="AC353" s="287"/>
      <c r="AD353" s="287"/>
    </row>
    <row r="354" ht="15.75" customHeight="1">
      <c r="A354" s="16"/>
      <c r="B354" s="16"/>
      <c r="C354" s="16"/>
      <c r="D354" s="16"/>
      <c r="E354" s="16"/>
      <c r="F354" s="16"/>
      <c r="G354" s="16"/>
      <c r="H354" s="16"/>
      <c r="I354" s="220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287"/>
      <c r="AA354" s="16"/>
      <c r="AB354" s="287"/>
      <c r="AC354" s="287"/>
      <c r="AD354" s="287"/>
    </row>
    <row r="355" ht="15.75" customHeight="1">
      <c r="A355" s="16"/>
      <c r="B355" s="16"/>
      <c r="C355" s="16"/>
      <c r="D355" s="16"/>
      <c r="E355" s="16"/>
      <c r="F355" s="16"/>
      <c r="G355" s="16"/>
      <c r="H355" s="16"/>
      <c r="I355" s="220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287"/>
      <c r="AA355" s="16"/>
      <c r="AB355" s="287"/>
      <c r="AC355" s="287"/>
      <c r="AD355" s="287"/>
    </row>
    <row r="356" ht="15.75" customHeight="1">
      <c r="A356" s="16"/>
      <c r="B356" s="16"/>
      <c r="C356" s="16"/>
      <c r="D356" s="16"/>
      <c r="E356" s="16"/>
      <c r="F356" s="16"/>
      <c r="G356" s="16"/>
      <c r="H356" s="16"/>
      <c r="I356" s="220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287"/>
      <c r="AA356" s="16"/>
      <c r="AB356" s="287"/>
      <c r="AC356" s="287"/>
      <c r="AD356" s="287"/>
    </row>
    <row r="357" ht="15.75" customHeight="1">
      <c r="A357" s="16"/>
      <c r="B357" s="16"/>
      <c r="C357" s="16"/>
      <c r="D357" s="16"/>
      <c r="E357" s="16"/>
      <c r="F357" s="16"/>
      <c r="G357" s="16"/>
      <c r="H357" s="16"/>
      <c r="I357" s="220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287"/>
      <c r="AA357" s="16"/>
      <c r="AB357" s="287"/>
      <c r="AC357" s="287"/>
      <c r="AD357" s="287"/>
    </row>
    <row r="358" ht="15.75" customHeight="1">
      <c r="A358" s="16"/>
      <c r="B358" s="16"/>
      <c r="C358" s="16"/>
      <c r="D358" s="16"/>
      <c r="E358" s="16"/>
      <c r="F358" s="16"/>
      <c r="G358" s="16"/>
      <c r="H358" s="16"/>
      <c r="I358" s="220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287"/>
      <c r="AA358" s="16"/>
      <c r="AB358" s="287"/>
      <c r="AC358" s="287"/>
      <c r="AD358" s="287"/>
    </row>
    <row r="359" ht="15.75" customHeight="1">
      <c r="A359" s="16"/>
      <c r="B359" s="16"/>
      <c r="C359" s="16"/>
      <c r="D359" s="16"/>
      <c r="E359" s="16"/>
      <c r="F359" s="16"/>
      <c r="G359" s="16"/>
      <c r="H359" s="16"/>
      <c r="I359" s="220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287"/>
      <c r="AA359" s="16"/>
      <c r="AB359" s="287"/>
      <c r="AC359" s="287"/>
      <c r="AD359" s="287"/>
    </row>
    <row r="360" ht="15.75" customHeight="1">
      <c r="A360" s="16"/>
      <c r="B360" s="16"/>
      <c r="C360" s="16"/>
      <c r="D360" s="16"/>
      <c r="E360" s="16"/>
      <c r="F360" s="16"/>
      <c r="G360" s="16"/>
      <c r="H360" s="16"/>
      <c r="I360" s="220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287"/>
      <c r="AA360" s="16"/>
      <c r="AB360" s="287"/>
      <c r="AC360" s="287"/>
      <c r="AD360" s="287"/>
    </row>
    <row r="361" ht="15.75" customHeight="1">
      <c r="A361" s="16"/>
      <c r="B361" s="16"/>
      <c r="C361" s="16"/>
      <c r="D361" s="16"/>
      <c r="E361" s="16"/>
      <c r="F361" s="16"/>
      <c r="G361" s="16"/>
      <c r="H361" s="16"/>
      <c r="I361" s="220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287"/>
      <c r="AA361" s="16"/>
      <c r="AB361" s="287"/>
      <c r="AC361" s="287"/>
      <c r="AD361" s="287"/>
    </row>
    <row r="362" ht="15.75" customHeight="1">
      <c r="A362" s="16"/>
      <c r="B362" s="16"/>
      <c r="C362" s="16"/>
      <c r="D362" s="16"/>
      <c r="E362" s="16"/>
      <c r="F362" s="16"/>
      <c r="G362" s="16"/>
      <c r="H362" s="16"/>
      <c r="I362" s="220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287"/>
      <c r="AA362" s="16"/>
      <c r="AB362" s="287"/>
      <c r="AC362" s="287"/>
      <c r="AD362" s="287"/>
    </row>
    <row r="363" ht="15.75" customHeight="1">
      <c r="A363" s="16"/>
      <c r="B363" s="16"/>
      <c r="C363" s="16"/>
      <c r="D363" s="16"/>
      <c r="E363" s="16"/>
      <c r="F363" s="16"/>
      <c r="G363" s="16"/>
      <c r="H363" s="16"/>
      <c r="I363" s="220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287"/>
      <c r="AA363" s="16"/>
      <c r="AB363" s="287"/>
      <c r="AC363" s="287"/>
      <c r="AD363" s="287"/>
    </row>
    <row r="364" ht="15.75" customHeight="1">
      <c r="A364" s="16"/>
      <c r="B364" s="16"/>
      <c r="C364" s="16"/>
      <c r="D364" s="16"/>
      <c r="E364" s="16"/>
      <c r="F364" s="16"/>
      <c r="G364" s="16"/>
      <c r="H364" s="16"/>
      <c r="I364" s="220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287"/>
      <c r="AA364" s="16"/>
      <c r="AB364" s="287"/>
      <c r="AC364" s="287"/>
      <c r="AD364" s="287"/>
    </row>
    <row r="365" ht="15.75" customHeight="1">
      <c r="A365" s="16"/>
      <c r="B365" s="16"/>
      <c r="C365" s="16"/>
      <c r="D365" s="16"/>
      <c r="E365" s="16"/>
      <c r="F365" s="16"/>
      <c r="G365" s="16"/>
      <c r="H365" s="16"/>
      <c r="I365" s="220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287"/>
      <c r="AA365" s="16"/>
      <c r="AB365" s="287"/>
      <c r="AC365" s="287"/>
      <c r="AD365" s="287"/>
    </row>
    <row r="366" ht="15.75" customHeight="1">
      <c r="A366" s="16"/>
      <c r="B366" s="16"/>
      <c r="C366" s="16"/>
      <c r="D366" s="16"/>
      <c r="E366" s="16"/>
      <c r="F366" s="16"/>
      <c r="G366" s="16"/>
      <c r="H366" s="16"/>
      <c r="I366" s="220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287"/>
      <c r="AA366" s="16"/>
      <c r="AB366" s="287"/>
      <c r="AC366" s="287"/>
      <c r="AD366" s="287"/>
    </row>
    <row r="367" ht="15.75" customHeight="1">
      <c r="A367" s="16"/>
      <c r="B367" s="16"/>
      <c r="C367" s="16"/>
      <c r="D367" s="16"/>
      <c r="E367" s="16"/>
      <c r="F367" s="16"/>
      <c r="G367" s="16"/>
      <c r="H367" s="16"/>
      <c r="I367" s="220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287"/>
      <c r="AA367" s="16"/>
      <c r="AB367" s="287"/>
      <c r="AC367" s="287"/>
      <c r="AD367" s="287"/>
    </row>
    <row r="368" ht="15.75" customHeight="1">
      <c r="A368" s="16"/>
      <c r="B368" s="16"/>
      <c r="C368" s="16"/>
      <c r="D368" s="16"/>
      <c r="E368" s="16"/>
      <c r="F368" s="16"/>
      <c r="G368" s="16"/>
      <c r="H368" s="16"/>
      <c r="I368" s="220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287"/>
      <c r="AA368" s="16"/>
      <c r="AB368" s="287"/>
      <c r="AC368" s="287"/>
      <c r="AD368" s="287"/>
    </row>
    <row r="369" ht="15.75" customHeight="1">
      <c r="A369" s="16"/>
      <c r="B369" s="16"/>
      <c r="C369" s="16"/>
      <c r="D369" s="16"/>
      <c r="E369" s="16"/>
      <c r="F369" s="16"/>
      <c r="G369" s="16"/>
      <c r="H369" s="16"/>
      <c r="I369" s="220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287"/>
      <c r="AA369" s="16"/>
      <c r="AB369" s="287"/>
      <c r="AC369" s="287"/>
      <c r="AD369" s="287"/>
    </row>
    <row r="370" ht="15.75" customHeight="1">
      <c r="A370" s="16"/>
      <c r="B370" s="16"/>
      <c r="C370" s="16"/>
      <c r="D370" s="16"/>
      <c r="E370" s="16"/>
      <c r="F370" s="16"/>
      <c r="G370" s="16"/>
      <c r="H370" s="16"/>
      <c r="I370" s="220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287"/>
      <c r="AA370" s="16"/>
      <c r="AB370" s="287"/>
      <c r="AC370" s="287"/>
      <c r="AD370" s="287"/>
    </row>
    <row r="371" ht="15.75" customHeight="1">
      <c r="A371" s="16"/>
      <c r="B371" s="16"/>
      <c r="C371" s="16"/>
      <c r="D371" s="16"/>
      <c r="E371" s="16"/>
      <c r="F371" s="16"/>
      <c r="G371" s="16"/>
      <c r="H371" s="16"/>
      <c r="I371" s="220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287"/>
      <c r="AA371" s="16"/>
      <c r="AB371" s="287"/>
      <c r="AC371" s="287"/>
      <c r="AD371" s="287"/>
    </row>
    <row r="372" ht="15.75" customHeight="1">
      <c r="A372" s="16"/>
      <c r="B372" s="16"/>
      <c r="C372" s="16"/>
      <c r="D372" s="16"/>
      <c r="E372" s="16"/>
      <c r="F372" s="16"/>
      <c r="G372" s="16"/>
      <c r="H372" s="16"/>
      <c r="I372" s="220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287"/>
      <c r="AA372" s="16"/>
      <c r="AB372" s="287"/>
      <c r="AC372" s="287"/>
      <c r="AD372" s="287"/>
    </row>
    <row r="373" ht="15.75" customHeight="1">
      <c r="A373" s="16"/>
      <c r="B373" s="16"/>
      <c r="C373" s="16"/>
      <c r="D373" s="16"/>
      <c r="E373" s="16"/>
      <c r="F373" s="16"/>
      <c r="G373" s="16"/>
      <c r="H373" s="16"/>
      <c r="I373" s="220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287"/>
      <c r="AA373" s="16"/>
      <c r="AB373" s="287"/>
      <c r="AC373" s="287"/>
      <c r="AD373" s="287"/>
    </row>
    <row r="374" ht="15.75" customHeight="1">
      <c r="A374" s="16"/>
      <c r="B374" s="16"/>
      <c r="C374" s="16"/>
      <c r="D374" s="16"/>
      <c r="E374" s="16"/>
      <c r="F374" s="16"/>
      <c r="G374" s="16"/>
      <c r="H374" s="16"/>
      <c r="I374" s="220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287"/>
      <c r="AA374" s="16"/>
      <c r="AB374" s="287"/>
      <c r="AC374" s="287"/>
      <c r="AD374" s="287"/>
    </row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3">
    <mergeCell ref="I4:I6"/>
    <mergeCell ref="C8:F8"/>
    <mergeCell ref="I8:I9"/>
    <mergeCell ref="D9:F9"/>
    <mergeCell ref="D10:F10"/>
    <mergeCell ref="D11:F11"/>
    <mergeCell ref="D12:F12"/>
    <mergeCell ref="D13:F13"/>
    <mergeCell ref="D14:F14"/>
    <mergeCell ref="D15:F15"/>
    <mergeCell ref="C22:F22"/>
    <mergeCell ref="C23:F23"/>
    <mergeCell ref="C24:F24"/>
    <mergeCell ref="C25:F25"/>
    <mergeCell ref="C26:F26"/>
    <mergeCell ref="C27:F27"/>
    <mergeCell ref="C28:F28"/>
    <mergeCell ref="C29:F29"/>
    <mergeCell ref="C30:F30"/>
    <mergeCell ref="C31:F31"/>
    <mergeCell ref="C32:F32"/>
    <mergeCell ref="C33:F33"/>
    <mergeCell ref="C34:F34"/>
    <mergeCell ref="C35:F35"/>
    <mergeCell ref="C36:F36"/>
    <mergeCell ref="C37:F37"/>
    <mergeCell ref="C38:F38"/>
    <mergeCell ref="C39:F39"/>
    <mergeCell ref="E49:F50"/>
    <mergeCell ref="E51:F51"/>
    <mergeCell ref="C56:E56"/>
    <mergeCell ref="C59:E59"/>
    <mergeCell ref="C60:E60"/>
    <mergeCell ref="C65:E66"/>
    <mergeCell ref="F67:H67"/>
    <mergeCell ref="F68:H68"/>
    <mergeCell ref="C40:F40"/>
    <mergeCell ref="C41:F41"/>
    <mergeCell ref="C42:F42"/>
    <mergeCell ref="C43:F43"/>
    <mergeCell ref="C44:F44"/>
    <mergeCell ref="E47:F47"/>
    <mergeCell ref="E48:F48"/>
  </mergeCells>
  <conditionalFormatting sqref="A9:C15">
    <cfRule type="cellIs" dxfId="0" priority="1" operator="equal">
      <formula>"DATE: STUDENT NUMBER: NAME: NATIONALITY: CONTACT NUMBER: EMAIL ADDRESS: CONGREGATION(COMPLETE NAME)"</formula>
    </cfRule>
  </conditionalFormatting>
  <conditionalFormatting sqref="G15">
    <cfRule type="colorScale" priority="2">
      <colorScale>
        <cfvo type="min"/>
        <cfvo type="max"/>
        <color rgb="FF57BB8A"/>
        <color rgb="FFFFFFFF"/>
      </colorScale>
    </cfRule>
  </conditionalFormatting>
  <dataValidations>
    <dataValidation type="list" allowBlank="1" sqref="D17">
      <formula1>"2022 - 2023,2021-2022,2020 -2021"</formula1>
    </dataValidation>
    <dataValidation type="list" allowBlank="1" sqref="F18">
      <formula1>"FIRST SEMESTER,SECOND SEMESTER,INTER-SEMESTER"</formula1>
    </dataValidation>
    <dataValidation type="list" allowBlank="1" sqref="F20">
      <formula1>"Credit Student,Audit Student(On-going Formation;Renewal)"</formula1>
    </dataValidation>
    <dataValidation type="list" allowBlank="1" showErrorMessage="1" sqref="D47 D50">
      <formula1>"Approved,Disapproved"</formula1>
    </dataValidation>
    <dataValidation type="list" allowBlank="1" sqref="C23:C43">
      <formula1>RATES!$F$3:$F$32</formula1>
    </dataValidation>
    <dataValidation type="custom" allowBlank="1" showDropDown="1" sqref="D9">
      <formula1>OR(NOT(ISERROR(DATEVALUE(D9))), AND(ISNUMBER(D9), LEFT(CELL("format", D9))="D"))</formula1>
    </dataValidation>
    <dataValidation type="list" allowBlank="1" sqref="H45:H62">
      <formula1>RATES!$J$47:$J$82</formula1>
    </dataValidation>
    <dataValidation type="list" allowBlank="1" sqref="D14">
      <formula1>'Enrollment List'!$H$10:$H$93</formula1>
    </dataValidation>
    <dataValidation type="list" allowBlank="1" sqref="H17">
      <formula1>"NEW STUDENT,OLD STUDENT,TRANSFEREE,CROSS ENROLLEE,RETURNEE FROM LEAVE OF ABSENCE"</formula1>
    </dataValidation>
    <dataValidation type="list" allowBlank="1" showErrorMessage="1" sqref="I65">
      <formula1>"Full payment,Partial,Not yet paid,Promissory"</formula1>
    </dataValidation>
    <dataValidation type="list" allowBlank="1" sqref="H15">
      <formula1>$AD$115:$AD$144</formula1>
    </dataValidation>
    <dataValidation type="list" allowBlank="1" sqref="H23:H43">
      <formula1>RATES!$I$3:$I$32</formula1>
    </dataValidation>
    <dataValidation type="list" allowBlank="1" sqref="D15">
      <formula1>$AC$147:$AC$174</formula1>
    </dataValidation>
    <dataValidation type="list" allowBlank="1" sqref="F19">
      <formula1>"THESIS,NON-THESIS,CREDIT STUDENT,AUDIT STUDENT"</formula1>
    </dataValidation>
    <dataValidation type="list" allowBlank="1" sqref="E20">
      <formula1>"Regular(4 Years),Scholar(3 Years),Bridge Program,Certificate Program in Religious Studies"</formula1>
    </dataValidation>
    <dataValidation type="list" allowBlank="1" sqref="F17">
      <formula1>"FIRST YEAR,SECOND YEAR,THIRD YEAR,FOURTH YEAR"</formula1>
    </dataValidation>
    <dataValidation type="list" allowBlank="1" sqref="D13">
      <formula1>'Enrollment List'!$G$10:$G$93</formula1>
    </dataValidation>
    <dataValidation type="list" allowBlank="1" sqref="E19">
      <formula1>"MAJOR IN THEOLOGY,MAJOR IN SCRIPTURES,MAJOR IN WOMEN AND RELIGION"</formula1>
    </dataValidation>
    <dataValidation type="list" allowBlank="1" showInputMessage="1" prompt="Click and enter a value from the list of items" sqref="G23:G43">
      <formula1>"2,3"</formula1>
    </dataValidation>
    <dataValidation type="list" allowBlank="1" sqref="D12">
      <formula1>'Enrollment List'!$B$110:$B$152</formula1>
    </dataValidation>
  </dataValidations>
  <hyperlinks>
    <hyperlink r:id="rId1" ref="C6"/>
  </hyperlinks>
  <printOptions horizontalCentered="1"/>
  <pageMargins bottom="0.75" footer="0.0" header="0.0" left="0.7" right="0.7" top="0.75"/>
  <pageSetup orientation="portrait" pageOrder="overThenDown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B8043"/>
    <outlinePr summaryBelow="0" summaryRight="0"/>
    <pageSetUpPr fitToPage="1"/>
  </sheetPr>
  <sheetViews>
    <sheetView showGridLines="0" workbookViewId="0"/>
  </sheetViews>
  <sheetFormatPr customHeight="1" defaultColWidth="12.63" defaultRowHeight="15.0"/>
  <cols>
    <col customWidth="1" min="1" max="1" width="3.13"/>
    <col customWidth="1" min="2" max="2" width="2.63"/>
    <col customWidth="1" min="3" max="3" width="38.13"/>
    <col customWidth="1" min="4" max="4" width="21.63"/>
    <col customWidth="1" min="5" max="5" width="17.13"/>
    <col customWidth="1" min="6" max="6" width="17.25"/>
    <col customWidth="1" min="7" max="7" width="17.38"/>
    <col customWidth="1" min="8" max="8" width="37.38"/>
    <col customWidth="1" min="9" max="9" width="17.88"/>
    <col hidden="1" min="12" max="20" width="12.63"/>
    <col customWidth="1" hidden="1" min="21" max="21" width="16.38"/>
    <col hidden="1" min="22" max="24" width="12.63"/>
    <col customWidth="1" hidden="1" min="25" max="25" width="21.25"/>
    <col customWidth="1" hidden="1" min="26" max="26" width="20.13"/>
    <col hidden="1" min="27" max="30" width="12.63"/>
  </cols>
  <sheetData>
    <row r="1" ht="15.75" customHeight="1">
      <c r="A1" s="1"/>
      <c r="B1" s="1"/>
      <c r="C1" s="1"/>
      <c r="D1" s="1"/>
      <c r="E1" s="1"/>
      <c r="F1" s="1"/>
      <c r="G1" s="1"/>
      <c r="H1" s="1"/>
      <c r="I1" s="2"/>
      <c r="J1" s="1"/>
      <c r="K1" s="1"/>
      <c r="L1" s="1"/>
      <c r="M1" s="1"/>
      <c r="N1" s="1"/>
      <c r="O1" s="1"/>
      <c r="P1" s="3"/>
      <c r="Q1" s="1"/>
      <c r="R1" s="1"/>
      <c r="S1" s="1"/>
      <c r="T1" s="1"/>
      <c r="U1" s="1"/>
      <c r="V1" s="1"/>
      <c r="W1" s="1"/>
      <c r="X1" s="1"/>
      <c r="Y1" s="1"/>
      <c r="Z1" s="4"/>
      <c r="AA1" s="1"/>
      <c r="AB1" s="4"/>
      <c r="AC1" s="4"/>
      <c r="AD1" s="4"/>
    </row>
    <row r="2" ht="15.75" customHeight="1">
      <c r="A2" s="1"/>
      <c r="B2" s="5"/>
      <c r="C2" s="6"/>
      <c r="D2" s="6"/>
      <c r="E2" s="6"/>
      <c r="F2" s="6"/>
      <c r="G2" s="6"/>
      <c r="H2" s="6"/>
      <c r="I2" s="7"/>
      <c r="J2" s="1"/>
      <c r="K2" s="1"/>
      <c r="L2" s="1"/>
      <c r="M2" s="1"/>
      <c r="N2" s="1"/>
      <c r="O2" s="1"/>
      <c r="P2" s="8"/>
      <c r="Q2" s="1"/>
      <c r="R2" s="1"/>
      <c r="S2" s="1"/>
      <c r="T2" s="1"/>
      <c r="U2" s="1"/>
      <c r="V2" s="1"/>
      <c r="W2" s="1"/>
      <c r="X2" s="1"/>
      <c r="Y2" s="1"/>
      <c r="Z2" s="4"/>
      <c r="AA2" s="1"/>
      <c r="AB2" s="4"/>
      <c r="AC2" s="4"/>
      <c r="AD2" s="4"/>
    </row>
    <row r="3" ht="15.75" customHeight="1">
      <c r="A3" s="1"/>
      <c r="B3" s="9"/>
      <c r="C3" s="2" t="s">
        <v>229</v>
      </c>
      <c r="D3" s="1"/>
      <c r="E3" s="1"/>
      <c r="F3" s="1"/>
      <c r="G3" s="1"/>
      <c r="H3" s="1"/>
      <c r="I3" s="10"/>
      <c r="J3" s="1"/>
      <c r="K3" s="1"/>
      <c r="L3" s="1"/>
      <c r="M3" s="1"/>
      <c r="N3" s="1"/>
      <c r="O3" s="1"/>
      <c r="P3" s="3"/>
      <c r="Q3" s="1"/>
      <c r="R3" s="1"/>
      <c r="S3" s="1"/>
      <c r="T3" s="1"/>
      <c r="U3" s="1"/>
      <c r="V3" s="1"/>
      <c r="W3" s="1"/>
      <c r="X3" s="1"/>
      <c r="Y3" s="1"/>
      <c r="Z3" s="4"/>
      <c r="AA3" s="1"/>
      <c r="AB3" s="4"/>
      <c r="AC3" s="4"/>
      <c r="AD3" s="4"/>
    </row>
    <row r="4" ht="15.75" customHeight="1">
      <c r="A4" s="1"/>
      <c r="B4" s="9"/>
      <c r="C4" s="1" t="s">
        <v>230</v>
      </c>
      <c r="D4" s="1"/>
      <c r="E4" s="1"/>
      <c r="F4" s="1"/>
      <c r="G4" s="1"/>
      <c r="H4" s="1"/>
      <c r="I4" s="193" t="s">
        <v>0</v>
      </c>
      <c r="J4" s="1"/>
      <c r="K4" s="1"/>
      <c r="L4" s="1"/>
      <c r="M4" s="1"/>
      <c r="N4" s="1"/>
      <c r="O4" s="1"/>
      <c r="P4" s="3"/>
      <c r="Q4" s="1"/>
      <c r="R4" s="1"/>
      <c r="S4" s="1"/>
      <c r="T4" s="1"/>
      <c r="U4" s="1"/>
      <c r="V4" s="1"/>
      <c r="W4" s="1"/>
      <c r="X4" s="1"/>
      <c r="Y4" s="1"/>
      <c r="Z4" s="4"/>
      <c r="AA4" s="1"/>
      <c r="AB4" s="4"/>
      <c r="AC4" s="4"/>
      <c r="AD4" s="4"/>
    </row>
    <row r="5" ht="15.75" customHeight="1">
      <c r="A5" s="1"/>
      <c r="B5" s="9"/>
      <c r="C5" s="1" t="s">
        <v>231</v>
      </c>
      <c r="D5" s="1"/>
      <c r="E5" s="1"/>
      <c r="F5" s="1"/>
      <c r="G5" s="1"/>
      <c r="H5" s="1"/>
      <c r="I5" s="194"/>
      <c r="J5" s="1"/>
      <c r="K5" s="1"/>
      <c r="L5" s="1"/>
      <c r="M5" s="1"/>
      <c r="N5" s="1"/>
      <c r="O5" s="1"/>
      <c r="P5" s="3"/>
      <c r="Q5" s="1"/>
      <c r="R5" s="1"/>
      <c r="S5" s="1"/>
      <c r="T5" s="1"/>
      <c r="U5" s="1"/>
      <c r="V5" s="1"/>
      <c r="W5" s="1"/>
      <c r="X5" s="1"/>
      <c r="Y5" s="1"/>
      <c r="Z5" s="4"/>
      <c r="AA5" s="1"/>
      <c r="AB5" s="4"/>
      <c r="AC5" s="4"/>
      <c r="AD5" s="4"/>
    </row>
    <row r="6" ht="15.75" customHeight="1">
      <c r="A6" s="1"/>
      <c r="B6" s="13"/>
      <c r="C6" s="195" t="s">
        <v>1022</v>
      </c>
      <c r="D6" s="14"/>
      <c r="E6" s="14"/>
      <c r="F6" s="14"/>
      <c r="G6" s="14"/>
      <c r="H6" s="14"/>
      <c r="I6" s="196"/>
      <c r="J6" s="1"/>
      <c r="K6" s="1"/>
      <c r="L6" s="1"/>
      <c r="M6" s="1"/>
      <c r="N6" s="1"/>
      <c r="O6" s="1"/>
      <c r="P6" s="3"/>
      <c r="Q6" s="1"/>
      <c r="R6" s="1"/>
      <c r="S6" s="1"/>
      <c r="T6" s="1"/>
      <c r="U6" s="1"/>
      <c r="V6" s="1"/>
      <c r="W6" s="1"/>
      <c r="X6" s="1"/>
      <c r="Y6" s="1"/>
      <c r="Z6" s="4"/>
      <c r="AA6" s="1"/>
      <c r="AB6" s="4"/>
      <c r="AC6" s="4"/>
      <c r="AD6" s="4"/>
    </row>
    <row r="7" ht="27.0" customHeight="1">
      <c r="A7" s="1"/>
      <c r="B7" s="9"/>
      <c r="C7" s="1"/>
      <c r="D7" s="1"/>
      <c r="E7" s="1"/>
      <c r="F7" s="1"/>
      <c r="G7" s="16"/>
      <c r="H7" s="2" t="s">
        <v>1</v>
      </c>
      <c r="I7" s="17"/>
      <c r="J7" s="1"/>
      <c r="K7" s="1"/>
      <c r="L7" s="1"/>
      <c r="M7" s="1"/>
      <c r="N7" s="1"/>
      <c r="O7" s="1"/>
      <c r="P7" s="8"/>
      <c r="Q7" s="1"/>
      <c r="R7" s="1"/>
      <c r="S7" s="1"/>
      <c r="T7" s="1"/>
      <c r="U7" s="1"/>
      <c r="V7" s="1"/>
      <c r="W7" s="1"/>
      <c r="X7" s="1"/>
      <c r="Y7" s="1"/>
      <c r="Z7" s="4"/>
      <c r="AA7" s="1"/>
      <c r="AB7" s="4"/>
      <c r="AC7" s="4"/>
      <c r="AD7" s="4"/>
    </row>
    <row r="8" ht="15.75" customHeight="1">
      <c r="A8" s="18"/>
      <c r="B8" s="19"/>
      <c r="C8" s="18" t="s">
        <v>340</v>
      </c>
      <c r="G8" s="16"/>
      <c r="H8" s="20" t="s">
        <v>2</v>
      </c>
      <c r="I8" s="197" t="s">
        <v>3</v>
      </c>
      <c r="J8" s="1"/>
      <c r="K8" s="1"/>
      <c r="L8" s="1"/>
      <c r="M8" s="1"/>
      <c r="N8" s="1"/>
      <c r="O8" s="1"/>
      <c r="P8" s="8"/>
      <c r="Q8" s="1"/>
      <c r="R8" s="1"/>
      <c r="S8" s="1"/>
      <c r="T8" s="1"/>
      <c r="U8" s="1"/>
      <c r="V8" s="1"/>
      <c r="W8" s="1"/>
      <c r="X8" s="1"/>
      <c r="Y8" s="1"/>
      <c r="Z8" s="4"/>
      <c r="AA8" s="1"/>
      <c r="AB8" s="4"/>
      <c r="AC8" s="4"/>
      <c r="AD8" s="4"/>
    </row>
    <row r="9" ht="15.75" customHeight="1">
      <c r="A9" s="2"/>
      <c r="B9" s="22"/>
      <c r="C9" s="64" t="s">
        <v>234</v>
      </c>
      <c r="D9" s="23"/>
      <c r="E9" s="198"/>
      <c r="F9" s="198"/>
      <c r="G9" s="16"/>
      <c r="H9" s="25" t="s">
        <v>4</v>
      </c>
      <c r="I9" s="194"/>
      <c r="J9" s="1"/>
      <c r="K9" s="1"/>
      <c r="L9" s="1"/>
      <c r="M9" s="1"/>
      <c r="N9" s="1"/>
      <c r="O9" s="1"/>
      <c r="P9" s="8"/>
      <c r="Q9" s="1"/>
      <c r="R9" s="1"/>
      <c r="S9" s="26"/>
      <c r="T9" s="1"/>
      <c r="U9" s="1"/>
      <c r="V9" s="1"/>
      <c r="W9" s="1"/>
      <c r="X9" s="1"/>
      <c r="Y9" s="1"/>
      <c r="Z9" s="4"/>
      <c r="AA9" s="1"/>
      <c r="AB9" s="4"/>
      <c r="AC9" s="4"/>
      <c r="AD9" s="4"/>
    </row>
    <row r="10" ht="15.75" customHeight="1">
      <c r="A10" s="2"/>
      <c r="B10" s="22"/>
      <c r="C10" s="64" t="s">
        <v>235</v>
      </c>
      <c r="D10" s="27"/>
      <c r="E10" s="198"/>
      <c r="F10" s="198"/>
      <c r="G10" s="16"/>
      <c r="H10" s="28"/>
      <c r="I10" s="29" t="s">
        <v>5</v>
      </c>
      <c r="J10" s="1"/>
      <c r="K10" s="1"/>
      <c r="L10" s="1"/>
      <c r="M10" s="1"/>
      <c r="N10" s="1"/>
      <c r="O10" s="1"/>
      <c r="P10" s="8"/>
      <c r="Q10" s="1"/>
      <c r="R10" s="1"/>
      <c r="S10" s="26"/>
      <c r="T10" s="1"/>
      <c r="U10" s="1"/>
      <c r="V10" s="1"/>
      <c r="W10" s="1"/>
      <c r="X10" s="1"/>
      <c r="Y10" s="1"/>
      <c r="Z10" s="4"/>
      <c r="AA10" s="1"/>
      <c r="AB10" s="4"/>
      <c r="AC10" s="4"/>
      <c r="AD10" s="4"/>
    </row>
    <row r="11" ht="15.75" customHeight="1">
      <c r="A11" s="2"/>
      <c r="B11" s="22"/>
      <c r="C11" s="64" t="s">
        <v>236</v>
      </c>
      <c r="D11" s="30" t="s">
        <v>1023</v>
      </c>
      <c r="E11" s="198"/>
      <c r="F11" s="198"/>
      <c r="G11" s="16"/>
      <c r="H11" s="25" t="s">
        <v>7</v>
      </c>
      <c r="I11" s="29"/>
      <c r="J11" s="1"/>
      <c r="K11" s="1"/>
      <c r="L11" s="1"/>
      <c r="M11" s="1"/>
      <c r="N11" s="1"/>
      <c r="O11" s="1"/>
      <c r="P11" s="8"/>
      <c r="Q11" s="1"/>
      <c r="R11" s="1"/>
      <c r="S11" s="31"/>
      <c r="T11" s="1"/>
      <c r="U11" s="1"/>
      <c r="V11" s="1"/>
      <c r="W11" s="1"/>
      <c r="X11" s="1"/>
      <c r="Y11" s="1"/>
      <c r="Z11" s="4"/>
      <c r="AA11" s="1"/>
      <c r="AB11" s="4"/>
      <c r="AC11" s="4"/>
      <c r="AD11" s="4"/>
    </row>
    <row r="12" ht="15.75" customHeight="1">
      <c r="A12" s="2"/>
      <c r="B12" s="22"/>
      <c r="C12" s="64" t="s">
        <v>237</v>
      </c>
      <c r="D12" s="30"/>
      <c r="E12" s="198"/>
      <c r="F12" s="198"/>
      <c r="G12" s="16"/>
      <c r="H12" s="28"/>
      <c r="I12" s="29" t="s">
        <v>8</v>
      </c>
      <c r="J12" s="1"/>
      <c r="K12" s="1"/>
      <c r="L12" s="1"/>
      <c r="M12" s="1"/>
      <c r="N12" s="1"/>
      <c r="O12" s="1"/>
      <c r="P12" s="8"/>
      <c r="Q12" s="1"/>
      <c r="R12" s="1"/>
      <c r="S12" s="26"/>
      <c r="T12" s="1"/>
      <c r="U12" s="1"/>
      <c r="V12" s="1"/>
      <c r="W12" s="1"/>
      <c r="X12" s="1"/>
      <c r="Y12" s="1"/>
      <c r="Z12" s="4"/>
      <c r="AA12" s="1"/>
      <c r="AB12" s="4"/>
      <c r="AC12" s="4"/>
      <c r="AD12" s="4"/>
    </row>
    <row r="13" ht="15.75" customHeight="1">
      <c r="A13" s="2"/>
      <c r="B13" s="22"/>
      <c r="C13" s="64" t="s">
        <v>238</v>
      </c>
      <c r="D13" s="27"/>
      <c r="E13" s="198"/>
      <c r="F13" s="198"/>
      <c r="G13" s="16"/>
      <c r="H13" s="32" t="s">
        <v>9</v>
      </c>
      <c r="I13" s="29"/>
      <c r="J13" s="1"/>
      <c r="K13" s="1"/>
      <c r="L13" s="1"/>
      <c r="M13" s="1"/>
      <c r="N13" s="1"/>
      <c r="O13" s="1"/>
      <c r="P13" s="8"/>
      <c r="Q13" s="1"/>
      <c r="R13" s="1"/>
      <c r="S13" s="26"/>
      <c r="T13" s="1"/>
      <c r="U13" s="1"/>
      <c r="V13" s="1"/>
      <c r="W13" s="1"/>
      <c r="X13" s="1"/>
      <c r="Y13" s="1"/>
      <c r="Z13" s="4"/>
      <c r="AA13" s="1"/>
      <c r="AB13" s="4"/>
      <c r="AC13" s="4"/>
      <c r="AD13" s="4"/>
    </row>
    <row r="14" ht="15.75" customHeight="1">
      <c r="A14" s="2"/>
      <c r="B14" s="22"/>
      <c r="C14" s="64" t="s">
        <v>239</v>
      </c>
      <c r="D14" s="33" t="s">
        <v>681</v>
      </c>
      <c r="E14" s="198"/>
      <c r="F14" s="198"/>
      <c r="G14" s="34"/>
      <c r="H14" s="35"/>
      <c r="I14" s="36" t="s">
        <v>10</v>
      </c>
      <c r="J14" s="1"/>
      <c r="K14" s="34"/>
      <c r="L14" s="1"/>
      <c r="M14" s="1"/>
      <c r="N14" s="1"/>
      <c r="O14" s="1"/>
      <c r="P14" s="37"/>
      <c r="Q14" s="1"/>
      <c r="R14" s="1"/>
      <c r="S14" s="38"/>
      <c r="T14" s="1"/>
      <c r="U14" s="1"/>
      <c r="V14" s="1"/>
      <c r="W14" s="1"/>
      <c r="X14" s="1"/>
      <c r="Y14" s="1"/>
      <c r="Z14" s="4"/>
      <c r="AA14" s="1"/>
      <c r="AB14" s="4"/>
      <c r="AC14" s="4"/>
      <c r="AD14" s="4"/>
    </row>
    <row r="15" ht="15.75" customHeight="1">
      <c r="A15" s="2"/>
      <c r="B15" s="22"/>
      <c r="C15" s="64" t="s">
        <v>240</v>
      </c>
      <c r="D15" s="30" t="s">
        <v>317</v>
      </c>
      <c r="E15" s="198"/>
      <c r="F15" s="198"/>
      <c r="G15" s="39" t="s">
        <v>11</v>
      </c>
      <c r="H15" s="30" t="s">
        <v>195</v>
      </c>
      <c r="I15" s="36"/>
      <c r="J15" s="1"/>
      <c r="K15" s="1"/>
      <c r="L15" s="1"/>
      <c r="M15" s="1"/>
      <c r="N15" s="1"/>
      <c r="O15" s="1"/>
      <c r="P15" s="8"/>
      <c r="Q15" s="1"/>
      <c r="R15" s="1"/>
      <c r="S15" s="8"/>
      <c r="T15" s="1"/>
      <c r="U15" s="1"/>
      <c r="V15" s="1"/>
      <c r="W15" s="1"/>
      <c r="X15" s="1"/>
      <c r="Y15" s="1"/>
      <c r="Z15" s="4"/>
      <c r="AA15" s="1"/>
      <c r="AB15" s="4"/>
      <c r="AC15" s="4"/>
      <c r="AD15" s="4"/>
    </row>
    <row r="16" ht="15.75" customHeight="1">
      <c r="A16" s="1"/>
      <c r="B16" s="9"/>
      <c r="C16" s="73"/>
      <c r="D16" s="1"/>
      <c r="E16" s="1"/>
      <c r="F16" s="1"/>
      <c r="G16" s="1"/>
      <c r="H16" s="1"/>
      <c r="I16" s="29" t="s">
        <v>12</v>
      </c>
      <c r="J16" s="1"/>
      <c r="K16" s="1"/>
      <c r="L16" s="1"/>
      <c r="M16" s="1"/>
      <c r="N16" s="1"/>
      <c r="O16" s="1"/>
      <c r="P16" s="8"/>
      <c r="Q16" s="1"/>
      <c r="R16" s="1"/>
      <c r="S16" s="3"/>
      <c r="T16" s="1"/>
      <c r="U16" s="1"/>
      <c r="V16" s="1"/>
      <c r="W16" s="1"/>
      <c r="X16" s="1"/>
      <c r="Y16" s="1"/>
      <c r="Z16" s="4"/>
      <c r="AA16" s="1"/>
      <c r="AB16" s="4"/>
      <c r="AC16" s="4"/>
      <c r="AD16" s="4"/>
    </row>
    <row r="17" ht="15.75" customHeight="1">
      <c r="A17" s="1"/>
      <c r="B17" s="9"/>
      <c r="C17" s="64" t="s">
        <v>241</v>
      </c>
      <c r="D17" s="30" t="s">
        <v>13</v>
      </c>
      <c r="E17" s="2" t="s">
        <v>14</v>
      </c>
      <c r="F17" s="30"/>
      <c r="G17" s="39" t="s">
        <v>15</v>
      </c>
      <c r="H17" s="30" t="s">
        <v>861</v>
      </c>
      <c r="I17" s="29"/>
      <c r="J17" s="1"/>
      <c r="K17" s="1"/>
      <c r="L17" s="1"/>
      <c r="M17" s="1"/>
      <c r="N17" s="1"/>
      <c r="O17" s="1"/>
      <c r="P17" s="8"/>
      <c r="Q17" s="1"/>
      <c r="R17" s="1"/>
      <c r="S17" s="8"/>
      <c r="T17" s="1"/>
      <c r="U17" s="1"/>
      <c r="V17" s="1"/>
      <c r="W17" s="1"/>
      <c r="X17" s="1"/>
      <c r="Y17" s="1"/>
      <c r="Z17" s="4"/>
      <c r="AA17" s="1"/>
      <c r="AB17" s="4"/>
      <c r="AC17" s="4"/>
      <c r="AD17" s="4"/>
    </row>
    <row r="18" ht="15.75" customHeight="1">
      <c r="A18" s="1"/>
      <c r="B18" s="9"/>
      <c r="C18" s="64" t="s">
        <v>242</v>
      </c>
      <c r="D18" s="16"/>
      <c r="E18" s="2" t="s">
        <v>17</v>
      </c>
      <c r="F18" s="30" t="s">
        <v>18</v>
      </c>
      <c r="G18" s="16"/>
      <c r="H18" s="16"/>
      <c r="I18" s="29" t="s">
        <v>19</v>
      </c>
      <c r="J18" s="1"/>
      <c r="K18" s="1"/>
      <c r="L18" s="1"/>
      <c r="M18" s="1"/>
      <c r="N18" s="1"/>
      <c r="O18" s="1"/>
      <c r="P18" s="8"/>
      <c r="Q18" s="1"/>
      <c r="R18" s="1"/>
      <c r="S18" s="3"/>
      <c r="T18" s="1"/>
      <c r="U18" s="1"/>
      <c r="V18" s="1"/>
      <c r="W18" s="1"/>
      <c r="X18" s="1"/>
      <c r="Y18" s="1"/>
      <c r="Z18" s="4"/>
      <c r="AA18" s="1"/>
      <c r="AB18" s="4"/>
      <c r="AC18" s="4"/>
      <c r="AD18" s="4"/>
    </row>
    <row r="19" ht="15.75" customHeight="1">
      <c r="A19" s="1"/>
      <c r="B19" s="9"/>
      <c r="C19" s="167" t="s">
        <v>243</v>
      </c>
      <c r="D19" s="18" t="b">
        <v>0</v>
      </c>
      <c r="E19" s="1"/>
      <c r="F19" s="30"/>
      <c r="G19" s="16"/>
      <c r="H19" s="16"/>
      <c r="I19" s="29"/>
      <c r="J19" s="1"/>
      <c r="K19" s="1"/>
      <c r="L19" s="1"/>
      <c r="M19" s="1"/>
      <c r="N19" s="1"/>
      <c r="O19" s="1"/>
      <c r="P19" s="8"/>
      <c r="Q19" s="1"/>
      <c r="R19" s="1"/>
      <c r="S19" s="8"/>
      <c r="T19" s="1"/>
      <c r="U19" s="1"/>
      <c r="V19" s="1"/>
      <c r="W19" s="1"/>
      <c r="X19" s="1"/>
      <c r="Y19" s="1"/>
      <c r="Z19" s="4"/>
      <c r="AA19" s="1"/>
      <c r="AB19" s="4"/>
      <c r="AC19" s="4"/>
      <c r="AD19" s="4"/>
    </row>
    <row r="20" ht="15.75" customHeight="1">
      <c r="A20" s="1"/>
      <c r="B20" s="9"/>
      <c r="C20" s="167" t="s">
        <v>244</v>
      </c>
      <c r="D20" s="18" t="b">
        <v>1</v>
      </c>
      <c r="E20" s="1"/>
      <c r="F20" s="30"/>
      <c r="G20" s="1"/>
      <c r="H20" s="1"/>
      <c r="I20" s="29" t="s">
        <v>21</v>
      </c>
      <c r="J20" s="1"/>
      <c r="K20" s="1"/>
      <c r="L20" s="1"/>
      <c r="M20" s="1"/>
      <c r="N20" s="1"/>
      <c r="O20" s="1"/>
      <c r="P20" s="8"/>
      <c r="Q20" s="1"/>
      <c r="R20" s="1"/>
      <c r="S20" s="8"/>
      <c r="T20" s="1"/>
      <c r="U20" s="1"/>
      <c r="V20" s="1"/>
      <c r="W20" s="1"/>
      <c r="X20" s="1"/>
      <c r="Y20" s="1"/>
      <c r="Z20" s="4"/>
      <c r="AA20" s="1"/>
      <c r="AB20" s="4"/>
      <c r="AC20" s="4"/>
      <c r="AD20" s="4"/>
    </row>
    <row r="21" ht="15.75" customHeight="1">
      <c r="A21" s="1"/>
      <c r="B21" s="9"/>
      <c r="C21" s="167" t="s">
        <v>245</v>
      </c>
      <c r="D21" s="18" t="b">
        <v>0</v>
      </c>
      <c r="E21" s="1"/>
      <c r="F21" s="16"/>
      <c r="G21" s="1"/>
      <c r="H21" s="1"/>
      <c r="I21" s="29"/>
      <c r="J21" s="1"/>
      <c r="K21" s="1"/>
      <c r="L21" s="1"/>
      <c r="M21" s="1"/>
      <c r="N21" s="1"/>
      <c r="O21" s="1"/>
      <c r="P21" s="8"/>
      <c r="Q21" s="1"/>
      <c r="R21" s="1"/>
      <c r="S21" s="38"/>
      <c r="T21" s="1"/>
      <c r="U21" s="1"/>
      <c r="V21" s="1"/>
      <c r="W21" s="1"/>
      <c r="X21" s="1"/>
      <c r="Y21" s="1"/>
      <c r="Z21" s="4"/>
      <c r="AA21" s="1"/>
      <c r="AB21" s="4"/>
      <c r="AC21" s="4"/>
      <c r="AD21" s="4"/>
    </row>
    <row r="22" ht="15.75" customHeight="1">
      <c r="A22" s="2"/>
      <c r="B22" s="22"/>
      <c r="C22" s="199" t="s">
        <v>246</v>
      </c>
      <c r="D22" s="200"/>
      <c r="E22" s="200"/>
      <c r="F22" s="201"/>
      <c r="G22" s="43" t="s">
        <v>22</v>
      </c>
      <c r="H22" s="44" t="s">
        <v>23</v>
      </c>
      <c r="I22" s="29" t="s">
        <v>24</v>
      </c>
      <c r="J22" s="2"/>
      <c r="K22" s="2"/>
      <c r="L22" s="2"/>
      <c r="M22" s="2"/>
      <c r="N22" s="2"/>
      <c r="O22" s="2"/>
      <c r="P22" s="3"/>
      <c r="Q22" s="2"/>
      <c r="R22" s="2"/>
      <c r="S22" s="38"/>
      <c r="T22" s="2"/>
      <c r="U22" s="2"/>
      <c r="V22" s="2"/>
      <c r="W22" s="2"/>
      <c r="X22" s="2"/>
      <c r="Y22" s="2"/>
      <c r="Z22" s="45"/>
      <c r="AA22" s="2"/>
      <c r="AB22" s="45"/>
      <c r="AC22" s="45"/>
      <c r="AD22" s="45"/>
    </row>
    <row r="23" ht="15.75" customHeight="1">
      <c r="A23" s="1"/>
      <c r="B23" s="9"/>
      <c r="C23" s="202"/>
      <c r="D23" s="203"/>
      <c r="E23" s="203"/>
      <c r="F23" s="204"/>
      <c r="G23" s="48"/>
      <c r="H23" s="49"/>
      <c r="I23" s="29"/>
      <c r="J23" s="1"/>
      <c r="K23" s="1"/>
      <c r="L23" s="1"/>
      <c r="M23" s="1"/>
      <c r="N23" s="1"/>
      <c r="O23" s="1"/>
      <c r="P23" s="3"/>
      <c r="Q23" s="1"/>
      <c r="R23" s="1"/>
      <c r="S23" s="38"/>
      <c r="T23" s="1"/>
      <c r="U23" s="1"/>
      <c r="V23" s="1"/>
      <c r="W23" s="1"/>
      <c r="X23" s="1"/>
      <c r="Y23" s="1"/>
      <c r="Z23" s="4"/>
      <c r="AA23" s="1"/>
      <c r="AB23" s="4"/>
      <c r="AC23" s="4"/>
      <c r="AD23" s="4"/>
    </row>
    <row r="24" ht="15.75" customHeight="1">
      <c r="A24" s="1"/>
      <c r="B24" s="9"/>
      <c r="C24" s="202" t="s">
        <v>248</v>
      </c>
      <c r="D24" s="203"/>
      <c r="E24" s="203"/>
      <c r="F24" s="204"/>
      <c r="G24" s="48">
        <v>3.0</v>
      </c>
      <c r="H24" s="49">
        <v>2614.86</v>
      </c>
      <c r="I24" s="29" t="s">
        <v>25</v>
      </c>
      <c r="J24" s="1"/>
      <c r="K24" s="1"/>
      <c r="L24" s="1"/>
      <c r="M24" s="1"/>
      <c r="N24" s="1"/>
      <c r="O24" s="1"/>
      <c r="P24" s="3"/>
      <c r="Q24" s="1"/>
      <c r="R24" s="1"/>
      <c r="S24" s="38"/>
      <c r="T24" s="1"/>
      <c r="U24" s="1"/>
      <c r="V24" s="1"/>
      <c r="W24" s="1"/>
      <c r="X24" s="1"/>
      <c r="Y24" s="1"/>
      <c r="Z24" s="4"/>
      <c r="AA24" s="1"/>
      <c r="AB24" s="4"/>
      <c r="AC24" s="4"/>
      <c r="AD24" s="4"/>
    </row>
    <row r="25" ht="15.75" customHeight="1">
      <c r="A25" s="1"/>
      <c r="B25" s="9"/>
      <c r="C25" s="288" t="s">
        <v>1024</v>
      </c>
      <c r="D25" s="203"/>
      <c r="E25" s="203"/>
      <c r="F25" s="204"/>
      <c r="G25" s="48">
        <v>3.0</v>
      </c>
      <c r="H25" s="49">
        <v>2614.86</v>
      </c>
      <c r="I25" s="29"/>
      <c r="J25" s="1"/>
      <c r="K25" s="1"/>
      <c r="L25" s="1"/>
      <c r="M25" s="1"/>
      <c r="N25" s="1"/>
      <c r="O25" s="1"/>
      <c r="P25" s="3"/>
      <c r="Q25" s="1"/>
      <c r="R25" s="1"/>
      <c r="S25" s="38"/>
      <c r="T25" s="1"/>
      <c r="U25" s="1"/>
      <c r="V25" s="1"/>
      <c r="W25" s="1"/>
      <c r="X25" s="1"/>
      <c r="Y25" s="1"/>
      <c r="Z25" s="4"/>
      <c r="AA25" s="1"/>
      <c r="AB25" s="4"/>
      <c r="AC25" s="4"/>
      <c r="AD25" s="4"/>
    </row>
    <row r="26" ht="15.75" customHeight="1">
      <c r="A26" s="1"/>
      <c r="B26" s="9"/>
      <c r="C26" s="288" t="s">
        <v>1025</v>
      </c>
      <c r="D26" s="203"/>
      <c r="E26" s="203"/>
      <c r="F26" s="204"/>
      <c r="G26" s="48">
        <v>3.0</v>
      </c>
      <c r="H26" s="49">
        <v>2614.86</v>
      </c>
      <c r="I26" s="29" t="s">
        <v>26</v>
      </c>
      <c r="J26" s="1"/>
      <c r="K26" s="1"/>
      <c r="L26" s="1"/>
      <c r="M26" s="1"/>
      <c r="N26" s="1"/>
      <c r="O26" s="1"/>
      <c r="P26" s="3"/>
      <c r="Q26" s="1"/>
      <c r="R26" s="1"/>
      <c r="S26" s="38"/>
      <c r="T26" s="1"/>
      <c r="U26" s="1"/>
      <c r="V26" s="1"/>
      <c r="W26" s="1"/>
      <c r="X26" s="1"/>
      <c r="Y26" s="1"/>
      <c r="Z26" s="4"/>
      <c r="AA26" s="1"/>
      <c r="AB26" s="4"/>
      <c r="AC26" s="4"/>
      <c r="AD26" s="4"/>
    </row>
    <row r="27" ht="15.75" customHeight="1">
      <c r="A27" s="1"/>
      <c r="B27" s="9"/>
      <c r="C27" s="288" t="s">
        <v>1026</v>
      </c>
      <c r="D27" s="203"/>
      <c r="E27" s="203"/>
      <c r="F27" s="204"/>
      <c r="G27" s="48">
        <v>3.0</v>
      </c>
      <c r="H27" s="49">
        <v>2614.86</v>
      </c>
      <c r="I27" s="29"/>
      <c r="J27" s="1"/>
      <c r="K27" s="1"/>
      <c r="L27" s="1"/>
      <c r="M27" s="1"/>
      <c r="N27" s="1"/>
      <c r="O27" s="1"/>
      <c r="P27" s="51"/>
      <c r="Q27" s="1"/>
      <c r="R27" s="1"/>
      <c r="T27" s="1"/>
      <c r="U27" s="1"/>
      <c r="V27" s="1"/>
      <c r="W27" s="1"/>
      <c r="X27" s="1"/>
      <c r="Y27" s="1"/>
      <c r="Z27" s="4"/>
      <c r="AA27" s="1"/>
      <c r="AB27" s="4"/>
      <c r="AC27" s="4"/>
      <c r="AD27" s="4"/>
    </row>
    <row r="28" ht="20.25" customHeight="1">
      <c r="A28" s="1"/>
      <c r="B28" s="9"/>
      <c r="C28" s="288" t="s">
        <v>1027</v>
      </c>
      <c r="D28" s="203"/>
      <c r="E28" s="203"/>
      <c r="F28" s="204"/>
      <c r="G28" s="48">
        <v>3.0</v>
      </c>
      <c r="H28" s="49">
        <v>2614.86</v>
      </c>
      <c r="I28" s="29" t="s">
        <v>27</v>
      </c>
      <c r="J28" s="1"/>
      <c r="K28" s="1"/>
      <c r="L28" s="1"/>
      <c r="M28" s="1"/>
      <c r="N28" s="1"/>
      <c r="O28" s="1"/>
      <c r="P28" s="3"/>
      <c r="Q28" s="1"/>
      <c r="R28" s="1"/>
      <c r="T28" s="1"/>
      <c r="U28" s="1"/>
      <c r="V28" s="1"/>
      <c r="W28" s="1"/>
      <c r="X28" s="1"/>
      <c r="Y28" s="1"/>
      <c r="Z28" s="4"/>
      <c r="AA28" s="1"/>
      <c r="AB28" s="4"/>
      <c r="AC28" s="4"/>
      <c r="AD28" s="4"/>
    </row>
    <row r="29" ht="15.75" customHeight="1">
      <c r="A29" s="1"/>
      <c r="B29" s="9"/>
      <c r="C29" s="288"/>
      <c r="D29" s="203"/>
      <c r="E29" s="203"/>
      <c r="F29" s="204"/>
      <c r="G29" s="48"/>
      <c r="H29" s="49"/>
      <c r="I29" s="29"/>
      <c r="J29" s="1"/>
      <c r="K29" s="1"/>
      <c r="L29" s="1"/>
      <c r="M29" s="1"/>
      <c r="N29" s="1"/>
      <c r="O29" s="1"/>
      <c r="P29" s="3"/>
      <c r="Q29" s="1"/>
      <c r="R29" s="1"/>
      <c r="T29" s="1"/>
      <c r="U29" s="1"/>
      <c r="V29" s="1"/>
      <c r="W29" s="1"/>
      <c r="X29" s="1"/>
      <c r="Y29" s="1"/>
      <c r="Z29" s="4"/>
      <c r="AA29" s="1"/>
      <c r="AB29" s="4"/>
      <c r="AC29" s="4"/>
      <c r="AD29" s="4"/>
    </row>
    <row r="30" ht="15.75" customHeight="1">
      <c r="A30" s="1"/>
      <c r="B30" s="9"/>
      <c r="C30" s="288"/>
      <c r="D30" s="203"/>
      <c r="E30" s="203"/>
      <c r="F30" s="204"/>
      <c r="G30" s="48"/>
      <c r="H30" s="49"/>
      <c r="I30" s="29" t="s">
        <v>28</v>
      </c>
      <c r="J30" s="1"/>
      <c r="K30" s="1"/>
      <c r="L30" s="1"/>
      <c r="M30" s="1"/>
      <c r="N30" s="1"/>
      <c r="O30" s="1"/>
      <c r="P30" s="8"/>
      <c r="Q30" s="1"/>
      <c r="R30" s="1"/>
      <c r="S30" s="3"/>
      <c r="T30" s="1"/>
      <c r="U30" s="1"/>
      <c r="V30" s="1"/>
      <c r="W30" s="1"/>
      <c r="X30" s="1"/>
      <c r="Y30" s="1"/>
      <c r="Z30" s="4"/>
      <c r="AA30" s="1"/>
      <c r="AB30" s="4"/>
      <c r="AC30" s="4"/>
      <c r="AD30" s="4"/>
    </row>
    <row r="31" ht="15.75" customHeight="1">
      <c r="A31" s="1"/>
      <c r="B31" s="9"/>
      <c r="C31" s="202"/>
      <c r="D31" s="203"/>
      <c r="E31" s="203"/>
      <c r="F31" s="204"/>
      <c r="G31" s="48"/>
      <c r="H31" s="49"/>
      <c r="I31" s="29"/>
      <c r="J31" s="1"/>
      <c r="K31" s="1"/>
      <c r="L31" s="1"/>
      <c r="M31" s="1"/>
      <c r="N31" s="1"/>
      <c r="O31" s="1"/>
      <c r="P31" s="8"/>
      <c r="Q31" s="1"/>
      <c r="R31" s="1"/>
      <c r="S31" s="3"/>
      <c r="T31" s="1"/>
      <c r="U31" s="1"/>
      <c r="V31" s="1"/>
      <c r="W31" s="1"/>
      <c r="X31" s="1"/>
      <c r="Y31" s="1"/>
      <c r="Z31" s="4"/>
      <c r="AA31" s="1"/>
      <c r="AB31" s="4"/>
      <c r="AC31" s="4"/>
      <c r="AD31" s="4"/>
    </row>
    <row r="32" ht="15.75" hidden="1" customHeight="1">
      <c r="A32" s="1"/>
      <c r="B32" s="9"/>
      <c r="C32" s="202"/>
      <c r="D32" s="203"/>
      <c r="E32" s="203"/>
      <c r="F32" s="204"/>
      <c r="G32" s="48"/>
      <c r="H32" s="49"/>
      <c r="I32" s="29" t="s">
        <v>29</v>
      </c>
      <c r="J32" s="1"/>
      <c r="K32" s="1"/>
      <c r="L32" s="1"/>
      <c r="M32" s="1"/>
      <c r="N32" s="1"/>
      <c r="O32" s="1"/>
      <c r="P32" s="1"/>
      <c r="Q32" s="1"/>
      <c r="R32" s="1"/>
      <c r="S32" s="3"/>
      <c r="T32" s="1"/>
      <c r="U32" s="1"/>
      <c r="V32" s="1"/>
      <c r="W32" s="1"/>
      <c r="X32" s="1"/>
      <c r="Y32" s="1"/>
      <c r="Z32" s="4"/>
      <c r="AA32" s="1"/>
      <c r="AB32" s="4"/>
      <c r="AC32" s="4"/>
      <c r="AD32" s="4"/>
    </row>
    <row r="33" ht="15.75" hidden="1" customHeight="1">
      <c r="A33" s="1"/>
      <c r="B33" s="9"/>
      <c r="C33" s="202"/>
      <c r="D33" s="203"/>
      <c r="E33" s="203"/>
      <c r="F33" s="204"/>
      <c r="G33" s="48"/>
      <c r="H33" s="49"/>
      <c r="I33" s="29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4"/>
      <c r="AA33" s="1"/>
      <c r="AB33" s="4"/>
      <c r="AC33" s="4"/>
      <c r="AD33" s="4"/>
    </row>
    <row r="34" ht="15.75" hidden="1" customHeight="1">
      <c r="A34" s="1"/>
      <c r="B34" s="9"/>
      <c r="C34" s="202"/>
      <c r="D34" s="203"/>
      <c r="E34" s="203"/>
      <c r="F34" s="204"/>
      <c r="G34" s="48"/>
      <c r="H34" s="49"/>
      <c r="I34" s="29" t="s">
        <v>30</v>
      </c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4"/>
      <c r="AA34" s="1"/>
      <c r="AB34" s="4"/>
      <c r="AC34" s="4"/>
      <c r="AD34" s="4"/>
    </row>
    <row r="35" ht="15.75" hidden="1" customHeight="1">
      <c r="A35" s="1"/>
      <c r="B35" s="9"/>
      <c r="C35" s="202"/>
      <c r="D35" s="203"/>
      <c r="E35" s="203"/>
      <c r="F35" s="204"/>
      <c r="G35" s="48"/>
      <c r="H35" s="49"/>
      <c r="I35" s="29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4"/>
      <c r="AA35" s="1"/>
      <c r="AB35" s="4"/>
      <c r="AC35" s="4"/>
      <c r="AD35" s="4"/>
    </row>
    <row r="36" ht="15.75" hidden="1" customHeight="1">
      <c r="A36" s="1"/>
      <c r="B36" s="9"/>
      <c r="C36" s="202"/>
      <c r="D36" s="203"/>
      <c r="E36" s="203"/>
      <c r="F36" s="204"/>
      <c r="G36" s="48"/>
      <c r="H36" s="49"/>
      <c r="I36" s="29" t="s">
        <v>31</v>
      </c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4"/>
      <c r="AA36" s="1"/>
      <c r="AB36" s="4"/>
      <c r="AC36" s="4"/>
      <c r="AD36" s="4"/>
    </row>
    <row r="37" ht="15.75" hidden="1" customHeight="1">
      <c r="A37" s="1"/>
      <c r="B37" s="9"/>
      <c r="C37" s="202"/>
      <c r="D37" s="203"/>
      <c r="E37" s="203"/>
      <c r="F37" s="204"/>
      <c r="G37" s="48"/>
      <c r="H37" s="49"/>
      <c r="I37" s="29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4"/>
      <c r="AA37" s="1"/>
      <c r="AB37" s="4"/>
      <c r="AC37" s="4"/>
      <c r="AD37" s="4"/>
    </row>
    <row r="38" ht="15.75" hidden="1" customHeight="1">
      <c r="A38" s="1"/>
      <c r="B38" s="9"/>
      <c r="C38" s="202"/>
      <c r="D38" s="203"/>
      <c r="E38" s="203"/>
      <c r="F38" s="204"/>
      <c r="G38" s="48"/>
      <c r="H38" s="49"/>
      <c r="I38" s="29" t="s">
        <v>32</v>
      </c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4"/>
      <c r="AA38" s="1"/>
      <c r="AB38" s="4"/>
      <c r="AC38" s="4"/>
      <c r="AD38" s="4"/>
    </row>
    <row r="39" ht="15.75" hidden="1" customHeight="1">
      <c r="A39" s="1"/>
      <c r="B39" s="9"/>
      <c r="C39" s="202"/>
      <c r="D39" s="203"/>
      <c r="E39" s="203"/>
      <c r="F39" s="204"/>
      <c r="G39" s="48"/>
      <c r="H39" s="49"/>
      <c r="I39" s="29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4"/>
      <c r="AA39" s="1"/>
      <c r="AB39" s="4"/>
      <c r="AC39" s="4"/>
      <c r="AD39" s="4"/>
    </row>
    <row r="40" ht="15.75" customHeight="1">
      <c r="A40" s="1"/>
      <c r="B40" s="9"/>
      <c r="C40" s="202"/>
      <c r="D40" s="203"/>
      <c r="E40" s="203"/>
      <c r="F40" s="204"/>
      <c r="G40" s="48"/>
      <c r="H40" s="49"/>
      <c r="I40" s="29" t="s">
        <v>33</v>
      </c>
      <c r="J40" s="1"/>
      <c r="K40" s="1"/>
      <c r="L40" s="1"/>
      <c r="M40" s="1"/>
      <c r="N40" s="1"/>
      <c r="O40" s="1"/>
      <c r="P40" s="8"/>
      <c r="Q40" s="1"/>
      <c r="R40" s="1"/>
      <c r="S40" s="8"/>
      <c r="T40" s="1"/>
      <c r="U40" s="1"/>
      <c r="V40" s="1"/>
      <c r="W40" s="1"/>
      <c r="X40" s="1"/>
      <c r="Y40" s="1"/>
      <c r="Z40" s="4"/>
      <c r="AA40" s="1"/>
      <c r="AB40" s="4"/>
      <c r="AC40" s="4"/>
      <c r="AD40" s="4"/>
    </row>
    <row r="41" ht="15.75" customHeight="1">
      <c r="A41" s="1"/>
      <c r="B41" s="9"/>
      <c r="C41" s="202"/>
      <c r="D41" s="203"/>
      <c r="E41" s="203"/>
      <c r="F41" s="204"/>
      <c r="G41" s="48"/>
      <c r="H41" s="49"/>
      <c r="I41" s="29"/>
      <c r="J41" s="1"/>
      <c r="K41" s="1"/>
      <c r="L41" s="1"/>
      <c r="M41" s="1"/>
      <c r="N41" s="1"/>
      <c r="O41" s="1"/>
      <c r="P41" s="8"/>
      <c r="Q41" s="1"/>
      <c r="R41" s="1"/>
      <c r="S41" s="8"/>
      <c r="T41" s="1"/>
      <c r="U41" s="1"/>
      <c r="V41" s="1"/>
      <c r="W41" s="1"/>
      <c r="X41" s="1"/>
      <c r="Y41" s="1"/>
      <c r="Z41" s="4"/>
      <c r="AA41" s="1"/>
      <c r="AB41" s="4"/>
      <c r="AC41" s="4"/>
      <c r="AD41" s="4"/>
    </row>
    <row r="42" ht="15.75" customHeight="1">
      <c r="A42" s="1"/>
      <c r="B42" s="9"/>
      <c r="C42" s="210"/>
      <c r="D42" s="211"/>
      <c r="E42" s="211"/>
      <c r="F42" s="212"/>
      <c r="G42" s="48"/>
      <c r="H42" s="49"/>
      <c r="I42" s="29" t="s">
        <v>34</v>
      </c>
      <c r="J42" s="1"/>
      <c r="K42" s="1"/>
      <c r="L42" s="1"/>
      <c r="M42" s="1"/>
      <c r="N42" s="1"/>
      <c r="O42" s="1"/>
      <c r="P42" s="8"/>
      <c r="Q42" s="1"/>
      <c r="R42" s="1"/>
      <c r="S42" s="8"/>
      <c r="T42" s="1"/>
      <c r="U42" s="1"/>
      <c r="V42" s="1"/>
      <c r="W42" s="1"/>
      <c r="X42" s="1"/>
      <c r="Y42" s="1"/>
      <c r="Z42" s="4"/>
      <c r="AA42" s="1"/>
      <c r="AB42" s="4"/>
      <c r="AC42" s="4"/>
      <c r="AD42" s="4"/>
    </row>
    <row r="43" ht="15.75" customHeight="1">
      <c r="A43" s="1"/>
      <c r="B43" s="9"/>
      <c r="C43" s="289"/>
      <c r="D43" s="198"/>
      <c r="E43" s="198"/>
      <c r="F43" s="222"/>
      <c r="G43" s="290"/>
      <c r="H43" s="49"/>
      <c r="I43" s="29"/>
      <c r="J43" s="1"/>
      <c r="K43" s="1"/>
      <c r="L43" s="1"/>
      <c r="M43" s="1"/>
      <c r="N43" s="1"/>
      <c r="O43" s="1"/>
      <c r="P43" s="8"/>
      <c r="Q43" s="1"/>
      <c r="R43" s="1"/>
      <c r="T43" s="1"/>
      <c r="U43" s="1"/>
      <c r="V43" s="1"/>
      <c r="W43" s="1"/>
      <c r="X43" s="1"/>
      <c r="Y43" s="1"/>
      <c r="Z43" s="4"/>
      <c r="AA43" s="1"/>
      <c r="AB43" s="4"/>
      <c r="AC43" s="4"/>
      <c r="AD43" s="4"/>
    </row>
    <row r="44" ht="15.75" customHeight="1">
      <c r="A44" s="1"/>
      <c r="B44" s="9"/>
      <c r="C44" s="291" t="s">
        <v>344</v>
      </c>
      <c r="D44" s="292"/>
      <c r="E44" s="292"/>
      <c r="F44" s="264"/>
      <c r="G44" s="293">
        <f t="shared" ref="G44:H44" si="1">SUM(G23:G43)</f>
        <v>15</v>
      </c>
      <c r="H44" s="294">
        <f t="shared" si="1"/>
        <v>13074.3</v>
      </c>
      <c r="I44" s="29" t="s">
        <v>8</v>
      </c>
      <c r="J44" s="1"/>
      <c r="K44" s="1"/>
      <c r="L44" s="1"/>
      <c r="M44" s="1"/>
      <c r="N44" s="1"/>
      <c r="O44" s="1"/>
      <c r="P44" s="8"/>
      <c r="Q44" s="1"/>
      <c r="R44" s="1"/>
      <c r="S44" s="8"/>
      <c r="T44" s="1"/>
      <c r="U44" s="1"/>
      <c r="V44" s="1"/>
      <c r="W44" s="1"/>
      <c r="X44" s="1"/>
      <c r="Y44" s="1"/>
      <c r="Z44" s="4"/>
      <c r="AA44" s="1"/>
      <c r="AB44" s="4"/>
      <c r="AC44" s="4"/>
      <c r="AD44" s="4"/>
    </row>
    <row r="45" ht="15.75" customHeight="1">
      <c r="A45" s="1"/>
      <c r="B45" s="9"/>
      <c r="C45" s="1"/>
      <c r="D45" s="1"/>
      <c r="E45" s="1"/>
      <c r="F45" s="1"/>
      <c r="G45" s="295" t="s">
        <v>36</v>
      </c>
      <c r="H45" s="296">
        <v>497.39</v>
      </c>
      <c r="I45" s="29"/>
      <c r="J45" s="1"/>
      <c r="K45" s="1"/>
      <c r="L45" s="1"/>
      <c r="M45" s="1"/>
      <c r="N45" s="1"/>
      <c r="O45" s="1"/>
      <c r="P45" s="3"/>
      <c r="Q45" s="1"/>
      <c r="R45" s="1"/>
      <c r="S45" s="8"/>
      <c r="T45" s="1"/>
      <c r="U45" s="1"/>
      <c r="V45" s="1"/>
      <c r="W45" s="1"/>
      <c r="X45" s="1"/>
      <c r="Y45" s="1"/>
      <c r="Z45" s="4"/>
      <c r="AA45" s="1"/>
      <c r="AB45" s="4"/>
      <c r="AC45" s="4"/>
      <c r="AD45" s="4"/>
    </row>
    <row r="46" ht="15.75" customHeight="1">
      <c r="A46" s="1"/>
      <c r="B46" s="9"/>
      <c r="C46" s="1"/>
      <c r="D46" s="1"/>
      <c r="E46" s="1"/>
      <c r="F46" s="1"/>
      <c r="G46" s="71" t="s">
        <v>37</v>
      </c>
      <c r="H46" s="72">
        <v>1369.68</v>
      </c>
      <c r="I46" s="29" t="s">
        <v>38</v>
      </c>
      <c r="J46" s="1"/>
      <c r="K46" s="1"/>
      <c r="L46" s="1"/>
      <c r="M46" s="1"/>
      <c r="N46" s="1"/>
      <c r="O46" s="1"/>
      <c r="P46" s="1"/>
      <c r="Q46" s="1"/>
      <c r="R46" s="1"/>
      <c r="S46" s="8"/>
      <c r="T46" s="1"/>
      <c r="U46" s="1"/>
      <c r="V46" s="1"/>
      <c r="W46" s="1"/>
      <c r="X46" s="1"/>
      <c r="Y46" s="1"/>
      <c r="Z46" s="4"/>
      <c r="AA46" s="1"/>
      <c r="AB46" s="4"/>
      <c r="AC46" s="4"/>
      <c r="AD46" s="4"/>
    </row>
    <row r="47" ht="15.75" customHeight="1">
      <c r="A47" s="1"/>
      <c r="B47" s="9"/>
      <c r="C47" s="55"/>
      <c r="D47" s="76"/>
      <c r="E47" s="55" t="s">
        <v>40</v>
      </c>
      <c r="G47" s="69" t="s">
        <v>41</v>
      </c>
      <c r="H47" s="77"/>
      <c r="I47" s="29"/>
      <c r="J47" s="1"/>
      <c r="K47" s="1"/>
      <c r="L47" s="1"/>
      <c r="M47" s="1"/>
      <c r="N47" s="1"/>
      <c r="O47" s="1"/>
      <c r="P47" s="1"/>
      <c r="Q47" s="1"/>
      <c r="R47" s="1"/>
      <c r="T47" s="1"/>
      <c r="U47" s="1"/>
      <c r="V47" s="1"/>
      <c r="W47" s="1"/>
      <c r="X47" s="1"/>
      <c r="Y47" s="1"/>
      <c r="Z47" s="4"/>
      <c r="AA47" s="1"/>
      <c r="AB47" s="4"/>
      <c r="AC47" s="4"/>
      <c r="AD47" s="4"/>
    </row>
    <row r="48" ht="15.75" customHeight="1">
      <c r="A48" s="1"/>
      <c r="B48" s="9"/>
      <c r="C48" s="80" t="s">
        <v>250</v>
      </c>
      <c r="D48" s="1"/>
      <c r="E48" s="80" t="s">
        <v>43</v>
      </c>
      <c r="F48" s="221"/>
      <c r="G48" s="69" t="s">
        <v>44</v>
      </c>
      <c r="H48" s="77">
        <v>4805.92</v>
      </c>
      <c r="I48" s="29" t="s">
        <v>45</v>
      </c>
      <c r="J48" s="1"/>
      <c r="K48" s="1"/>
      <c r="L48" s="1"/>
      <c r="M48" s="1"/>
      <c r="N48" s="1"/>
      <c r="O48" s="1"/>
      <c r="P48" s="1"/>
      <c r="Q48" s="1"/>
      <c r="R48" s="1"/>
      <c r="S48" s="3"/>
      <c r="T48" s="1"/>
      <c r="U48" s="1"/>
      <c r="V48" s="1"/>
      <c r="W48" s="1"/>
      <c r="X48" s="1"/>
      <c r="Y48" s="1"/>
      <c r="Z48" s="4"/>
      <c r="AA48" s="1"/>
      <c r="AB48" s="4"/>
      <c r="AC48" s="4"/>
      <c r="AD48" s="4"/>
    </row>
    <row r="49" ht="15.75" customHeight="1">
      <c r="A49" s="1"/>
      <c r="B49" s="9"/>
      <c r="C49" s="1"/>
      <c r="D49" s="1"/>
      <c r="E49" s="55" t="s">
        <v>990</v>
      </c>
      <c r="F49" s="207"/>
      <c r="G49" s="82" t="s">
        <v>48</v>
      </c>
      <c r="H49" s="83">
        <v>415.85</v>
      </c>
      <c r="I49" s="84"/>
      <c r="J49" s="1"/>
      <c r="K49" s="1"/>
      <c r="L49" s="1"/>
      <c r="M49" s="1"/>
      <c r="N49" s="1"/>
      <c r="O49" s="1"/>
      <c r="P49" s="1"/>
      <c r="Q49" s="1"/>
      <c r="R49" s="1"/>
      <c r="T49" s="1"/>
      <c r="U49" s="1"/>
      <c r="V49" s="1"/>
      <c r="W49" s="1"/>
      <c r="X49" s="1"/>
      <c r="Y49" s="1"/>
      <c r="Z49" s="4"/>
      <c r="AA49" s="1"/>
      <c r="AB49" s="4"/>
      <c r="AC49" s="4"/>
      <c r="AD49" s="4"/>
    </row>
    <row r="50" ht="15.75" customHeight="1">
      <c r="A50" s="1"/>
      <c r="B50" s="9"/>
      <c r="C50" s="55" t="s">
        <v>251</v>
      </c>
      <c r="D50" s="85"/>
      <c r="E50" s="198"/>
      <c r="F50" s="222"/>
      <c r="G50" s="82" t="s">
        <v>50</v>
      </c>
      <c r="H50" s="83"/>
      <c r="I50" s="29"/>
      <c r="J50" s="1"/>
      <c r="K50" s="1"/>
      <c r="L50" s="1"/>
      <c r="M50" s="1"/>
      <c r="N50" s="1"/>
      <c r="O50" s="1"/>
      <c r="P50" s="1"/>
      <c r="Q50" s="1"/>
      <c r="R50" s="1"/>
      <c r="S50" s="8"/>
      <c r="T50" s="1"/>
      <c r="U50" s="1"/>
      <c r="V50" s="1"/>
      <c r="W50" s="1"/>
      <c r="X50" s="1"/>
      <c r="Y50" s="1"/>
      <c r="Z50" s="4"/>
      <c r="AA50" s="1"/>
      <c r="AB50" s="4"/>
      <c r="AC50" s="4"/>
      <c r="AD50" s="4"/>
    </row>
    <row r="51" ht="15.75" customHeight="1">
      <c r="A51" s="1"/>
      <c r="B51" s="9"/>
      <c r="C51" s="80" t="s">
        <v>252</v>
      </c>
      <c r="D51" s="1"/>
      <c r="E51" s="80" t="s">
        <v>991</v>
      </c>
      <c r="F51" s="221"/>
      <c r="G51" s="71" t="s">
        <v>53</v>
      </c>
      <c r="H51" s="72"/>
      <c r="I51" s="29"/>
      <c r="J51" s="1"/>
      <c r="K51" s="1"/>
      <c r="L51" s="1"/>
      <c r="M51" s="1"/>
      <c r="N51" s="1"/>
      <c r="O51" s="1"/>
      <c r="P51" s="1"/>
      <c r="Q51" s="1"/>
      <c r="R51" s="1"/>
      <c r="S51" s="8"/>
      <c r="T51" s="1"/>
      <c r="U51" s="1"/>
      <c r="V51" s="1"/>
      <c r="W51" s="1"/>
      <c r="X51" s="1"/>
      <c r="Y51" s="1"/>
      <c r="Z51" s="4"/>
      <c r="AA51" s="1"/>
      <c r="AB51" s="4"/>
      <c r="AC51" s="4"/>
      <c r="AD51" s="4"/>
    </row>
    <row r="52" ht="15.75" customHeight="1">
      <c r="A52" s="1"/>
      <c r="B52" s="9"/>
      <c r="C52" s="1"/>
      <c r="D52" s="1"/>
      <c r="E52" s="1"/>
      <c r="F52" s="1"/>
      <c r="G52" s="69" t="s">
        <v>55</v>
      </c>
      <c r="H52" s="77">
        <v>86.95</v>
      </c>
      <c r="I52" s="29"/>
      <c r="J52" s="1"/>
      <c r="K52" s="1"/>
      <c r="L52" s="1"/>
      <c r="M52" s="1"/>
      <c r="N52" s="1"/>
      <c r="O52" s="1"/>
      <c r="P52" s="1"/>
      <c r="Q52" s="1"/>
      <c r="R52" s="1"/>
      <c r="T52" s="1"/>
      <c r="U52" s="1"/>
      <c r="V52" s="1"/>
      <c r="W52" s="1"/>
      <c r="X52" s="1"/>
      <c r="Y52" s="1"/>
      <c r="Z52" s="4"/>
      <c r="AA52" s="1"/>
      <c r="AB52" s="4"/>
      <c r="AC52" s="4"/>
      <c r="AD52" s="4"/>
    </row>
    <row r="53" ht="15.75" customHeight="1">
      <c r="A53" s="1"/>
      <c r="B53" s="9"/>
      <c r="C53" s="223" t="s">
        <v>253</v>
      </c>
      <c r="D53" s="86"/>
      <c r="E53" s="87"/>
      <c r="F53" s="1"/>
      <c r="G53" s="88" t="s">
        <v>57</v>
      </c>
      <c r="H53" s="72"/>
      <c r="I53" s="29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4"/>
      <c r="AA53" s="1"/>
      <c r="AB53" s="4"/>
      <c r="AC53" s="4"/>
      <c r="AD53" s="4"/>
    </row>
    <row r="54" ht="15.75" customHeight="1">
      <c r="A54" s="1"/>
      <c r="B54" s="9"/>
      <c r="C54" s="225" t="s">
        <v>254</v>
      </c>
      <c r="E54" s="89"/>
      <c r="F54" s="1"/>
      <c r="G54" s="90" t="s">
        <v>59</v>
      </c>
      <c r="H54" s="77"/>
      <c r="I54" s="29"/>
      <c r="J54" s="9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4"/>
      <c r="AA54" s="1"/>
      <c r="AB54" s="4"/>
      <c r="AC54" s="4"/>
      <c r="AD54" s="4"/>
    </row>
    <row r="55" ht="15.75" customHeight="1">
      <c r="A55" s="1"/>
      <c r="B55" s="9"/>
      <c r="C55" s="226" t="s">
        <v>255</v>
      </c>
      <c r="E55" s="89"/>
      <c r="F55" s="1"/>
      <c r="G55" s="88" t="s">
        <v>61</v>
      </c>
      <c r="H55" s="72"/>
      <c r="I55" s="29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4"/>
      <c r="AA55" s="1"/>
      <c r="AB55" s="4"/>
      <c r="AC55" s="4"/>
      <c r="AD55" s="4"/>
    </row>
    <row r="56" ht="15.75" customHeight="1">
      <c r="A56" s="1"/>
      <c r="B56" s="9"/>
      <c r="C56" s="227" t="s">
        <v>1028</v>
      </c>
      <c r="E56" s="228"/>
      <c r="F56" s="1"/>
      <c r="G56" s="69"/>
      <c r="H56" s="92"/>
      <c r="I56" s="93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4"/>
      <c r="AA56" s="1"/>
      <c r="AB56" s="4"/>
      <c r="AC56" s="4"/>
      <c r="AD56" s="4"/>
    </row>
    <row r="57" ht="15.75" customHeight="1">
      <c r="A57" s="1"/>
      <c r="B57" s="9"/>
      <c r="C57" s="229" t="s">
        <v>1029</v>
      </c>
      <c r="E57" s="89"/>
      <c r="F57" s="1"/>
      <c r="G57" s="94" t="s">
        <v>64</v>
      </c>
      <c r="H57" s="95"/>
      <c r="I57" s="93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74" t="s">
        <v>39</v>
      </c>
      <c r="V57" s="75">
        <v>497.39</v>
      </c>
      <c r="W57" s="1"/>
      <c r="X57" s="1"/>
      <c r="Y57" s="1"/>
      <c r="Z57" s="4"/>
      <c r="AA57" s="1"/>
      <c r="AB57" s="4"/>
      <c r="AC57" s="4"/>
      <c r="AD57" s="4"/>
    </row>
    <row r="58" ht="15.75" customHeight="1">
      <c r="A58" s="1"/>
      <c r="B58" s="9"/>
      <c r="C58" s="231" t="s">
        <v>258</v>
      </c>
      <c r="E58" s="89"/>
      <c r="F58" s="1"/>
      <c r="G58" s="94" t="s">
        <v>66</v>
      </c>
      <c r="H58" s="95">
        <v>158.1</v>
      </c>
      <c r="I58" s="93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78" t="s">
        <v>42</v>
      </c>
      <c r="V58" s="79">
        <v>173.91</v>
      </c>
      <c r="W58" s="1"/>
      <c r="X58" s="1"/>
      <c r="Y58" s="1"/>
      <c r="Z58" s="4"/>
      <c r="AA58" s="1"/>
      <c r="AB58" s="4"/>
      <c r="AC58" s="4"/>
      <c r="AD58" s="4"/>
    </row>
    <row r="59" ht="15.75" customHeight="1">
      <c r="A59" s="1"/>
      <c r="B59" s="9"/>
      <c r="C59" s="232" t="s">
        <v>994</v>
      </c>
      <c r="E59" s="228"/>
      <c r="F59" s="1"/>
      <c r="G59" s="96" t="s">
        <v>68</v>
      </c>
      <c r="H59" s="72"/>
      <c r="I59" s="93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78" t="s">
        <v>46</v>
      </c>
      <c r="V59" s="79">
        <v>4805.92</v>
      </c>
      <c r="W59" s="1"/>
      <c r="X59" s="1"/>
      <c r="Y59" s="1"/>
      <c r="Z59" s="4"/>
      <c r="AA59" s="1"/>
      <c r="AB59" s="4"/>
      <c r="AC59" s="4"/>
      <c r="AD59" s="4"/>
    </row>
    <row r="60" ht="15.75" customHeight="1">
      <c r="A60" s="1"/>
      <c r="B60" s="9"/>
      <c r="C60" s="233" t="s">
        <v>260</v>
      </c>
      <c r="E60" s="228"/>
      <c r="F60" s="1"/>
      <c r="G60" s="100" t="s">
        <v>70</v>
      </c>
      <c r="H60" s="106"/>
      <c r="I60" s="93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78" t="s">
        <v>49</v>
      </c>
      <c r="V60" s="79">
        <v>1369.68</v>
      </c>
      <c r="W60" s="1"/>
      <c r="X60" s="1"/>
      <c r="Y60" s="1"/>
      <c r="Z60" s="4"/>
      <c r="AA60" s="1"/>
      <c r="AB60" s="4"/>
      <c r="AC60" s="4"/>
      <c r="AD60" s="4"/>
    </row>
    <row r="61" ht="15.75" customHeight="1">
      <c r="A61" s="1"/>
      <c r="B61" s="9"/>
      <c r="C61" s="235" t="s">
        <v>261</v>
      </c>
      <c r="D61" s="103"/>
      <c r="E61" s="104"/>
      <c r="F61" s="1"/>
      <c r="G61" s="105" t="s">
        <v>71</v>
      </c>
      <c r="H61" s="106">
        <v>804.1</v>
      </c>
      <c r="I61" s="107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78" t="s">
        <v>51</v>
      </c>
      <c r="V61" s="79"/>
      <c r="W61" s="1"/>
      <c r="X61" s="1"/>
      <c r="Y61" s="1"/>
      <c r="Z61" s="4"/>
      <c r="AA61" s="1"/>
      <c r="AB61" s="4"/>
      <c r="AC61" s="4"/>
      <c r="AD61" s="4"/>
    </row>
    <row r="62" ht="15.75" customHeight="1">
      <c r="A62" s="1"/>
      <c r="B62" s="9"/>
      <c r="C62" s="226"/>
      <c r="E62" s="89"/>
      <c r="F62" s="1"/>
      <c r="G62" s="108"/>
      <c r="H62" s="109"/>
      <c r="I62" s="107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78" t="s">
        <v>54</v>
      </c>
      <c r="V62" s="79">
        <v>239.12</v>
      </c>
      <c r="W62" s="1"/>
      <c r="X62" s="1"/>
      <c r="Y62" s="1"/>
      <c r="Z62" s="4"/>
      <c r="AA62" s="1"/>
      <c r="AB62" s="4"/>
      <c r="AC62" s="4"/>
      <c r="AD62" s="4"/>
    </row>
    <row r="63" ht="15.75" customHeight="1">
      <c r="A63" s="1"/>
      <c r="B63" s="9"/>
      <c r="C63" s="237" t="s">
        <v>262</v>
      </c>
      <c r="D63" s="103"/>
      <c r="E63" s="104"/>
      <c r="F63" s="1"/>
      <c r="G63" s="110" t="s">
        <v>72</v>
      </c>
      <c r="H63" s="111">
        <f>SUM(H44:H62)</f>
        <v>21212.29</v>
      </c>
      <c r="I63" s="65" t="s">
        <v>73</v>
      </c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78" t="s">
        <v>56</v>
      </c>
      <c r="V63" s="79"/>
      <c r="W63" s="1"/>
      <c r="X63" s="1"/>
      <c r="Y63" s="1"/>
      <c r="Z63" s="4"/>
      <c r="AA63" s="1"/>
      <c r="AB63" s="4"/>
      <c r="AC63" s="4"/>
      <c r="AD63" s="4"/>
    </row>
    <row r="64" ht="15.75" customHeight="1">
      <c r="A64" s="1"/>
      <c r="B64" s="9"/>
      <c r="C64" s="226" t="s">
        <v>263</v>
      </c>
      <c r="E64" s="89"/>
      <c r="F64" s="1"/>
      <c r="G64" s="112" t="s">
        <v>74</v>
      </c>
      <c r="H64" s="454"/>
      <c r="I64" s="114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78" t="s">
        <v>58</v>
      </c>
      <c r="V64" s="79">
        <v>415.85</v>
      </c>
      <c r="W64" s="1"/>
      <c r="X64" s="1"/>
      <c r="Y64" s="1"/>
      <c r="Z64" s="4"/>
      <c r="AA64" s="1"/>
      <c r="AB64" s="4"/>
      <c r="AC64" s="4"/>
      <c r="AD64" s="4"/>
    </row>
    <row r="65" ht="15.75" customHeight="1">
      <c r="A65" s="1"/>
      <c r="B65" s="9"/>
      <c r="C65" s="240" t="s">
        <v>264</v>
      </c>
      <c r="E65" s="228"/>
      <c r="F65" s="1"/>
      <c r="G65" s="115" t="s">
        <v>75</v>
      </c>
      <c r="H65" s="116">
        <f>H63-H64</f>
        <v>21212.29</v>
      </c>
      <c r="I65" s="117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78" t="s">
        <v>60</v>
      </c>
      <c r="V65" s="79">
        <v>239.12</v>
      </c>
      <c r="W65" s="1"/>
      <c r="X65" s="1"/>
      <c r="Y65" s="1"/>
      <c r="Z65" s="4"/>
      <c r="AA65" s="1"/>
      <c r="AB65" s="4"/>
      <c r="AC65" s="4"/>
      <c r="AD65" s="4"/>
    </row>
    <row r="66" ht="15.75" customHeight="1">
      <c r="A66" s="1"/>
      <c r="B66" s="9"/>
      <c r="C66" s="241"/>
      <c r="D66" s="242"/>
      <c r="E66" s="243"/>
      <c r="F66" s="120" t="s">
        <v>76</v>
      </c>
      <c r="G66" s="121"/>
      <c r="H66" s="122"/>
      <c r="I66" s="114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78" t="s">
        <v>62</v>
      </c>
      <c r="V66" s="79"/>
      <c r="W66" s="1"/>
      <c r="X66" s="1"/>
      <c r="Y66" s="1"/>
      <c r="Z66" s="4"/>
      <c r="AA66" s="1"/>
      <c r="AB66" s="4"/>
      <c r="AC66" s="4"/>
      <c r="AD66" s="4"/>
    </row>
    <row r="67" ht="15.75" customHeight="1">
      <c r="A67" s="1"/>
      <c r="B67" s="9"/>
      <c r="C67" s="1"/>
      <c r="D67" s="1"/>
      <c r="E67" s="16"/>
      <c r="F67" s="245" t="s">
        <v>1030</v>
      </c>
      <c r="G67" s="218"/>
      <c r="H67" s="218"/>
      <c r="I67" s="114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78" t="s">
        <v>63</v>
      </c>
      <c r="V67" s="79"/>
      <c r="W67" s="1"/>
      <c r="X67" s="1"/>
      <c r="Y67" s="1"/>
      <c r="Z67" s="4"/>
      <c r="AA67" s="1"/>
      <c r="AB67" s="4"/>
      <c r="AC67" s="4"/>
      <c r="AD67" s="4"/>
    </row>
    <row r="68" ht="15.75" customHeight="1">
      <c r="A68" s="1"/>
      <c r="B68" s="9"/>
      <c r="C68" s="1"/>
      <c r="D68" s="1"/>
      <c r="E68" s="128"/>
      <c r="F68" s="246"/>
      <c r="G68" s="247"/>
      <c r="H68" s="247"/>
      <c r="I68" s="114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78" t="s">
        <v>65</v>
      </c>
      <c r="V68" s="79">
        <v>158.1</v>
      </c>
      <c r="W68" s="1"/>
      <c r="X68" s="1"/>
      <c r="Y68" s="1"/>
      <c r="Z68" s="4"/>
      <c r="AA68" s="1"/>
      <c r="AB68" s="4"/>
      <c r="AC68" s="4"/>
      <c r="AD68" s="4"/>
    </row>
    <row r="69" ht="15.75" customHeight="1">
      <c r="A69" s="1"/>
      <c r="B69" s="9"/>
      <c r="C69" s="85" t="s">
        <v>266</v>
      </c>
      <c r="D69" s="1"/>
      <c r="E69" s="1"/>
      <c r="F69" s="1"/>
      <c r="G69" s="1"/>
      <c r="H69" s="85"/>
      <c r="I69" s="114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78" t="s">
        <v>67</v>
      </c>
      <c r="V69" s="79">
        <v>2144.27</v>
      </c>
      <c r="W69" s="1"/>
      <c r="X69" s="1"/>
      <c r="Y69" s="1"/>
      <c r="Z69" s="4"/>
      <c r="AA69" s="1"/>
      <c r="AB69" s="4"/>
      <c r="AC69" s="4"/>
      <c r="AD69" s="4"/>
    </row>
    <row r="70" ht="15.75" customHeight="1">
      <c r="A70" s="1"/>
      <c r="B70" s="121"/>
      <c r="C70" s="298" t="s">
        <v>267</v>
      </c>
      <c r="D70" s="30"/>
      <c r="E70" s="30"/>
      <c r="F70" s="30"/>
      <c r="G70" s="30"/>
      <c r="H70" s="30"/>
      <c r="I70" s="132"/>
      <c r="J70" s="1"/>
      <c r="K70" s="1"/>
      <c r="L70" s="1"/>
      <c r="M70" s="1" t="s">
        <v>79</v>
      </c>
      <c r="N70" s="1"/>
      <c r="O70" s="1"/>
      <c r="P70" s="1"/>
      <c r="Q70" s="1"/>
      <c r="R70" s="1"/>
      <c r="S70" s="1"/>
      <c r="T70" s="1"/>
      <c r="U70" s="98" t="s">
        <v>69</v>
      </c>
      <c r="V70" s="99"/>
      <c r="W70" s="1"/>
      <c r="X70" s="1"/>
      <c r="Y70" s="1"/>
      <c r="Z70" s="4"/>
      <c r="AA70" s="1" t="s">
        <v>80</v>
      </c>
      <c r="AB70" s="4"/>
      <c r="AC70" s="4"/>
      <c r="AD70" s="4"/>
    </row>
    <row r="71" ht="15.75" customHeight="1">
      <c r="A71" s="1"/>
      <c r="B71" s="1"/>
      <c r="C71" s="1"/>
      <c r="D71" s="1"/>
      <c r="E71" s="1"/>
      <c r="F71" s="1"/>
      <c r="G71" s="1"/>
      <c r="H71" s="1"/>
      <c r="I71" s="2"/>
      <c r="J71" s="1"/>
      <c r="K71" s="1"/>
      <c r="L71" s="1"/>
      <c r="M71" s="1" t="s">
        <v>81</v>
      </c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4"/>
      <c r="AA71" s="1"/>
      <c r="AB71" s="4"/>
      <c r="AC71" s="4"/>
      <c r="AD71" s="4"/>
    </row>
    <row r="72" ht="15.75" customHeight="1">
      <c r="A72" s="1"/>
      <c r="B72" s="1"/>
      <c r="C72" s="1"/>
      <c r="D72" s="1"/>
      <c r="E72" s="1"/>
      <c r="F72" s="1"/>
      <c r="G72" s="1"/>
      <c r="H72" s="1"/>
      <c r="I72" s="2"/>
      <c r="J72" s="1"/>
      <c r="K72" s="1"/>
      <c r="L72" s="1"/>
      <c r="M72" s="1" t="s">
        <v>82</v>
      </c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 t="s">
        <v>83</v>
      </c>
      <c r="Z72" s="4"/>
      <c r="AA72" s="1">
        <v>11.0</v>
      </c>
      <c r="AB72" s="4">
        <v>2614.86</v>
      </c>
      <c r="AC72" s="4"/>
      <c r="AD72" s="4">
        <v>28763.460000000003</v>
      </c>
    </row>
    <row r="73" ht="15.75" customHeight="1">
      <c r="A73" s="1"/>
      <c r="B73" s="1"/>
      <c r="D73" s="1"/>
      <c r="E73" s="1"/>
      <c r="F73" s="1"/>
      <c r="G73" s="1"/>
      <c r="H73" s="1"/>
      <c r="I73" s="2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 t="s">
        <v>85</v>
      </c>
      <c r="Z73" s="4"/>
      <c r="AA73" s="1">
        <v>7.0</v>
      </c>
      <c r="AB73" s="4">
        <v>3735.514285714286</v>
      </c>
      <c r="AC73" s="4"/>
      <c r="AD73" s="4">
        <v>26148.600000000002</v>
      </c>
    </row>
    <row r="74" ht="15.75" customHeight="1">
      <c r="A74" s="1"/>
      <c r="B74" s="1"/>
      <c r="D74" s="1"/>
      <c r="E74" s="1"/>
      <c r="F74" s="1"/>
      <c r="G74" s="1"/>
      <c r="H74" s="1"/>
      <c r="I74" s="2"/>
      <c r="J74" s="1"/>
      <c r="K74" s="1"/>
      <c r="L74" s="1"/>
      <c r="M74" s="4" t="s">
        <v>86</v>
      </c>
      <c r="N74" s="4"/>
      <c r="O74" s="4"/>
      <c r="P74" s="4"/>
      <c r="Q74" s="4"/>
      <c r="R74" s="4"/>
      <c r="S74" s="4"/>
      <c r="T74" s="4"/>
      <c r="U74" s="4"/>
      <c r="V74" s="4"/>
      <c r="W74" s="4"/>
      <c r="X74" s="1"/>
      <c r="Y74" s="1" t="s">
        <v>87</v>
      </c>
      <c r="Z74" s="4"/>
      <c r="AA74" s="1">
        <v>8.0</v>
      </c>
      <c r="AB74" s="4">
        <v>3268.5750000000003</v>
      </c>
      <c r="AC74" s="4"/>
      <c r="AD74" s="4">
        <v>26148.600000000002</v>
      </c>
    </row>
    <row r="75" ht="15.75" customHeight="1">
      <c r="A75" s="1"/>
      <c r="B75" s="1"/>
      <c r="D75" s="1"/>
      <c r="E75" s="1"/>
      <c r="F75" s="1"/>
      <c r="G75" s="1"/>
      <c r="H75" s="1"/>
      <c r="I75" s="2"/>
      <c r="J75" s="1"/>
      <c r="K75" s="1"/>
      <c r="L75" s="1"/>
      <c r="M75" s="4" t="s">
        <v>337</v>
      </c>
      <c r="N75" s="4"/>
      <c r="O75" s="4"/>
      <c r="P75" s="4"/>
      <c r="Q75" s="4"/>
      <c r="R75" s="4"/>
      <c r="S75" s="4"/>
      <c r="T75" s="4"/>
      <c r="U75" s="4"/>
      <c r="V75" s="4"/>
      <c r="W75" s="4"/>
      <c r="X75" s="1"/>
      <c r="Y75" s="1" t="s">
        <v>89</v>
      </c>
      <c r="Z75" s="4"/>
      <c r="AA75" s="1">
        <v>12.0</v>
      </c>
      <c r="AB75" s="4">
        <v>2614.86</v>
      </c>
      <c r="AC75" s="4"/>
      <c r="AD75" s="4">
        <v>31378.32</v>
      </c>
    </row>
    <row r="76" ht="15.75" customHeight="1">
      <c r="A76" s="1"/>
      <c r="B76" s="1"/>
      <c r="D76" s="1"/>
      <c r="E76" s="1"/>
      <c r="F76" s="1"/>
      <c r="G76" s="1"/>
      <c r="H76" s="1"/>
      <c r="I76" s="2"/>
      <c r="J76" s="1"/>
      <c r="K76" s="1"/>
      <c r="L76" s="1"/>
      <c r="M76" s="4" t="s">
        <v>90</v>
      </c>
      <c r="N76" s="4"/>
      <c r="O76" s="4"/>
      <c r="P76" s="4"/>
      <c r="Q76" s="4"/>
      <c r="R76" s="4" t="s">
        <v>91</v>
      </c>
      <c r="S76" s="4" t="s">
        <v>91</v>
      </c>
      <c r="T76" s="4" t="s">
        <v>91</v>
      </c>
      <c r="U76" s="4" t="s">
        <v>91</v>
      </c>
      <c r="V76" s="4" t="s">
        <v>91</v>
      </c>
      <c r="W76" s="4"/>
      <c r="X76" s="1"/>
      <c r="Y76" s="1" t="s">
        <v>92</v>
      </c>
      <c r="Z76" s="4"/>
      <c r="AA76" s="1">
        <v>9.0</v>
      </c>
      <c r="AB76" s="4">
        <v>2905.4</v>
      </c>
      <c r="AC76" s="4"/>
      <c r="AD76" s="4">
        <v>26148.600000000002</v>
      </c>
    </row>
    <row r="77" ht="15.75" customHeight="1">
      <c r="A77" s="1"/>
      <c r="B77" s="1"/>
      <c r="D77" s="1"/>
      <c r="E77" s="1"/>
      <c r="F77" s="1"/>
      <c r="G77" s="1"/>
      <c r="H77" s="1"/>
      <c r="I77" s="2"/>
      <c r="J77" s="1"/>
      <c r="K77" s="1"/>
      <c r="L77" s="1"/>
      <c r="M77" s="4" t="s">
        <v>93</v>
      </c>
      <c r="N77" s="4" t="s">
        <v>94</v>
      </c>
      <c r="O77" s="4" t="s">
        <v>95</v>
      </c>
      <c r="P77" s="4"/>
      <c r="Q77" s="4"/>
      <c r="R77" s="4" t="s">
        <v>96</v>
      </c>
      <c r="S77" s="4" t="s">
        <v>97</v>
      </c>
      <c r="T77" s="4" t="s">
        <v>98</v>
      </c>
      <c r="U77" s="4" t="s">
        <v>99</v>
      </c>
      <c r="V77" s="4" t="s">
        <v>176</v>
      </c>
      <c r="W77" s="4"/>
      <c r="X77" s="1"/>
      <c r="Y77" s="1" t="s">
        <v>101</v>
      </c>
      <c r="Z77" s="4"/>
      <c r="AA77" s="1">
        <v>10.0</v>
      </c>
      <c r="AB77" s="4">
        <v>2614.86</v>
      </c>
      <c r="AC77" s="4"/>
      <c r="AD77" s="4">
        <v>26148.600000000002</v>
      </c>
    </row>
    <row r="78" ht="15.75" customHeight="1">
      <c r="A78" s="1"/>
      <c r="B78" s="1"/>
      <c r="D78" s="1"/>
      <c r="E78" s="1"/>
      <c r="F78" s="1"/>
      <c r="G78" s="1"/>
      <c r="H78" s="1"/>
      <c r="I78" s="2"/>
      <c r="J78" s="1"/>
      <c r="K78" s="1"/>
      <c r="L78" s="1"/>
      <c r="M78" s="4" t="s">
        <v>338</v>
      </c>
      <c r="N78" s="4" t="s">
        <v>103</v>
      </c>
      <c r="O78" s="4">
        <v>871.62</v>
      </c>
      <c r="P78" s="4"/>
      <c r="Q78" s="4"/>
      <c r="R78" s="4" t="s">
        <v>351</v>
      </c>
      <c r="S78" s="4" t="s">
        <v>351</v>
      </c>
      <c r="T78" s="4" t="s">
        <v>351</v>
      </c>
      <c r="U78" s="4" t="s">
        <v>351</v>
      </c>
      <c r="V78" s="4">
        <v>4200.0</v>
      </c>
      <c r="W78" s="4"/>
      <c r="X78" s="1"/>
      <c r="Y78" s="1" t="s">
        <v>105</v>
      </c>
      <c r="Z78" s="4"/>
      <c r="AA78" s="1">
        <v>8.0</v>
      </c>
      <c r="AB78" s="4">
        <v>3268.5750000000003</v>
      </c>
      <c r="AC78" s="4"/>
      <c r="AD78" s="4">
        <v>26148.600000000002</v>
      </c>
    </row>
    <row r="79" ht="15.75" customHeight="1">
      <c r="A79" s="1"/>
      <c r="B79" s="1"/>
      <c r="D79" s="1"/>
      <c r="E79" s="1"/>
      <c r="F79" s="1"/>
      <c r="G79" s="1"/>
      <c r="H79" s="1"/>
      <c r="I79" s="2"/>
      <c r="J79" s="1"/>
      <c r="K79" s="1"/>
      <c r="L79" s="1"/>
      <c r="M79" s="4" t="s">
        <v>39</v>
      </c>
      <c r="N79" s="4" t="s">
        <v>103</v>
      </c>
      <c r="O79" s="4">
        <v>497.39</v>
      </c>
      <c r="P79" s="4"/>
      <c r="Q79" s="4"/>
      <c r="R79" s="4">
        <v>497.39</v>
      </c>
      <c r="S79" s="4">
        <v>497.39</v>
      </c>
      <c r="T79" s="4">
        <v>497.39</v>
      </c>
      <c r="U79" s="4">
        <v>497.39</v>
      </c>
      <c r="V79" s="4">
        <v>497.39</v>
      </c>
      <c r="W79" s="4"/>
      <c r="X79" s="1"/>
      <c r="Y79" s="1" t="s">
        <v>106</v>
      </c>
      <c r="Z79" s="4"/>
      <c r="AA79" s="1">
        <v>8.0</v>
      </c>
      <c r="AB79" s="4">
        <v>3268.5750000000003</v>
      </c>
      <c r="AC79" s="4"/>
      <c r="AD79" s="4">
        <v>26148.600000000002</v>
      </c>
    </row>
    <row r="80" ht="15.75" customHeight="1">
      <c r="A80" s="1"/>
      <c r="B80" s="1"/>
      <c r="D80" s="1"/>
      <c r="E80" s="1"/>
      <c r="F80" s="1"/>
      <c r="G80" s="1"/>
      <c r="H80" s="1"/>
      <c r="I80" s="2"/>
      <c r="J80" s="1"/>
      <c r="K80" s="1"/>
      <c r="L80" s="1"/>
      <c r="M80" s="4" t="s">
        <v>42</v>
      </c>
      <c r="N80" s="4" t="s">
        <v>107</v>
      </c>
      <c r="O80" s="4">
        <v>173.91</v>
      </c>
      <c r="P80" s="4"/>
      <c r="Q80" s="4"/>
      <c r="R80" s="4">
        <v>173.91</v>
      </c>
      <c r="S80" s="4">
        <v>173.91</v>
      </c>
      <c r="T80" s="4"/>
      <c r="U80" s="4"/>
      <c r="V80" s="4"/>
      <c r="W80" s="4"/>
      <c r="X80" s="1"/>
      <c r="Y80" s="1" t="s">
        <v>108</v>
      </c>
      <c r="Z80" s="4"/>
      <c r="AA80" s="1">
        <v>16.0</v>
      </c>
      <c r="AB80" s="4">
        <v>2614.86</v>
      </c>
      <c r="AC80" s="4"/>
      <c r="AD80" s="4">
        <v>41837.76</v>
      </c>
    </row>
    <row r="81" ht="15.75" customHeight="1">
      <c r="A81" s="1"/>
      <c r="B81" s="1"/>
      <c r="E81" s="1"/>
      <c r="F81" s="1"/>
      <c r="G81" s="1"/>
      <c r="H81" s="1"/>
      <c r="I81" s="2"/>
      <c r="J81" s="1"/>
      <c r="L81" s="1"/>
      <c r="M81" s="4" t="s">
        <v>46</v>
      </c>
      <c r="N81" s="4" t="s">
        <v>103</v>
      </c>
      <c r="O81" s="4">
        <v>4805.92</v>
      </c>
      <c r="P81" s="4"/>
      <c r="Q81" s="4"/>
      <c r="R81" s="4">
        <v>4805.92</v>
      </c>
      <c r="S81" s="4">
        <v>4805.92</v>
      </c>
      <c r="T81" s="4">
        <v>4805.92</v>
      </c>
      <c r="U81" s="4">
        <v>4805.92</v>
      </c>
      <c r="V81" s="4"/>
      <c r="W81" s="4"/>
      <c r="X81" s="1"/>
      <c r="Y81" s="1" t="s">
        <v>109</v>
      </c>
      <c r="Z81" s="4"/>
      <c r="AA81" s="1">
        <v>8.0</v>
      </c>
      <c r="AB81" s="4">
        <v>3268.5750000000003</v>
      </c>
      <c r="AC81" s="4"/>
      <c r="AD81" s="4">
        <v>26148.600000000002</v>
      </c>
    </row>
    <row r="82" ht="15.75" customHeight="1">
      <c r="A82" s="1"/>
      <c r="B82" s="1"/>
      <c r="E82" s="1"/>
      <c r="F82" s="1"/>
      <c r="G82" s="1"/>
      <c r="H82" s="1"/>
      <c r="I82" s="2"/>
      <c r="J82" s="1"/>
      <c r="L82" s="1"/>
      <c r="M82" s="4" t="s">
        <v>49</v>
      </c>
      <c r="N82" s="4" t="s">
        <v>103</v>
      </c>
      <c r="O82" s="4">
        <v>1369.68</v>
      </c>
      <c r="P82" s="4"/>
      <c r="Q82" s="4"/>
      <c r="R82" s="4">
        <v>1369.68</v>
      </c>
      <c r="S82" s="4">
        <v>1369.68</v>
      </c>
      <c r="T82" s="4">
        <v>1369.68</v>
      </c>
      <c r="U82" s="4">
        <v>1369.68</v>
      </c>
      <c r="V82" s="4">
        <v>1369.68</v>
      </c>
      <c r="W82" s="4"/>
      <c r="X82" s="1"/>
      <c r="Y82" s="1" t="s">
        <v>111</v>
      </c>
      <c r="Z82" s="4"/>
      <c r="AA82" s="1">
        <v>9.0</v>
      </c>
      <c r="AB82" s="4">
        <v>2905.4</v>
      </c>
      <c r="AC82" s="4"/>
      <c r="AD82" s="4">
        <v>26148.600000000002</v>
      </c>
    </row>
    <row r="83" ht="15.75" customHeight="1">
      <c r="A83" s="1"/>
      <c r="B83" s="1"/>
      <c r="E83" s="1"/>
      <c r="F83" s="1"/>
      <c r="G83" s="1"/>
      <c r="H83" s="1"/>
      <c r="I83" s="2"/>
      <c r="J83" s="1"/>
      <c r="L83" s="1"/>
      <c r="M83" s="4" t="s">
        <v>124</v>
      </c>
      <c r="N83" s="4" t="s">
        <v>103</v>
      </c>
      <c r="O83" s="4">
        <v>110.0</v>
      </c>
      <c r="P83" s="4"/>
      <c r="Q83" s="4"/>
      <c r="R83" s="4"/>
      <c r="S83" s="4"/>
      <c r="T83" s="4"/>
      <c r="U83" s="4"/>
      <c r="V83" s="4"/>
      <c r="W83" s="4"/>
      <c r="X83" s="1"/>
      <c r="Y83" s="1" t="s">
        <v>113</v>
      </c>
      <c r="Z83" s="4"/>
      <c r="AA83" s="1">
        <v>18.0</v>
      </c>
      <c r="AB83" s="4">
        <v>2614.86</v>
      </c>
      <c r="AC83" s="4"/>
      <c r="AD83" s="4">
        <v>47067.48</v>
      </c>
    </row>
    <row r="84" ht="15.75" customHeight="1">
      <c r="A84" s="1"/>
      <c r="B84" s="1"/>
      <c r="E84" s="1"/>
      <c r="F84" s="1"/>
      <c r="G84" s="1"/>
      <c r="H84" s="1"/>
      <c r="I84" s="2"/>
      <c r="J84" s="1"/>
      <c r="L84" s="1"/>
      <c r="M84" s="4" t="s">
        <v>54</v>
      </c>
      <c r="N84" s="4" t="s">
        <v>107</v>
      </c>
      <c r="O84" s="4">
        <v>239.12</v>
      </c>
      <c r="P84" s="4"/>
      <c r="Q84" s="4"/>
      <c r="R84" s="4">
        <v>239.12</v>
      </c>
      <c r="S84" s="4">
        <v>239.12</v>
      </c>
      <c r="T84" s="4"/>
      <c r="U84" s="4"/>
      <c r="V84" s="4">
        <v>239.12</v>
      </c>
      <c r="W84" s="4"/>
      <c r="X84" s="1"/>
      <c r="Y84" s="1" t="s">
        <v>115</v>
      </c>
      <c r="Z84" s="4"/>
      <c r="AA84" s="1">
        <v>13.0</v>
      </c>
      <c r="AB84" s="4">
        <v>2614.86</v>
      </c>
      <c r="AC84" s="4"/>
      <c r="AD84" s="4">
        <v>33993.18</v>
      </c>
    </row>
    <row r="85" ht="15.75" customHeight="1">
      <c r="A85" s="1"/>
      <c r="B85" s="1"/>
      <c r="E85" s="1"/>
      <c r="F85" s="1"/>
      <c r="G85" s="1"/>
      <c r="H85" s="1"/>
      <c r="I85" s="2"/>
      <c r="J85" s="1"/>
      <c r="L85" s="1"/>
      <c r="M85" s="4" t="s">
        <v>56</v>
      </c>
      <c r="N85" s="4" t="s">
        <v>103</v>
      </c>
      <c r="O85" s="4">
        <v>86.95</v>
      </c>
      <c r="P85" s="4"/>
      <c r="Q85" s="4"/>
      <c r="R85" s="4"/>
      <c r="S85" s="4"/>
      <c r="T85" s="4">
        <v>86.95</v>
      </c>
      <c r="U85" s="4">
        <v>86.95</v>
      </c>
      <c r="V85" s="4"/>
      <c r="W85" s="4"/>
      <c r="X85" s="1"/>
      <c r="Y85" s="1" t="s">
        <v>117</v>
      </c>
      <c r="Z85" s="4"/>
      <c r="AA85" s="1">
        <v>7.0</v>
      </c>
      <c r="AB85" s="4">
        <v>3735.514285714286</v>
      </c>
      <c r="AC85" s="4"/>
      <c r="AD85" s="4">
        <v>26148.600000000002</v>
      </c>
    </row>
    <row r="86" ht="15.75" customHeight="1">
      <c r="A86" s="1"/>
      <c r="B86" s="1"/>
      <c r="E86" s="1"/>
      <c r="F86" s="1"/>
      <c r="G86" s="1"/>
      <c r="H86" s="1"/>
      <c r="I86" s="2"/>
      <c r="J86" s="1"/>
      <c r="L86" s="1"/>
      <c r="M86" s="4" t="s">
        <v>58</v>
      </c>
      <c r="N86" s="4" t="s">
        <v>129</v>
      </c>
      <c r="O86" s="4">
        <v>415.85</v>
      </c>
      <c r="P86" s="4"/>
      <c r="Q86" s="4"/>
      <c r="R86" s="4">
        <v>415.85</v>
      </c>
      <c r="S86" s="4">
        <v>415.85</v>
      </c>
      <c r="T86" s="4">
        <v>415.85</v>
      </c>
      <c r="U86" s="4">
        <v>415.85</v>
      </c>
      <c r="V86" s="4"/>
      <c r="W86" s="4"/>
      <c r="X86" s="1"/>
      <c r="Y86" s="1" t="s">
        <v>119</v>
      </c>
      <c r="Z86" s="4"/>
      <c r="AA86" s="1">
        <v>10.0</v>
      </c>
      <c r="AB86" s="4">
        <v>2614.86</v>
      </c>
      <c r="AC86" s="4"/>
      <c r="AD86" s="4">
        <v>26148.600000000002</v>
      </c>
    </row>
    <row r="87" ht="15.75" customHeight="1">
      <c r="A87" s="1"/>
      <c r="B87" s="1"/>
      <c r="E87" s="1"/>
      <c r="F87" s="1"/>
      <c r="G87" s="1"/>
      <c r="H87" s="1"/>
      <c r="I87" s="2"/>
      <c r="J87" s="1"/>
      <c r="L87" s="1"/>
      <c r="M87" s="4" t="s">
        <v>60</v>
      </c>
      <c r="N87" s="4" t="s">
        <v>107</v>
      </c>
      <c r="O87" s="4">
        <v>239.12</v>
      </c>
      <c r="P87" s="4"/>
      <c r="Q87" s="4"/>
      <c r="R87" s="4">
        <v>239.12</v>
      </c>
      <c r="S87" s="4">
        <v>239.12</v>
      </c>
      <c r="T87" s="4"/>
      <c r="U87" s="4"/>
      <c r="V87" s="4"/>
      <c r="W87" s="4"/>
      <c r="X87" s="1"/>
      <c r="Y87" s="1" t="s">
        <v>121</v>
      </c>
      <c r="Z87" s="4"/>
      <c r="AA87" s="1">
        <v>7.0</v>
      </c>
      <c r="AB87" s="4">
        <v>3735.514285714286</v>
      </c>
      <c r="AC87" s="4"/>
      <c r="AD87" s="4">
        <v>26148.600000000002</v>
      </c>
    </row>
    <row r="88" ht="15.75" customHeight="1">
      <c r="A88" s="1"/>
      <c r="B88" s="1"/>
      <c r="E88" s="1"/>
      <c r="F88" s="1"/>
      <c r="G88" s="1"/>
      <c r="H88" s="1"/>
      <c r="I88" s="2"/>
      <c r="J88" s="1"/>
      <c r="L88" s="1"/>
      <c r="M88" s="4" t="s">
        <v>133</v>
      </c>
      <c r="N88" s="4" t="s">
        <v>107</v>
      </c>
      <c r="O88" s="4">
        <v>1569.89</v>
      </c>
      <c r="P88" s="4"/>
      <c r="Q88" s="4"/>
      <c r="R88" s="4">
        <v>1569.89</v>
      </c>
      <c r="S88" s="4"/>
      <c r="T88" s="4"/>
      <c r="U88" s="4"/>
      <c r="V88" s="4"/>
      <c r="W88" s="4"/>
      <c r="X88" s="1"/>
      <c r="Y88" s="1" t="s">
        <v>122</v>
      </c>
      <c r="Z88" s="4"/>
      <c r="AA88" s="1">
        <v>19.0</v>
      </c>
      <c r="AB88" s="4">
        <v>2614.86</v>
      </c>
      <c r="AC88" s="4"/>
      <c r="AD88" s="4">
        <v>49682.340000000004</v>
      </c>
    </row>
    <row r="89" ht="15.75" customHeight="1">
      <c r="A89" s="1"/>
      <c r="B89" s="1"/>
      <c r="E89" s="1"/>
      <c r="F89" s="1"/>
      <c r="G89" s="1"/>
      <c r="H89" s="1"/>
      <c r="I89" s="2"/>
      <c r="J89" s="1"/>
      <c r="L89" s="1"/>
      <c r="M89" s="4" t="s">
        <v>136</v>
      </c>
      <c r="N89" s="4" t="s">
        <v>129</v>
      </c>
      <c r="O89" s="4">
        <v>784.95</v>
      </c>
      <c r="P89" s="4"/>
      <c r="Q89" s="4"/>
      <c r="R89" s="4"/>
      <c r="S89" s="4"/>
      <c r="T89" s="4">
        <v>784.95</v>
      </c>
      <c r="U89" s="4"/>
      <c r="V89" s="4"/>
      <c r="W89" s="4"/>
      <c r="X89" s="1"/>
      <c r="Y89" s="1" t="s">
        <v>123</v>
      </c>
      <c r="Z89" s="4"/>
      <c r="AA89" s="1">
        <v>10.0</v>
      </c>
      <c r="AB89" s="4">
        <v>2614.86</v>
      </c>
      <c r="AC89" s="4"/>
      <c r="AD89" s="4">
        <v>26148.600000000002</v>
      </c>
    </row>
    <row r="90" ht="15.75" customHeight="1">
      <c r="A90" s="1"/>
      <c r="B90" s="1"/>
      <c r="E90" s="1"/>
      <c r="F90" s="1"/>
      <c r="G90" s="1"/>
      <c r="H90" s="1"/>
      <c r="I90" s="2"/>
      <c r="J90" s="1"/>
      <c r="L90" s="1"/>
      <c r="M90" s="4" t="s">
        <v>65</v>
      </c>
      <c r="N90" s="4" t="s">
        <v>103</v>
      </c>
      <c r="O90" s="4">
        <v>158.1</v>
      </c>
      <c r="P90" s="4"/>
      <c r="Q90" s="4"/>
      <c r="R90" s="4">
        <v>158.1</v>
      </c>
      <c r="S90" s="4">
        <v>158.1</v>
      </c>
      <c r="T90" s="4">
        <v>158.1</v>
      </c>
      <c r="U90" s="4">
        <v>158.1</v>
      </c>
      <c r="V90" s="4"/>
      <c r="W90" s="4"/>
      <c r="X90" s="1"/>
      <c r="Y90" s="1" t="s">
        <v>126</v>
      </c>
      <c r="Z90" s="4"/>
      <c r="AA90" s="1">
        <v>8.0</v>
      </c>
      <c r="AB90" s="4">
        <v>3268.5750000000003</v>
      </c>
      <c r="AC90" s="4"/>
      <c r="AD90" s="4">
        <v>26148.600000000002</v>
      </c>
    </row>
    <row r="91" ht="15.75" customHeight="1">
      <c r="A91" s="1"/>
      <c r="B91" s="1"/>
      <c r="E91" s="1"/>
      <c r="F91" s="1"/>
      <c r="G91" s="1"/>
      <c r="H91" s="1"/>
      <c r="I91" s="2"/>
      <c r="J91" s="1"/>
      <c r="L91" s="1"/>
      <c r="M91" s="4" t="s">
        <v>67</v>
      </c>
      <c r="N91" s="4" t="s">
        <v>107</v>
      </c>
      <c r="O91" s="4">
        <v>2144.27</v>
      </c>
      <c r="P91" s="4"/>
      <c r="Q91" s="4"/>
      <c r="R91" s="4">
        <v>2144.27</v>
      </c>
      <c r="S91" s="4">
        <v>2144.27</v>
      </c>
      <c r="T91" s="4"/>
      <c r="U91" s="4"/>
      <c r="V91" s="4"/>
      <c r="W91" s="4"/>
      <c r="X91" s="1"/>
      <c r="Y91" s="1" t="s">
        <v>127</v>
      </c>
      <c r="Z91" s="4"/>
      <c r="AA91" s="1">
        <v>18.0</v>
      </c>
      <c r="AB91" s="4">
        <v>2614.86</v>
      </c>
      <c r="AC91" s="4"/>
      <c r="AD91" s="4">
        <v>47067.48</v>
      </c>
    </row>
    <row r="92" ht="15.75" customHeight="1">
      <c r="A92" s="1"/>
      <c r="B92" s="1"/>
      <c r="E92" s="1"/>
      <c r="F92" s="1"/>
      <c r="G92" s="1"/>
      <c r="H92" s="1"/>
      <c r="I92" s="2"/>
      <c r="J92" s="1"/>
      <c r="L92" s="1"/>
      <c r="M92" s="4" t="s">
        <v>143</v>
      </c>
      <c r="N92" s="4" t="s">
        <v>129</v>
      </c>
      <c r="O92" s="4">
        <v>804.1</v>
      </c>
      <c r="P92" s="4"/>
      <c r="Q92" s="4"/>
      <c r="R92" s="152"/>
      <c r="S92" s="152"/>
      <c r="T92" s="152">
        <v>804.1</v>
      </c>
      <c r="U92" s="152">
        <v>804.1</v>
      </c>
      <c r="V92" s="152"/>
      <c r="W92" s="4"/>
      <c r="X92" s="1"/>
      <c r="Y92" s="1" t="s">
        <v>128</v>
      </c>
      <c r="Z92" s="4"/>
      <c r="AA92" s="1">
        <v>10.0</v>
      </c>
      <c r="AB92" s="4">
        <v>2614.86</v>
      </c>
      <c r="AC92" s="4"/>
      <c r="AD92" s="4">
        <v>26148.600000000002</v>
      </c>
    </row>
    <row r="93" ht="15.75" customHeight="1">
      <c r="A93" s="1"/>
      <c r="B93" s="1"/>
      <c r="E93" s="1"/>
      <c r="F93" s="1"/>
      <c r="G93" s="1"/>
      <c r="H93" s="1"/>
      <c r="I93" s="2"/>
      <c r="J93" s="1"/>
      <c r="L93" s="1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1"/>
      <c r="Y93" s="1" t="s">
        <v>130</v>
      </c>
      <c r="Z93" s="4"/>
      <c r="AA93" s="1">
        <v>12.0</v>
      </c>
      <c r="AB93" s="4">
        <v>2614.86</v>
      </c>
      <c r="AC93" s="4"/>
      <c r="AD93" s="4">
        <v>31378.32</v>
      </c>
    </row>
    <row r="94" ht="15.75" customHeight="1">
      <c r="A94" s="1"/>
      <c r="B94" s="1"/>
      <c r="E94" s="1"/>
      <c r="F94" s="1"/>
      <c r="G94" s="1"/>
      <c r="H94" s="1"/>
      <c r="I94" s="2"/>
      <c r="J94" s="1"/>
      <c r="L94" s="1"/>
      <c r="M94" s="4"/>
      <c r="N94" s="4"/>
      <c r="O94" s="4"/>
      <c r="P94" s="4"/>
      <c r="Q94" s="4"/>
      <c r="R94" s="4">
        <f t="shared" ref="R94:U94" si="2">SUM(R79:R92)</f>
        <v>11613.25</v>
      </c>
      <c r="S94" s="4">
        <f t="shared" si="2"/>
        <v>10043.36</v>
      </c>
      <c r="T94" s="4">
        <f t="shared" si="2"/>
        <v>8922.94</v>
      </c>
      <c r="U94" s="4">
        <f t="shared" si="2"/>
        <v>8137.99</v>
      </c>
      <c r="V94" s="4">
        <f>SUM(V78:V92)</f>
        <v>6306.19</v>
      </c>
      <c r="W94" s="4"/>
      <c r="X94" s="1"/>
      <c r="Y94" s="1" t="s">
        <v>131</v>
      </c>
      <c r="Z94" s="4"/>
      <c r="AA94" s="1">
        <v>15.0</v>
      </c>
      <c r="AB94" s="4">
        <v>2614.86</v>
      </c>
      <c r="AC94" s="4"/>
      <c r="AD94" s="4">
        <v>39222.9</v>
      </c>
    </row>
    <row r="95" ht="15.75" customHeight="1">
      <c r="A95" s="1"/>
      <c r="B95" s="1"/>
      <c r="E95" s="1"/>
      <c r="F95" s="1"/>
      <c r="G95" s="1"/>
      <c r="H95" s="1"/>
      <c r="I95" s="2"/>
      <c r="J95" s="1"/>
      <c r="L95" s="1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1"/>
      <c r="Y95" s="1" t="s">
        <v>134</v>
      </c>
      <c r="Z95" s="4"/>
      <c r="AA95" s="1">
        <v>9.0</v>
      </c>
      <c r="AB95" s="4">
        <v>2905.4</v>
      </c>
      <c r="AC95" s="4"/>
      <c r="AD95" s="4">
        <v>26148.600000000002</v>
      </c>
    </row>
    <row r="96" ht="15.75" customHeight="1">
      <c r="A96" s="1"/>
      <c r="B96" s="1"/>
      <c r="E96" s="1"/>
      <c r="F96" s="1"/>
      <c r="G96" s="1"/>
      <c r="H96" s="1"/>
      <c r="I96" s="2"/>
      <c r="J96" s="1"/>
      <c r="L96" s="1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1"/>
      <c r="Y96" s="1" t="s">
        <v>137</v>
      </c>
      <c r="Z96" s="4"/>
      <c r="AA96" s="1">
        <v>8.0</v>
      </c>
      <c r="AB96" s="4">
        <v>3268.5750000000003</v>
      </c>
      <c r="AC96" s="4"/>
      <c r="AD96" s="4">
        <v>26148.600000000002</v>
      </c>
    </row>
    <row r="97" ht="15.75" customHeight="1">
      <c r="A97" s="1"/>
      <c r="B97" s="1"/>
      <c r="E97" s="1"/>
      <c r="F97" s="1"/>
      <c r="G97" s="1"/>
      <c r="H97" s="1"/>
      <c r="I97" s="2"/>
      <c r="J97" s="1"/>
      <c r="L97" s="1"/>
      <c r="M97" s="4" t="s">
        <v>365</v>
      </c>
      <c r="N97" s="4"/>
      <c r="O97" s="4"/>
      <c r="P97" s="4"/>
      <c r="Q97" s="4"/>
      <c r="R97" s="4"/>
      <c r="S97" s="4"/>
      <c r="T97" s="4"/>
      <c r="U97" s="4"/>
      <c r="V97" s="4"/>
      <c r="W97" s="4"/>
      <c r="X97" s="1"/>
      <c r="Y97" s="1" t="s">
        <v>139</v>
      </c>
      <c r="Z97" s="4"/>
      <c r="AA97" s="1">
        <v>8.0</v>
      </c>
      <c r="AB97" s="4">
        <v>3268.5750000000003</v>
      </c>
      <c r="AC97" s="4"/>
      <c r="AD97" s="4">
        <v>26148.600000000002</v>
      </c>
    </row>
    <row r="98" ht="15.75" customHeight="1">
      <c r="A98" s="1"/>
      <c r="B98" s="1"/>
      <c r="E98" s="1"/>
      <c r="F98" s="1"/>
      <c r="G98" s="1"/>
      <c r="H98" s="1"/>
      <c r="I98" s="2"/>
      <c r="J98" s="1"/>
      <c r="L98" s="1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1"/>
      <c r="Y98" s="1" t="s">
        <v>140</v>
      </c>
      <c r="Z98" s="4"/>
      <c r="AA98" s="1">
        <v>7.0</v>
      </c>
      <c r="AB98" s="4">
        <v>4109.04</v>
      </c>
      <c r="AC98" s="4"/>
      <c r="AD98" s="4">
        <v>28763.28</v>
      </c>
    </row>
    <row r="99" ht="15.75" customHeight="1">
      <c r="A99" s="1"/>
      <c r="B99" s="1"/>
      <c r="E99" s="1"/>
      <c r="F99" s="1"/>
      <c r="G99" s="1"/>
      <c r="H99" s="1"/>
      <c r="I99" s="2"/>
      <c r="J99" s="1"/>
      <c r="L99" s="1"/>
      <c r="M99" s="4" t="s">
        <v>366</v>
      </c>
      <c r="N99" s="4"/>
      <c r="O99" s="4"/>
      <c r="P99" s="4"/>
      <c r="Q99" s="4"/>
      <c r="R99" s="4"/>
      <c r="S99" s="4"/>
      <c r="T99" s="4"/>
      <c r="U99" s="4"/>
      <c r="V99" s="4"/>
      <c r="W99" s="4"/>
      <c r="X99" s="1"/>
      <c r="Y99" s="1" t="s">
        <v>144</v>
      </c>
      <c r="Z99" s="4"/>
      <c r="AA99" s="1">
        <v>5.0</v>
      </c>
      <c r="AB99" s="4">
        <v>4109.04</v>
      </c>
      <c r="AC99" s="4"/>
      <c r="AD99" s="4">
        <v>20545.2</v>
      </c>
    </row>
    <row r="100" ht="15.75" customHeight="1">
      <c r="A100" s="1"/>
      <c r="B100" s="1"/>
      <c r="E100" s="1"/>
      <c r="F100" s="1"/>
      <c r="G100" s="1"/>
      <c r="H100" s="1"/>
      <c r="I100" s="2"/>
      <c r="J100" s="1"/>
      <c r="L100" s="1"/>
      <c r="M100" s="4" t="s">
        <v>169</v>
      </c>
      <c r="N100" s="4"/>
      <c r="O100" s="4"/>
      <c r="P100" s="4"/>
      <c r="Q100" s="4"/>
      <c r="R100" s="4" t="s">
        <v>91</v>
      </c>
      <c r="S100" s="4" t="s">
        <v>91</v>
      </c>
      <c r="T100" s="4" t="s">
        <v>91</v>
      </c>
      <c r="U100" s="4" t="s">
        <v>91</v>
      </c>
      <c r="V100" s="4" t="s">
        <v>91</v>
      </c>
      <c r="W100" s="4"/>
      <c r="X100" s="1"/>
      <c r="Y100" s="1" t="s">
        <v>146</v>
      </c>
      <c r="Z100" s="4"/>
      <c r="AA100" s="1">
        <v>3.0</v>
      </c>
      <c r="AB100" s="4">
        <v>4109.04</v>
      </c>
      <c r="AC100" s="4"/>
      <c r="AD100" s="4">
        <v>12327.119999999999</v>
      </c>
    </row>
    <row r="101" ht="15.75" customHeight="1">
      <c r="A101" s="1"/>
      <c r="B101" s="1"/>
      <c r="E101" s="1"/>
      <c r="F101" s="1"/>
      <c r="G101" s="1"/>
      <c r="H101" s="1"/>
      <c r="I101" s="2"/>
      <c r="J101" s="1"/>
      <c r="L101" s="1"/>
      <c r="M101" s="4" t="s">
        <v>93</v>
      </c>
      <c r="N101" s="4" t="s">
        <v>94</v>
      </c>
      <c r="O101" s="4" t="s">
        <v>95</v>
      </c>
      <c r="P101" s="4"/>
      <c r="Q101" s="4"/>
      <c r="R101" s="4" t="s">
        <v>172</v>
      </c>
      <c r="S101" s="4" t="s">
        <v>173</v>
      </c>
      <c r="T101" s="4" t="s">
        <v>174</v>
      </c>
      <c r="U101" s="4" t="s">
        <v>175</v>
      </c>
      <c r="V101" s="4" t="s">
        <v>176</v>
      </c>
      <c r="W101" s="4"/>
      <c r="X101" s="1"/>
      <c r="Y101" s="1" t="s">
        <v>150</v>
      </c>
      <c r="Z101" s="4"/>
      <c r="AA101" s="1">
        <v>4.0</v>
      </c>
      <c r="AB101" s="4">
        <v>4109.04</v>
      </c>
      <c r="AC101" s="4"/>
      <c r="AD101" s="4">
        <v>16436.16</v>
      </c>
    </row>
    <row r="102" ht="15.75" customHeight="1">
      <c r="A102" s="1"/>
      <c r="B102" s="1"/>
      <c r="E102" s="1"/>
      <c r="F102" s="1"/>
      <c r="G102" s="1"/>
      <c r="H102" s="1"/>
      <c r="I102" s="2"/>
      <c r="J102" s="1"/>
      <c r="L102" s="1"/>
      <c r="M102" s="4" t="s">
        <v>338</v>
      </c>
      <c r="N102" s="4" t="s">
        <v>103</v>
      </c>
      <c r="O102" s="4">
        <v>1369.68</v>
      </c>
      <c r="P102" s="4"/>
      <c r="Q102" s="4"/>
      <c r="R102" s="4" t="s">
        <v>351</v>
      </c>
      <c r="S102" s="4" t="s">
        <v>351</v>
      </c>
      <c r="T102" s="4" t="s">
        <v>351</v>
      </c>
      <c r="U102" s="4" t="s">
        <v>351</v>
      </c>
      <c r="V102" s="4">
        <v>4725.0</v>
      </c>
      <c r="W102" s="4"/>
      <c r="X102" s="1"/>
      <c r="Y102" s="1"/>
      <c r="Z102" s="4"/>
      <c r="AA102" s="1"/>
      <c r="AB102" s="4"/>
      <c r="AC102" s="4"/>
      <c r="AD102" s="4"/>
    </row>
    <row r="103" ht="15.75" customHeight="1">
      <c r="A103" s="1"/>
      <c r="B103" s="1"/>
      <c r="D103" s="1"/>
      <c r="E103" s="1"/>
      <c r="F103" s="1"/>
      <c r="G103" s="1"/>
      <c r="H103" s="1"/>
      <c r="I103" s="2"/>
      <c r="J103" s="1"/>
      <c r="L103" s="1"/>
      <c r="M103" s="4" t="s">
        <v>39</v>
      </c>
      <c r="N103" s="4" t="s">
        <v>103</v>
      </c>
      <c r="O103" s="4">
        <v>497.39</v>
      </c>
      <c r="P103" s="4"/>
      <c r="Q103" s="4"/>
      <c r="R103" s="4">
        <v>497.39</v>
      </c>
      <c r="S103" s="4">
        <v>497.39</v>
      </c>
      <c r="T103" s="4">
        <v>497.39</v>
      </c>
      <c r="U103" s="4">
        <v>497.39</v>
      </c>
      <c r="V103" s="4">
        <v>497.39</v>
      </c>
      <c r="W103" s="4"/>
      <c r="X103" s="1"/>
      <c r="Y103" s="1"/>
      <c r="Z103" s="4"/>
      <c r="AA103" s="1"/>
      <c r="AB103" s="4"/>
      <c r="AC103" s="4"/>
      <c r="AD103" s="4">
        <v>872989.1999999998</v>
      </c>
    </row>
    <row r="104" ht="15.75" customHeight="1">
      <c r="A104" s="1"/>
      <c r="B104" s="1"/>
      <c r="D104" s="1"/>
      <c r="E104" s="1"/>
      <c r="F104" s="1"/>
      <c r="G104" s="1"/>
      <c r="H104" s="1"/>
      <c r="I104" s="2"/>
      <c r="J104" s="1"/>
      <c r="L104" s="1"/>
      <c r="M104" s="4" t="s">
        <v>184</v>
      </c>
      <c r="N104" s="4" t="s">
        <v>107</v>
      </c>
      <c r="O104" s="4">
        <v>173.91</v>
      </c>
      <c r="P104" s="4"/>
      <c r="Q104" s="4"/>
      <c r="R104" s="4">
        <v>173.91</v>
      </c>
      <c r="S104" s="4">
        <v>173.91</v>
      </c>
      <c r="T104" s="4"/>
      <c r="U104" s="4"/>
      <c r="V104" s="4"/>
      <c r="W104" s="4"/>
      <c r="X104" s="1"/>
      <c r="Y104" s="1">
        <v>2614.86</v>
      </c>
      <c r="Z104" s="4"/>
      <c r="AA104" s="1"/>
      <c r="AB104" s="4"/>
      <c r="AC104" s="4"/>
      <c r="AD104" s="4"/>
    </row>
    <row r="105" ht="15.75" customHeight="1">
      <c r="A105" s="1"/>
      <c r="B105" s="1"/>
      <c r="D105" s="1"/>
      <c r="E105" s="1"/>
      <c r="F105" s="1"/>
      <c r="G105" s="1"/>
      <c r="H105" s="1"/>
      <c r="I105" s="2"/>
      <c r="J105" s="1"/>
      <c r="L105" s="1"/>
      <c r="M105" s="4" t="s">
        <v>46</v>
      </c>
      <c r="N105" s="4" t="s">
        <v>103</v>
      </c>
      <c r="O105" s="4">
        <v>4805.92</v>
      </c>
      <c r="P105" s="4"/>
      <c r="Q105" s="4"/>
      <c r="R105" s="4">
        <v>4805.92</v>
      </c>
      <c r="S105" s="4">
        <v>4805.92</v>
      </c>
      <c r="T105" s="4">
        <v>4805.92</v>
      </c>
      <c r="U105" s="4">
        <v>4805.92</v>
      </c>
      <c r="V105" s="4"/>
      <c r="W105" s="4"/>
      <c r="X105" s="1"/>
      <c r="Y105" s="1">
        <v>2614.86</v>
      </c>
      <c r="Z105" s="4"/>
      <c r="AA105" s="1"/>
      <c r="AB105" s="4"/>
      <c r="AC105" s="4"/>
      <c r="AD105" s="4"/>
    </row>
    <row r="106" ht="15.75" customHeight="1">
      <c r="A106" s="1"/>
      <c r="B106" s="1"/>
      <c r="D106" s="1"/>
      <c r="E106" s="1"/>
      <c r="F106" s="1"/>
      <c r="G106" s="1"/>
      <c r="H106" s="1"/>
      <c r="I106" s="2"/>
      <c r="J106" s="1"/>
      <c r="L106" s="1"/>
      <c r="M106" s="4" t="s">
        <v>49</v>
      </c>
      <c r="N106" s="4" t="s">
        <v>103</v>
      </c>
      <c r="O106" s="4">
        <v>1569.89</v>
      </c>
      <c r="P106" s="4"/>
      <c r="Q106" s="4"/>
      <c r="R106" s="4">
        <v>1569.89</v>
      </c>
      <c r="S106" s="4">
        <v>1569.89</v>
      </c>
      <c r="T106" s="4">
        <v>1569.89</v>
      </c>
      <c r="U106" s="4">
        <v>1569.89</v>
      </c>
      <c r="V106" s="4">
        <v>1569.89</v>
      </c>
      <c r="W106" s="4"/>
      <c r="X106" s="1"/>
      <c r="Y106" s="73">
        <v>3268.5750000000003</v>
      </c>
      <c r="Z106" s="4"/>
      <c r="AA106" s="1"/>
      <c r="AB106" s="4"/>
      <c r="AC106" s="4"/>
      <c r="AD106" s="4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2"/>
      <c r="J107" s="1"/>
      <c r="L107" s="1"/>
      <c r="M107" s="4" t="s">
        <v>124</v>
      </c>
      <c r="N107" s="4" t="s">
        <v>103</v>
      </c>
      <c r="O107" s="4">
        <v>110.0</v>
      </c>
      <c r="P107" s="4"/>
      <c r="Q107" s="4"/>
      <c r="R107" s="4"/>
      <c r="S107" s="4"/>
      <c r="T107" s="4"/>
      <c r="U107" s="4"/>
      <c r="V107" s="4"/>
      <c r="W107" s="4"/>
      <c r="X107" s="1"/>
      <c r="Y107" s="1">
        <v>2614.86</v>
      </c>
      <c r="Z107" s="4"/>
      <c r="AA107" s="1"/>
      <c r="AB107" s="4"/>
      <c r="AC107" s="4"/>
      <c r="AD107" s="4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2"/>
      <c r="J108" s="1"/>
      <c r="L108" s="1"/>
      <c r="M108" s="4" t="s">
        <v>54</v>
      </c>
      <c r="N108" s="4" t="s">
        <v>107</v>
      </c>
      <c r="O108" s="4">
        <v>239.12</v>
      </c>
      <c r="P108" s="4"/>
      <c r="Q108" s="4"/>
      <c r="R108" s="4">
        <v>239.12</v>
      </c>
      <c r="S108" s="4">
        <v>239.12</v>
      </c>
      <c r="T108" s="4"/>
      <c r="U108" s="4"/>
      <c r="V108" s="4">
        <v>239.12</v>
      </c>
      <c r="W108" s="4"/>
      <c r="X108" s="1"/>
      <c r="Y108" s="4">
        <v>2614.86</v>
      </c>
      <c r="Z108" s="4"/>
      <c r="AA108" s="1"/>
      <c r="AB108" s="4"/>
      <c r="AC108" s="4"/>
      <c r="AD108" s="4"/>
    </row>
    <row r="109" ht="15.75" customHeight="1">
      <c r="A109" s="1"/>
      <c r="B109" s="1"/>
      <c r="C109" s="1"/>
      <c r="D109" s="1"/>
      <c r="E109" s="1"/>
      <c r="F109" s="1"/>
      <c r="G109" s="1"/>
      <c r="H109" s="1"/>
      <c r="I109" s="2"/>
      <c r="J109" s="1"/>
      <c r="L109" s="1"/>
      <c r="M109" s="4" t="s">
        <v>56</v>
      </c>
      <c r="N109" s="4" t="s">
        <v>103</v>
      </c>
      <c r="O109" s="4">
        <v>86.95</v>
      </c>
      <c r="P109" s="4"/>
      <c r="Q109" s="4"/>
      <c r="R109" s="4"/>
      <c r="S109" s="4"/>
      <c r="T109" s="4">
        <v>86.95</v>
      </c>
      <c r="U109" s="4">
        <v>86.95</v>
      </c>
      <c r="V109" s="4"/>
      <c r="W109" s="4"/>
      <c r="X109" s="1"/>
      <c r="Y109" s="1"/>
      <c r="Z109" s="4"/>
      <c r="AA109" s="1"/>
      <c r="AB109" s="4"/>
      <c r="AC109" s="4"/>
      <c r="AD109" s="4"/>
    </row>
    <row r="110" ht="15.75" customHeight="1">
      <c r="A110" s="1"/>
      <c r="B110" s="1"/>
      <c r="C110" s="1"/>
      <c r="D110" s="1"/>
      <c r="E110" s="1"/>
      <c r="F110" s="1"/>
      <c r="G110" s="1"/>
      <c r="H110" s="1"/>
      <c r="I110" s="2"/>
      <c r="J110" s="1"/>
      <c r="L110" s="1"/>
      <c r="M110" s="4" t="s">
        <v>58</v>
      </c>
      <c r="N110" s="4" t="s">
        <v>129</v>
      </c>
      <c r="O110" s="4">
        <v>415.85</v>
      </c>
      <c r="P110" s="4"/>
      <c r="Q110" s="4"/>
      <c r="R110" s="4">
        <v>415.85</v>
      </c>
      <c r="S110" s="4">
        <v>415.85</v>
      </c>
      <c r="T110" s="4">
        <v>415.85</v>
      </c>
      <c r="U110" s="4">
        <v>415.85</v>
      </c>
      <c r="V110" s="4"/>
      <c r="W110" s="4"/>
      <c r="X110" s="1"/>
      <c r="Y110" s="1"/>
      <c r="Z110" s="4"/>
      <c r="AA110" s="1"/>
      <c r="AB110" s="4"/>
      <c r="AC110" s="4"/>
      <c r="AD110" s="4"/>
    </row>
    <row r="111" ht="15.75" customHeight="1">
      <c r="A111" s="1"/>
      <c r="B111" s="1"/>
      <c r="C111" s="1"/>
      <c r="D111" s="1"/>
      <c r="E111" s="1"/>
      <c r="F111" s="1"/>
      <c r="G111" s="1"/>
      <c r="H111" s="1"/>
      <c r="I111" s="2"/>
      <c r="J111" s="1"/>
      <c r="L111" s="1"/>
      <c r="M111" s="4" t="s">
        <v>60</v>
      </c>
      <c r="N111" s="4" t="s">
        <v>107</v>
      </c>
      <c r="O111" s="4">
        <v>239.12</v>
      </c>
      <c r="P111" s="4"/>
      <c r="Q111" s="4"/>
      <c r="R111" s="4">
        <v>239.12</v>
      </c>
      <c r="S111" s="4">
        <v>239.12</v>
      </c>
      <c r="T111" s="4"/>
      <c r="U111" s="4"/>
      <c r="V111" s="4"/>
      <c r="W111" s="4"/>
      <c r="X111" s="1"/>
      <c r="Y111" s="1"/>
      <c r="Z111" s="4"/>
      <c r="AA111" s="1"/>
      <c r="AB111" s="4"/>
      <c r="AC111" s="4"/>
      <c r="AD111" s="4"/>
    </row>
    <row r="112" ht="15.75" customHeight="1">
      <c r="A112" s="1"/>
      <c r="B112" s="1"/>
      <c r="C112" s="1"/>
      <c r="D112" s="1"/>
      <c r="E112" s="1"/>
      <c r="F112" s="1"/>
      <c r="G112" s="1"/>
      <c r="H112" s="1"/>
      <c r="I112" s="2"/>
      <c r="J112" s="1"/>
      <c r="L112" s="1"/>
      <c r="M112" s="4" t="s">
        <v>133</v>
      </c>
      <c r="N112" s="4" t="s">
        <v>107</v>
      </c>
      <c r="O112" s="4">
        <v>1569.89</v>
      </c>
      <c r="P112" s="4"/>
      <c r="Q112" s="4"/>
      <c r="R112" s="4">
        <v>1569.89</v>
      </c>
      <c r="S112" s="4"/>
      <c r="T112" s="4"/>
      <c r="U112" s="4"/>
      <c r="V112" s="4"/>
      <c r="W112" s="4"/>
      <c r="X112" s="1"/>
      <c r="Y112" s="1"/>
      <c r="Z112" s="4"/>
      <c r="AA112" s="1"/>
      <c r="AB112" s="4"/>
      <c r="AC112" s="4"/>
      <c r="AD112" s="4"/>
    </row>
    <row r="113" ht="15.75" customHeight="1">
      <c r="A113" s="1"/>
      <c r="B113" s="1"/>
      <c r="C113" s="1"/>
      <c r="D113" s="1"/>
      <c r="E113" s="1"/>
      <c r="F113" s="1"/>
      <c r="G113" s="1"/>
      <c r="H113" s="1"/>
      <c r="I113" s="2"/>
      <c r="J113" s="1"/>
      <c r="L113" s="1"/>
      <c r="M113" s="4" t="s">
        <v>136</v>
      </c>
      <c r="N113" s="4" t="s">
        <v>129</v>
      </c>
      <c r="O113" s="4">
        <v>784.95</v>
      </c>
      <c r="P113" s="4"/>
      <c r="Q113" s="4"/>
      <c r="R113" s="4"/>
      <c r="S113" s="4"/>
      <c r="T113" s="4">
        <v>784.95</v>
      </c>
      <c r="U113" s="4"/>
      <c r="V113" s="4"/>
      <c r="W113" s="4"/>
      <c r="X113" s="1"/>
      <c r="Y113" s="1"/>
      <c r="Z113" s="4"/>
      <c r="AA113" s="1"/>
      <c r="AB113" s="4"/>
      <c r="AC113" s="4"/>
      <c r="AD113" s="4"/>
    </row>
    <row r="114" ht="15.75" customHeight="1">
      <c r="A114" s="1"/>
      <c r="B114" s="1"/>
      <c r="C114" s="1"/>
      <c r="D114" s="1"/>
      <c r="E114" s="1"/>
      <c r="F114" s="1"/>
      <c r="G114" s="1"/>
      <c r="H114" s="1"/>
      <c r="I114" s="2"/>
      <c r="J114" s="1"/>
      <c r="L114" s="1"/>
      <c r="M114" s="4" t="s">
        <v>65</v>
      </c>
      <c r="N114" s="4" t="s">
        <v>103</v>
      </c>
      <c r="O114" s="4">
        <v>158.1</v>
      </c>
      <c r="P114" s="4"/>
      <c r="Q114" s="4"/>
      <c r="R114" s="4">
        <v>158.1</v>
      </c>
      <c r="S114" s="4">
        <v>158.1</v>
      </c>
      <c r="T114" s="4">
        <v>158.1</v>
      </c>
      <c r="U114" s="4">
        <v>158.1</v>
      </c>
      <c r="V114" s="4"/>
      <c r="W114" s="4"/>
      <c r="X114" s="1"/>
      <c r="Y114" s="1"/>
      <c r="Z114" s="4"/>
      <c r="AA114" s="1"/>
      <c r="AB114" s="4"/>
      <c r="AC114" s="4"/>
      <c r="AD114" s="4"/>
    </row>
    <row r="115" ht="15.75" customHeight="1">
      <c r="A115" s="1"/>
      <c r="B115" s="1"/>
      <c r="C115" s="1"/>
      <c r="D115" s="1"/>
      <c r="E115" s="1"/>
      <c r="F115" s="1"/>
      <c r="G115" s="1"/>
      <c r="H115" s="1"/>
      <c r="I115" s="2"/>
      <c r="J115" s="1"/>
      <c r="L115" s="1"/>
      <c r="M115" s="4" t="s">
        <v>67</v>
      </c>
      <c r="N115" s="4" t="s">
        <v>107</v>
      </c>
      <c r="O115" s="4">
        <v>2144.27</v>
      </c>
      <c r="P115" s="4"/>
      <c r="Q115" s="4"/>
      <c r="R115" s="4">
        <v>2144.27</v>
      </c>
      <c r="S115" s="4">
        <v>2144.27</v>
      </c>
      <c r="T115" s="4"/>
      <c r="U115" s="4"/>
      <c r="V115" s="4"/>
      <c r="W115" s="4"/>
      <c r="X115" s="1"/>
      <c r="Y115" s="1"/>
      <c r="Z115" s="4"/>
      <c r="AA115" s="1"/>
      <c r="AB115" s="4"/>
      <c r="AC115" s="4"/>
      <c r="AD115" s="1" t="s">
        <v>167</v>
      </c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2"/>
      <c r="J116" s="1"/>
      <c r="L116" s="1"/>
      <c r="M116" s="4" t="s">
        <v>143</v>
      </c>
      <c r="N116" s="4" t="s">
        <v>129</v>
      </c>
      <c r="O116" s="4">
        <v>804.1</v>
      </c>
      <c r="P116" s="4"/>
      <c r="Q116" s="4"/>
      <c r="R116" s="152"/>
      <c r="S116" s="152"/>
      <c r="T116" s="152">
        <v>804.1</v>
      </c>
      <c r="U116" s="152">
        <v>804.1</v>
      </c>
      <c r="V116" s="152"/>
      <c r="W116" s="4"/>
      <c r="X116" s="1"/>
      <c r="Y116" s="1"/>
      <c r="Z116" s="4"/>
      <c r="AA116" s="1"/>
      <c r="AB116" s="4"/>
      <c r="AC116" s="4"/>
      <c r="AD116" s="1" t="s">
        <v>170</v>
      </c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2"/>
      <c r="J117" s="1"/>
      <c r="L117" s="1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1"/>
      <c r="Y117" s="1"/>
      <c r="Z117" s="4"/>
      <c r="AA117" s="1"/>
      <c r="AB117" s="4"/>
      <c r="AC117" s="4"/>
      <c r="AD117" s="1" t="s">
        <v>177</v>
      </c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2"/>
      <c r="J118" s="1"/>
      <c r="L118" s="1"/>
      <c r="N118" s="4"/>
      <c r="O118" s="4"/>
      <c r="P118" s="4"/>
      <c r="Q118" s="4"/>
      <c r="R118" s="4">
        <f t="shared" ref="R118:U118" si="3">SUM(R103:R116)</f>
        <v>11813.46</v>
      </c>
      <c r="S118" s="4">
        <f t="shared" si="3"/>
        <v>10243.57</v>
      </c>
      <c r="T118" s="4">
        <f t="shared" si="3"/>
        <v>9123.15</v>
      </c>
      <c r="U118" s="4">
        <f t="shared" si="3"/>
        <v>8338.2</v>
      </c>
      <c r="V118" s="4">
        <f>SUM(V102:V116)</f>
        <v>7031.4</v>
      </c>
      <c r="W118" s="4"/>
      <c r="X118" s="1"/>
      <c r="Y118" s="1"/>
      <c r="Z118" s="4"/>
      <c r="AA118" s="1"/>
      <c r="AB118" s="4"/>
      <c r="AC118" s="4"/>
      <c r="AD118" s="1" t="s">
        <v>180</v>
      </c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2"/>
      <c r="J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4"/>
      <c r="AA119" s="1"/>
      <c r="AB119" s="4"/>
      <c r="AC119" s="4"/>
      <c r="AD119" s="1" t="s">
        <v>182</v>
      </c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2"/>
      <c r="J120" s="1"/>
      <c r="L120" s="1"/>
      <c r="M120" s="4" t="s">
        <v>365</v>
      </c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4"/>
      <c r="AA120" s="1"/>
      <c r="AB120" s="4"/>
      <c r="AC120" s="4"/>
      <c r="AD120" s="1" t="s">
        <v>185</v>
      </c>
    </row>
    <row r="121" ht="15.75" customHeight="1">
      <c r="A121" s="1"/>
      <c r="B121" s="1"/>
      <c r="C121" s="1"/>
      <c r="D121" s="1"/>
      <c r="E121" s="1"/>
      <c r="F121" s="1"/>
      <c r="G121" s="1"/>
      <c r="H121" s="1"/>
      <c r="I121" s="2"/>
      <c r="J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4"/>
      <c r="AA121" s="1"/>
      <c r="AB121" s="4"/>
      <c r="AC121" s="4"/>
      <c r="AD121" s="1" t="s">
        <v>187</v>
      </c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2"/>
      <c r="J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4"/>
      <c r="AA122" s="1"/>
      <c r="AB122" s="4"/>
      <c r="AC122" s="4"/>
      <c r="AD122" s="1" t="s">
        <v>189</v>
      </c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2"/>
      <c r="J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4"/>
      <c r="AA123" s="1"/>
      <c r="AB123" s="4"/>
      <c r="AC123" s="4"/>
      <c r="AD123" s="1" t="s">
        <v>190</v>
      </c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2"/>
      <c r="J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4"/>
      <c r="AA124" s="1"/>
      <c r="AB124" s="4"/>
      <c r="AC124" s="4"/>
      <c r="AD124" s="1" t="s">
        <v>191</v>
      </c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2"/>
      <c r="J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4"/>
      <c r="AA125" s="1"/>
      <c r="AB125" s="4"/>
      <c r="AC125" s="4"/>
      <c r="AD125" s="1" t="s">
        <v>192</v>
      </c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2"/>
      <c r="J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4"/>
      <c r="AA126" s="1"/>
      <c r="AB126" s="4"/>
      <c r="AC126" s="4"/>
      <c r="AD126" s="1" t="s">
        <v>193</v>
      </c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2"/>
      <c r="J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4"/>
      <c r="AA127" s="1"/>
      <c r="AB127" s="4"/>
      <c r="AC127" s="4"/>
      <c r="AD127" s="1" t="s">
        <v>194</v>
      </c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2"/>
      <c r="J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4"/>
      <c r="AA128" s="1"/>
      <c r="AB128" s="4"/>
      <c r="AC128" s="4"/>
      <c r="AD128" s="1" t="s">
        <v>195</v>
      </c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2"/>
      <c r="J129" s="1"/>
      <c r="L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4"/>
      <c r="AA129" s="1"/>
      <c r="AB129" s="4"/>
      <c r="AC129" s="4"/>
      <c r="AD129" s="1" t="s">
        <v>196</v>
      </c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2"/>
      <c r="J130" s="1"/>
      <c r="K130" s="1"/>
      <c r="L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4"/>
      <c r="AA130" s="1"/>
      <c r="AB130" s="4"/>
      <c r="AC130" s="4"/>
      <c r="AD130" s="1" t="s">
        <v>197</v>
      </c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2"/>
      <c r="J131" s="1"/>
      <c r="K131" s="1"/>
      <c r="L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4"/>
      <c r="AA131" s="1"/>
      <c r="AB131" s="4"/>
      <c r="AC131" s="4"/>
      <c r="AD131" s="1" t="s">
        <v>198</v>
      </c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2"/>
      <c r="J132" s="1"/>
      <c r="K132" s="1"/>
      <c r="L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4"/>
      <c r="AA132" s="1"/>
      <c r="AB132" s="4"/>
      <c r="AC132" s="4"/>
      <c r="AD132" s="1" t="s">
        <v>199</v>
      </c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2"/>
      <c r="J133" s="1"/>
      <c r="K133" s="1"/>
      <c r="L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4"/>
      <c r="AA133" s="1"/>
      <c r="AB133" s="4"/>
      <c r="AC133" s="4"/>
      <c r="AD133" s="1" t="s">
        <v>202</v>
      </c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2"/>
      <c r="J134" s="1"/>
      <c r="K134" s="1"/>
      <c r="L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4"/>
      <c r="AA134" s="1"/>
      <c r="AB134" s="4"/>
      <c r="AC134" s="4"/>
      <c r="AD134" s="1" t="s">
        <v>10</v>
      </c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2"/>
      <c r="J135" s="1"/>
      <c r="K135" s="1"/>
      <c r="L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4"/>
      <c r="AA135" s="1"/>
      <c r="AB135" s="4"/>
      <c r="AC135" s="4"/>
      <c r="AD135" s="1" t="s">
        <v>203</v>
      </c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2"/>
      <c r="J136" s="1"/>
      <c r="K136" s="1"/>
      <c r="L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4"/>
      <c r="AA136" s="1"/>
      <c r="AB136" s="4"/>
      <c r="AC136" s="4"/>
      <c r="AD136" s="1" t="s">
        <v>31</v>
      </c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2"/>
      <c r="J137" s="1"/>
      <c r="K137" s="1"/>
      <c r="L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4"/>
      <c r="AA137" s="1"/>
      <c r="AB137" s="4"/>
      <c r="AC137" s="4"/>
      <c r="AD137" s="1" t="s">
        <v>205</v>
      </c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2"/>
      <c r="J138" s="1"/>
      <c r="K138" s="1"/>
      <c r="L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4"/>
      <c r="AA138" s="1"/>
      <c r="AB138" s="4"/>
      <c r="AC138" s="4"/>
      <c r="AD138" s="1" t="s">
        <v>206</v>
      </c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2"/>
      <c r="J139" s="1"/>
      <c r="K139" s="1"/>
      <c r="L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4"/>
      <c r="AA139" s="1"/>
      <c r="AB139" s="4"/>
      <c r="AC139" s="4"/>
      <c r="AD139" s="1" t="s">
        <v>12</v>
      </c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2"/>
      <c r="J140" s="1"/>
      <c r="K140" s="1"/>
      <c r="L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4"/>
      <c r="AA140" s="1"/>
      <c r="AB140" s="4"/>
      <c r="AC140" s="4"/>
      <c r="AD140" s="1" t="s">
        <v>207</v>
      </c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2"/>
      <c r="J141" s="1"/>
      <c r="K141" s="1"/>
      <c r="L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4"/>
      <c r="AA141" s="1"/>
      <c r="AB141" s="4"/>
      <c r="AC141" s="4"/>
      <c r="AD141" s="1" t="s">
        <v>208</v>
      </c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2"/>
      <c r="J142" s="1"/>
      <c r="K142" s="1"/>
      <c r="L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4"/>
      <c r="AA142" s="1"/>
      <c r="AB142" s="4"/>
      <c r="AC142" s="4"/>
      <c r="AD142" s="1" t="s">
        <v>209</v>
      </c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2"/>
      <c r="J143" s="1"/>
      <c r="K143" s="1"/>
      <c r="L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4"/>
      <c r="AA143" s="1"/>
      <c r="AB143" s="4"/>
      <c r="AC143" s="4"/>
      <c r="AD143" s="1" t="s">
        <v>210</v>
      </c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2"/>
      <c r="J144" s="1"/>
      <c r="K144" s="1"/>
      <c r="L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4"/>
      <c r="AA144" s="1"/>
      <c r="AB144" s="4"/>
      <c r="AC144" s="4"/>
      <c r="AD144" s="4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2"/>
      <c r="J145" s="1"/>
      <c r="K145" s="1"/>
      <c r="L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4"/>
      <c r="AA145" s="1"/>
      <c r="AB145" s="4"/>
      <c r="AC145" s="4"/>
      <c r="AD145" s="4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2"/>
      <c r="J146" s="1"/>
      <c r="K146" s="1"/>
      <c r="L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4"/>
      <c r="AA146" s="1"/>
      <c r="AB146" s="4"/>
      <c r="AC146" s="4"/>
      <c r="AD146" s="4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2"/>
      <c r="J147" s="1"/>
      <c r="K147" s="1"/>
      <c r="L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4"/>
      <c r="AA147" s="1"/>
      <c r="AB147" s="4"/>
      <c r="AC147" s="1" t="s">
        <v>212</v>
      </c>
      <c r="AD147" s="1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2"/>
      <c r="J148" s="1"/>
      <c r="K148" s="1"/>
      <c r="L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4"/>
      <c r="AA148" s="1"/>
      <c r="AB148" s="4"/>
      <c r="AC148" s="1" t="s">
        <v>213</v>
      </c>
      <c r="AD148" s="1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2"/>
      <c r="J149" s="1"/>
      <c r="K149" s="1"/>
      <c r="L149" s="1"/>
      <c r="N149" s="1"/>
      <c r="O149" s="1"/>
      <c r="P149" s="1"/>
      <c r="Q149" s="1"/>
      <c r="R149" s="1"/>
      <c r="S149" s="1"/>
      <c r="T149" s="1"/>
      <c r="U149" s="1"/>
      <c r="X149" s="1"/>
      <c r="Y149" s="1"/>
      <c r="Z149" s="4"/>
      <c r="AA149" s="1"/>
      <c r="AB149" s="4"/>
      <c r="AC149" s="1" t="s">
        <v>214</v>
      </c>
      <c r="AD149" s="1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2"/>
      <c r="J150" s="1"/>
      <c r="K150" s="1"/>
      <c r="L150" s="1"/>
      <c r="N150" s="1"/>
      <c r="O150" s="1"/>
      <c r="P150" s="1"/>
      <c r="Q150" s="1"/>
      <c r="R150" s="1"/>
      <c r="S150" s="1"/>
      <c r="T150" s="1"/>
      <c r="U150" s="1"/>
      <c r="X150" s="1"/>
      <c r="Y150" s="1"/>
      <c r="Z150" s="4"/>
      <c r="AA150" s="1"/>
      <c r="AB150" s="4"/>
      <c r="AC150" s="1" t="s">
        <v>215</v>
      </c>
      <c r="AD150" s="1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2"/>
      <c r="J151" s="1"/>
      <c r="K151" s="1"/>
      <c r="L151" s="1"/>
      <c r="N151" s="1"/>
      <c r="O151" s="1"/>
      <c r="P151" s="1"/>
      <c r="Q151" s="1"/>
      <c r="R151" s="1"/>
      <c r="S151" s="1"/>
      <c r="T151" s="1"/>
      <c r="U151" s="1"/>
      <c r="X151" s="1"/>
      <c r="Y151" s="1"/>
      <c r="Z151" s="4"/>
      <c r="AA151" s="1"/>
      <c r="AB151" s="4"/>
      <c r="AC151" s="1" t="s">
        <v>216</v>
      </c>
      <c r="AD151" s="1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2"/>
      <c r="J152" s="1"/>
      <c r="K152" s="1"/>
      <c r="L152" s="1"/>
      <c r="N152" s="1"/>
      <c r="O152" s="1"/>
      <c r="P152" s="1"/>
      <c r="Q152" s="1"/>
      <c r="R152" s="1"/>
      <c r="S152" s="1"/>
      <c r="T152" s="1"/>
      <c r="U152" s="1"/>
      <c r="X152" s="1"/>
      <c r="Y152" s="1"/>
      <c r="Z152" s="4"/>
      <c r="AA152" s="1"/>
      <c r="AB152" s="4"/>
      <c r="AC152" s="1" t="s">
        <v>217</v>
      </c>
      <c r="AD152" s="1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2"/>
      <c r="J153" s="1"/>
      <c r="K153" s="1"/>
      <c r="L153" s="1"/>
      <c r="N153" s="1"/>
      <c r="O153" s="1"/>
      <c r="P153" s="1"/>
      <c r="Q153" s="1"/>
      <c r="R153" s="1"/>
      <c r="S153" s="1"/>
      <c r="T153" s="1"/>
      <c r="U153" s="1"/>
      <c r="X153" s="1"/>
      <c r="Y153" s="1"/>
      <c r="Z153" s="4"/>
      <c r="AA153" s="1"/>
      <c r="AB153" s="4"/>
      <c r="AC153" s="1" t="s">
        <v>218</v>
      </c>
      <c r="AD153" s="1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2"/>
      <c r="J154" s="1"/>
      <c r="K154" s="1"/>
      <c r="L154" s="1"/>
      <c r="N154" s="1"/>
      <c r="O154" s="1"/>
      <c r="P154" s="1"/>
      <c r="Q154" s="1"/>
      <c r="R154" s="1"/>
      <c r="S154" s="1"/>
      <c r="T154" s="1"/>
      <c r="U154" s="1"/>
      <c r="X154" s="1"/>
      <c r="Y154" s="1"/>
      <c r="Z154" s="4"/>
      <c r="AA154" s="1"/>
      <c r="AB154" s="4"/>
      <c r="AC154" s="1" t="s">
        <v>219</v>
      </c>
      <c r="AD154" s="1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2"/>
      <c r="J155" s="1"/>
      <c r="K155" s="1"/>
      <c r="L155" s="1"/>
      <c r="N155" s="1"/>
      <c r="O155" s="1"/>
      <c r="P155" s="1"/>
      <c r="Q155" s="1"/>
      <c r="R155" s="1"/>
      <c r="S155" s="1"/>
      <c r="T155" s="1"/>
      <c r="U155" s="1"/>
      <c r="X155" s="1"/>
      <c r="Y155" s="1"/>
      <c r="Z155" s="4"/>
      <c r="AA155" s="1"/>
      <c r="AB155" s="4"/>
      <c r="AC155" s="1" t="s">
        <v>220</v>
      </c>
      <c r="AD155" s="1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2"/>
      <c r="J156" s="1"/>
      <c r="K156" s="1"/>
      <c r="L156" s="1"/>
      <c r="N156" s="1"/>
      <c r="O156" s="1"/>
      <c r="P156" s="1"/>
      <c r="Q156" s="1"/>
      <c r="R156" s="1"/>
      <c r="S156" s="1"/>
      <c r="T156" s="1"/>
      <c r="U156" s="1"/>
      <c r="X156" s="1"/>
      <c r="Y156" s="1"/>
      <c r="Z156" s="4"/>
      <c r="AA156" s="1"/>
      <c r="AB156" s="4"/>
      <c r="AC156" s="1" t="s">
        <v>221</v>
      </c>
      <c r="AD156" s="1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2"/>
      <c r="J157" s="1"/>
      <c r="K157" s="1"/>
      <c r="L157" s="1"/>
      <c r="N157" s="1"/>
      <c r="O157" s="1"/>
      <c r="P157" s="1"/>
      <c r="Q157" s="1"/>
      <c r="R157" s="1"/>
      <c r="S157" s="1"/>
      <c r="T157" s="1"/>
      <c r="U157" s="1"/>
      <c r="X157" s="1"/>
      <c r="Y157" s="1"/>
      <c r="Z157" s="4"/>
      <c r="AA157" s="1"/>
      <c r="AB157" s="4"/>
      <c r="AC157" s="1" t="s">
        <v>300</v>
      </c>
      <c r="AD157" s="1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2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X158" s="1"/>
      <c r="Y158" s="1"/>
      <c r="Z158" s="4"/>
      <c r="AA158" s="1"/>
      <c r="AB158" s="4"/>
      <c r="AC158" s="1" t="s">
        <v>302</v>
      </c>
      <c r="AD158" s="1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2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X159" s="1"/>
      <c r="Y159" s="1"/>
      <c r="Z159" s="4"/>
      <c r="AA159" s="1"/>
      <c r="AB159" s="4"/>
      <c r="AC159" s="1" t="s">
        <v>304</v>
      </c>
      <c r="AD159" s="1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2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X160" s="1"/>
      <c r="Y160" s="1"/>
      <c r="Z160" s="4"/>
      <c r="AA160" s="1"/>
      <c r="AB160" s="4"/>
      <c r="AC160" s="1" t="s">
        <v>305</v>
      </c>
      <c r="AD160" s="1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2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X161" s="1"/>
      <c r="Y161" s="1"/>
      <c r="Z161" s="4"/>
      <c r="AA161" s="1"/>
      <c r="AB161" s="4"/>
      <c r="AC161" s="1" t="s">
        <v>307</v>
      </c>
      <c r="AD161" s="1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2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X162" s="1"/>
      <c r="Y162" s="1"/>
      <c r="Z162" s="4"/>
      <c r="AA162" s="1"/>
      <c r="AB162" s="4"/>
      <c r="AC162" s="1" t="s">
        <v>309</v>
      </c>
      <c r="AD162" s="1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2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X163" s="1"/>
      <c r="Y163" s="1"/>
      <c r="Z163" s="4"/>
      <c r="AA163" s="1"/>
      <c r="AB163" s="4"/>
      <c r="AC163" s="1" t="s">
        <v>311</v>
      </c>
      <c r="AD163" s="1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2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X164" s="1"/>
      <c r="Y164" s="1"/>
      <c r="Z164" s="4"/>
      <c r="AA164" s="1"/>
      <c r="AB164" s="4"/>
      <c r="AC164" s="1" t="s">
        <v>313</v>
      </c>
      <c r="AD164" s="1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2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X165" s="1"/>
      <c r="Y165" s="1"/>
      <c r="Z165" s="4"/>
      <c r="AA165" s="1"/>
      <c r="AB165" s="4"/>
      <c r="AC165" s="1" t="s">
        <v>315</v>
      </c>
      <c r="AD165" s="1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2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X166" s="1"/>
      <c r="Y166" s="1"/>
      <c r="Z166" s="4"/>
      <c r="AA166" s="1"/>
      <c r="AB166" s="4"/>
      <c r="AC166" s="1" t="s">
        <v>315</v>
      </c>
      <c r="AD166" s="1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2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X167" s="1"/>
      <c r="Y167" s="1"/>
      <c r="Z167" s="4"/>
      <c r="AA167" s="1"/>
      <c r="AB167" s="4"/>
      <c r="AC167" s="1" t="s">
        <v>317</v>
      </c>
      <c r="AD167" s="1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2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X168" s="1"/>
      <c r="Y168" s="1"/>
      <c r="Z168" s="4"/>
      <c r="AA168" s="1"/>
      <c r="AB168" s="4"/>
      <c r="AC168" s="1" t="s">
        <v>319</v>
      </c>
      <c r="AD168" s="1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2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X169" s="1"/>
      <c r="Y169" s="1"/>
      <c r="Z169" s="4"/>
      <c r="AA169" s="1"/>
      <c r="AB169" s="4"/>
      <c r="AC169" s="1" t="s">
        <v>167</v>
      </c>
      <c r="AD169" s="1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2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X170" s="1"/>
      <c r="Y170" s="1"/>
      <c r="Z170" s="4"/>
      <c r="AA170" s="1"/>
      <c r="AB170" s="4"/>
      <c r="AC170" s="1" t="s">
        <v>322</v>
      </c>
      <c r="AD170" s="1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2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X171" s="1"/>
      <c r="Y171" s="1"/>
      <c r="Z171" s="4"/>
      <c r="AA171" s="1"/>
      <c r="AB171" s="4"/>
      <c r="AC171" s="1" t="s">
        <v>324</v>
      </c>
      <c r="AD171" s="1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2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X172" s="1"/>
      <c r="Y172" s="1"/>
      <c r="Z172" s="4"/>
      <c r="AA172" s="1"/>
      <c r="AB172" s="4"/>
      <c r="AC172" s="1" t="s">
        <v>326</v>
      </c>
      <c r="AD172" s="1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2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X173" s="1"/>
      <c r="Y173" s="1"/>
      <c r="Z173" s="4"/>
      <c r="AA173" s="1"/>
      <c r="AB173" s="4"/>
      <c r="AC173" s="1" t="s">
        <v>328</v>
      </c>
      <c r="AD173" s="1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2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X174" s="1"/>
      <c r="Y174" s="1"/>
      <c r="Z174" s="4"/>
      <c r="AA174" s="1"/>
      <c r="AB174" s="4"/>
      <c r="AC174" s="1" t="s">
        <v>329</v>
      </c>
      <c r="AD174" s="1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2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X175" s="1"/>
      <c r="Y175" s="1"/>
      <c r="Z175" s="4"/>
      <c r="AA175" s="1"/>
      <c r="AB175" s="4"/>
      <c r="AC175" s="4"/>
      <c r="AD175" s="4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2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X176" s="1"/>
      <c r="Y176" s="1"/>
      <c r="Z176" s="4"/>
      <c r="AA176" s="1"/>
      <c r="AB176" s="4"/>
      <c r="AC176" s="4"/>
      <c r="AD176" s="4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2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4"/>
      <c r="AA177" s="1"/>
      <c r="AB177" s="4"/>
      <c r="AC177" s="4"/>
      <c r="AD177" s="4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2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4"/>
      <c r="AA178" s="1"/>
      <c r="AB178" s="4"/>
      <c r="AC178" s="4"/>
      <c r="AD178" s="4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2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4"/>
      <c r="AA179" s="1"/>
      <c r="AB179" s="4"/>
      <c r="AC179" s="4"/>
      <c r="AD179" s="4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2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4"/>
      <c r="AA180" s="1"/>
      <c r="AB180" s="4"/>
      <c r="AC180" s="4"/>
      <c r="AD180" s="4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2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4"/>
      <c r="AA181" s="1"/>
      <c r="AB181" s="4"/>
      <c r="AC181" s="4"/>
      <c r="AD181" s="4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2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4"/>
      <c r="AA182" s="1"/>
      <c r="AB182" s="4"/>
      <c r="AC182" s="4"/>
      <c r="AD182" s="4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2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4"/>
      <c r="AA183" s="1"/>
      <c r="AB183" s="4"/>
      <c r="AC183" s="4"/>
      <c r="AD183" s="4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2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4"/>
      <c r="AA184" s="1"/>
      <c r="AB184" s="4"/>
      <c r="AC184" s="4"/>
      <c r="AD184" s="4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2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4"/>
      <c r="AA185" s="1"/>
      <c r="AB185" s="4"/>
      <c r="AC185" s="4"/>
      <c r="AD185" s="4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2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4"/>
      <c r="AA186" s="1"/>
      <c r="AB186" s="4"/>
      <c r="AC186" s="4"/>
      <c r="AD186" s="4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2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4"/>
      <c r="AA187" s="1"/>
      <c r="AB187" s="4"/>
      <c r="AC187" s="4"/>
      <c r="AD187" s="4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2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4"/>
      <c r="AA188" s="1"/>
      <c r="AB188" s="4"/>
      <c r="AC188" s="4"/>
      <c r="AD188" s="4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2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4"/>
      <c r="AA189" s="1"/>
      <c r="AB189" s="4"/>
      <c r="AC189" s="4"/>
      <c r="AD189" s="4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2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4"/>
      <c r="AA190" s="1"/>
      <c r="AB190" s="4"/>
      <c r="AC190" s="4"/>
      <c r="AD190" s="4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2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4"/>
      <c r="AA191" s="1"/>
      <c r="AB191" s="4"/>
      <c r="AC191" s="4"/>
      <c r="AD191" s="4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2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4"/>
      <c r="AA192" s="1"/>
      <c r="AB192" s="4"/>
      <c r="AC192" s="4"/>
      <c r="AD192" s="4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2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4"/>
      <c r="AA193" s="1"/>
      <c r="AB193" s="4"/>
      <c r="AC193" s="4"/>
      <c r="AD193" s="4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2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4"/>
      <c r="AA194" s="1"/>
      <c r="AB194" s="4"/>
      <c r="AC194" s="4"/>
      <c r="AD194" s="4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2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4"/>
      <c r="AA195" s="1"/>
      <c r="AB195" s="4"/>
      <c r="AC195" s="4"/>
      <c r="AD195" s="4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2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4"/>
      <c r="AA196" s="1"/>
      <c r="AB196" s="4"/>
      <c r="AC196" s="4"/>
      <c r="AD196" s="4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2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4"/>
      <c r="AA197" s="1"/>
      <c r="AB197" s="4"/>
      <c r="AC197" s="4"/>
      <c r="AD197" s="4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2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4"/>
      <c r="AA198" s="1"/>
      <c r="AB198" s="4"/>
      <c r="AC198" s="4"/>
      <c r="AD198" s="4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2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4"/>
      <c r="AA199" s="1"/>
      <c r="AB199" s="4"/>
      <c r="AC199" s="4"/>
      <c r="AD199" s="4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2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4"/>
      <c r="AA200" s="1"/>
      <c r="AB200" s="4"/>
      <c r="AC200" s="4"/>
      <c r="AD200" s="4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2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4"/>
      <c r="AA201" s="1"/>
      <c r="AB201" s="4"/>
      <c r="AC201" s="4"/>
      <c r="AD201" s="4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2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4"/>
      <c r="AA202" s="1"/>
      <c r="AB202" s="4"/>
      <c r="AC202" s="4"/>
      <c r="AD202" s="4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2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4"/>
      <c r="AA203" s="1"/>
      <c r="AB203" s="4"/>
      <c r="AC203" s="4"/>
      <c r="AD203" s="4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2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4"/>
      <c r="AA204" s="1"/>
      <c r="AB204" s="4"/>
      <c r="AC204" s="4"/>
      <c r="AD204" s="4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2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4"/>
      <c r="AA205" s="1"/>
      <c r="AB205" s="4"/>
      <c r="AC205" s="4"/>
      <c r="AD205" s="4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2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4"/>
      <c r="AA206" s="1"/>
      <c r="AB206" s="4"/>
      <c r="AC206" s="4"/>
      <c r="AD206" s="4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2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4"/>
      <c r="AA207" s="1"/>
      <c r="AB207" s="4"/>
      <c r="AC207" s="4"/>
      <c r="AD207" s="4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2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4"/>
      <c r="AA208" s="1"/>
      <c r="AB208" s="4"/>
      <c r="AC208" s="4"/>
      <c r="AD208" s="4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2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4"/>
      <c r="AA209" s="1"/>
      <c r="AB209" s="4"/>
      <c r="AC209" s="4"/>
      <c r="AD209" s="4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2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4"/>
      <c r="AA210" s="1"/>
      <c r="AB210" s="4"/>
      <c r="AC210" s="4"/>
      <c r="AD210" s="4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2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4"/>
      <c r="AA211" s="1"/>
      <c r="AB211" s="4"/>
      <c r="AC211" s="4"/>
      <c r="AD211" s="4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2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4"/>
      <c r="AA212" s="1"/>
      <c r="AB212" s="4"/>
      <c r="AC212" s="4"/>
      <c r="AD212" s="4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2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4"/>
      <c r="AA213" s="1"/>
      <c r="AB213" s="4"/>
      <c r="AC213" s="4"/>
      <c r="AD213" s="4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2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4"/>
      <c r="AA214" s="1"/>
      <c r="AB214" s="4"/>
      <c r="AC214" s="4"/>
      <c r="AD214" s="4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2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4"/>
      <c r="AA215" s="1"/>
      <c r="AB215" s="4"/>
      <c r="AC215" s="4"/>
      <c r="AD215" s="4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2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4"/>
      <c r="AA216" s="1"/>
      <c r="AB216" s="4"/>
      <c r="AC216" s="4"/>
      <c r="AD216" s="4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2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4"/>
      <c r="AA217" s="1"/>
      <c r="AB217" s="4"/>
      <c r="AC217" s="4"/>
      <c r="AD217" s="4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2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4"/>
      <c r="AA218" s="1"/>
      <c r="AB218" s="4"/>
      <c r="AC218" s="4"/>
      <c r="AD218" s="4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2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4"/>
      <c r="AA219" s="1"/>
      <c r="AB219" s="4"/>
      <c r="AC219" s="4"/>
      <c r="AD219" s="4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2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4"/>
      <c r="AA220" s="1"/>
      <c r="AB220" s="4"/>
      <c r="AC220" s="4"/>
      <c r="AD220" s="4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2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4"/>
      <c r="AA221" s="1"/>
      <c r="AB221" s="4"/>
      <c r="AC221" s="4"/>
      <c r="AD221" s="4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2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4"/>
      <c r="AA222" s="1"/>
      <c r="AB222" s="4"/>
      <c r="AC222" s="4"/>
      <c r="AD222" s="4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2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4"/>
      <c r="AA223" s="1"/>
      <c r="AB223" s="4"/>
      <c r="AC223" s="4"/>
      <c r="AD223" s="4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2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4"/>
      <c r="AA224" s="1"/>
      <c r="AB224" s="4"/>
      <c r="AC224" s="4"/>
      <c r="AD224" s="4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2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4"/>
      <c r="AA225" s="1"/>
      <c r="AB225" s="4"/>
      <c r="AC225" s="4"/>
      <c r="AD225" s="4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2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4"/>
      <c r="AA226" s="1"/>
      <c r="AB226" s="4"/>
      <c r="AC226" s="4"/>
      <c r="AD226" s="4"/>
    </row>
    <row r="227" ht="15.75" customHeight="1">
      <c r="A227" s="1"/>
      <c r="B227" s="1"/>
      <c r="C227" s="1"/>
      <c r="D227" s="1"/>
      <c r="E227" s="1"/>
      <c r="F227" s="1"/>
      <c r="G227" s="1"/>
      <c r="H227" s="1"/>
      <c r="I227" s="2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4"/>
      <c r="AA227" s="1"/>
      <c r="AB227" s="4"/>
      <c r="AC227" s="4"/>
      <c r="AD227" s="4"/>
    </row>
    <row r="228" ht="15.75" customHeight="1">
      <c r="A228" s="1"/>
      <c r="B228" s="1"/>
      <c r="C228" s="1"/>
      <c r="D228" s="1"/>
      <c r="E228" s="1"/>
      <c r="F228" s="1"/>
      <c r="G228" s="1"/>
      <c r="H228" s="1"/>
      <c r="I228" s="2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4"/>
      <c r="AA228" s="1"/>
      <c r="AB228" s="4"/>
      <c r="AC228" s="4"/>
      <c r="AD228" s="4"/>
    </row>
    <row r="229" ht="15.75" customHeight="1">
      <c r="A229" s="1"/>
      <c r="B229" s="1"/>
      <c r="C229" s="1"/>
      <c r="D229" s="1"/>
      <c r="E229" s="1"/>
      <c r="F229" s="1"/>
      <c r="G229" s="1"/>
      <c r="H229" s="1"/>
      <c r="I229" s="2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4"/>
      <c r="AA229" s="1"/>
      <c r="AB229" s="4"/>
      <c r="AC229" s="4"/>
      <c r="AD229" s="4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2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4"/>
      <c r="AA230" s="1"/>
      <c r="AB230" s="4"/>
      <c r="AC230" s="4"/>
      <c r="AD230" s="4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2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4"/>
      <c r="AA231" s="1"/>
      <c r="AB231" s="4"/>
      <c r="AC231" s="4"/>
      <c r="AD231" s="4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2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4"/>
      <c r="AA232" s="1"/>
      <c r="AB232" s="4"/>
      <c r="AC232" s="4"/>
      <c r="AD232" s="4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2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4"/>
      <c r="AA233" s="1"/>
      <c r="AB233" s="4"/>
      <c r="AC233" s="4"/>
      <c r="AD233" s="4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2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4"/>
      <c r="AA234" s="1"/>
      <c r="AB234" s="4"/>
      <c r="AC234" s="4"/>
      <c r="AD234" s="4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2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4"/>
      <c r="AA235" s="1"/>
      <c r="AB235" s="4"/>
      <c r="AC235" s="4"/>
      <c r="AD235" s="4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2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4"/>
      <c r="AA236" s="1"/>
      <c r="AB236" s="4"/>
      <c r="AC236" s="4"/>
      <c r="AD236" s="4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2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4"/>
      <c r="AA237" s="1"/>
      <c r="AB237" s="4"/>
      <c r="AC237" s="4"/>
      <c r="AD237" s="4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2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4"/>
      <c r="AA238" s="1"/>
      <c r="AB238" s="4"/>
      <c r="AC238" s="4"/>
      <c r="AD238" s="4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2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4"/>
      <c r="AA239" s="1"/>
      <c r="AB239" s="4"/>
      <c r="AC239" s="4"/>
      <c r="AD239" s="4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2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4"/>
      <c r="AA240" s="1"/>
      <c r="AB240" s="4"/>
      <c r="AC240" s="4"/>
      <c r="AD240" s="4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2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4"/>
      <c r="AA241" s="1"/>
      <c r="AB241" s="4"/>
      <c r="AC241" s="4"/>
      <c r="AD241" s="4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2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4"/>
      <c r="AA242" s="1"/>
      <c r="AB242" s="4"/>
      <c r="AC242" s="4"/>
      <c r="AD242" s="4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2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4"/>
      <c r="AA243" s="1"/>
      <c r="AB243" s="4"/>
      <c r="AC243" s="4"/>
      <c r="AD243" s="4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2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4"/>
      <c r="AA244" s="1"/>
      <c r="AB244" s="4"/>
      <c r="AC244" s="4"/>
      <c r="AD244" s="4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2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4"/>
      <c r="AA245" s="1"/>
      <c r="AB245" s="4"/>
      <c r="AC245" s="4"/>
      <c r="AD245" s="4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2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4"/>
      <c r="AA246" s="1"/>
      <c r="AB246" s="4"/>
      <c r="AC246" s="4"/>
      <c r="AD246" s="4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2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4"/>
      <c r="AA247" s="1"/>
      <c r="AB247" s="4"/>
      <c r="AC247" s="4"/>
      <c r="AD247" s="4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2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4"/>
      <c r="AA248" s="1"/>
      <c r="AB248" s="4"/>
      <c r="AC248" s="4"/>
      <c r="AD248" s="4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2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4"/>
      <c r="AA249" s="1"/>
      <c r="AB249" s="4"/>
      <c r="AC249" s="4"/>
      <c r="AD249" s="4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2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4"/>
      <c r="AA250" s="1"/>
      <c r="AB250" s="4"/>
      <c r="AC250" s="4"/>
      <c r="AD250" s="4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2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4"/>
      <c r="AA251" s="1"/>
      <c r="AB251" s="4"/>
      <c r="AC251" s="4"/>
      <c r="AD251" s="4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2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4"/>
      <c r="AA252" s="1"/>
      <c r="AB252" s="4"/>
      <c r="AC252" s="4"/>
      <c r="AD252" s="4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2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4"/>
      <c r="AA253" s="1"/>
      <c r="AB253" s="4"/>
      <c r="AC253" s="4"/>
      <c r="AD253" s="4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2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4"/>
      <c r="AA254" s="1"/>
      <c r="AB254" s="4"/>
      <c r="AC254" s="4"/>
      <c r="AD254" s="4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2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4"/>
      <c r="AA255" s="1"/>
      <c r="AB255" s="4"/>
      <c r="AC255" s="4"/>
      <c r="AD255" s="4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2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4"/>
      <c r="AA256" s="1"/>
      <c r="AB256" s="4"/>
      <c r="AC256" s="4"/>
      <c r="AD256" s="4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2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4"/>
      <c r="AA257" s="1"/>
      <c r="AB257" s="4"/>
      <c r="AC257" s="4"/>
      <c r="AD257" s="4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2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4"/>
      <c r="AA258" s="1"/>
      <c r="AB258" s="4"/>
      <c r="AC258" s="4"/>
      <c r="AD258" s="4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2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4"/>
      <c r="AA259" s="1"/>
      <c r="AB259" s="4"/>
      <c r="AC259" s="4"/>
      <c r="AD259" s="4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2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4"/>
      <c r="AA260" s="1"/>
      <c r="AB260" s="4"/>
      <c r="AC260" s="4"/>
      <c r="AD260" s="4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2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4"/>
      <c r="AA261" s="1"/>
      <c r="AB261" s="4"/>
      <c r="AC261" s="4"/>
      <c r="AD261" s="4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2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4"/>
      <c r="AA262" s="1"/>
      <c r="AB262" s="4"/>
      <c r="AC262" s="4"/>
      <c r="AD262" s="4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2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4"/>
      <c r="AA263" s="1"/>
      <c r="AB263" s="4"/>
      <c r="AC263" s="4"/>
      <c r="AD263" s="4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2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4"/>
      <c r="AA264" s="1"/>
      <c r="AB264" s="4"/>
      <c r="AC264" s="4"/>
      <c r="AD264" s="4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2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4"/>
      <c r="AA265" s="1"/>
      <c r="AB265" s="4"/>
      <c r="AC265" s="4"/>
      <c r="AD265" s="4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2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4"/>
      <c r="AA266" s="1"/>
      <c r="AB266" s="4"/>
      <c r="AC266" s="4"/>
      <c r="AD266" s="4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2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4"/>
      <c r="AA267" s="1"/>
      <c r="AB267" s="4"/>
      <c r="AC267" s="4"/>
      <c r="AD267" s="4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2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4"/>
      <c r="AA268" s="1"/>
      <c r="AB268" s="4"/>
      <c r="AC268" s="4"/>
      <c r="AD268" s="4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2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4"/>
      <c r="AA269" s="1"/>
      <c r="AB269" s="4"/>
      <c r="AC269" s="4"/>
      <c r="AD269" s="4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2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4"/>
      <c r="AA270" s="1"/>
      <c r="AB270" s="4"/>
      <c r="AC270" s="4"/>
      <c r="AD270" s="4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2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4"/>
      <c r="AA271" s="1"/>
      <c r="AB271" s="4"/>
      <c r="AC271" s="4"/>
      <c r="AD271" s="4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2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4"/>
      <c r="AA272" s="1"/>
      <c r="AB272" s="4"/>
      <c r="AC272" s="4"/>
      <c r="AD272" s="4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2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4"/>
      <c r="AA273" s="1"/>
      <c r="AB273" s="4"/>
      <c r="AC273" s="4"/>
      <c r="AD273" s="4"/>
    </row>
    <row r="274" ht="15.75" customHeight="1">
      <c r="A274" s="16"/>
      <c r="B274" s="16"/>
      <c r="C274" s="16"/>
      <c r="D274" s="16"/>
      <c r="E274" s="16"/>
      <c r="F274" s="16"/>
      <c r="G274" s="16"/>
      <c r="H274" s="16"/>
      <c r="I274" s="220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287"/>
      <c r="AA274" s="16"/>
      <c r="AB274" s="287"/>
      <c r="AC274" s="287"/>
      <c r="AD274" s="287"/>
    </row>
    <row r="275" ht="15.75" customHeight="1">
      <c r="A275" s="16"/>
      <c r="B275" s="16"/>
      <c r="C275" s="16"/>
      <c r="D275" s="16"/>
      <c r="E275" s="16"/>
      <c r="F275" s="16"/>
      <c r="G275" s="16"/>
      <c r="H275" s="16"/>
      <c r="I275" s="220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287"/>
      <c r="AA275" s="16"/>
      <c r="AB275" s="287"/>
      <c r="AC275" s="287"/>
      <c r="AD275" s="287"/>
    </row>
    <row r="276" ht="15.75" customHeight="1">
      <c r="A276" s="16"/>
      <c r="B276" s="16"/>
      <c r="C276" s="16"/>
      <c r="D276" s="16"/>
      <c r="E276" s="16"/>
      <c r="F276" s="16"/>
      <c r="G276" s="16"/>
      <c r="H276" s="16"/>
      <c r="I276" s="220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287"/>
      <c r="AA276" s="16"/>
      <c r="AB276" s="287"/>
      <c r="AC276" s="287"/>
      <c r="AD276" s="287"/>
    </row>
    <row r="277" ht="15.75" customHeight="1">
      <c r="A277" s="16"/>
      <c r="B277" s="16"/>
      <c r="C277" s="16"/>
      <c r="D277" s="16"/>
      <c r="E277" s="16"/>
      <c r="F277" s="16"/>
      <c r="G277" s="16"/>
      <c r="H277" s="16"/>
      <c r="I277" s="220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287"/>
      <c r="AA277" s="16"/>
      <c r="AB277" s="287"/>
      <c r="AC277" s="287"/>
      <c r="AD277" s="287"/>
    </row>
    <row r="278" ht="15.75" customHeight="1">
      <c r="A278" s="16"/>
      <c r="B278" s="16"/>
      <c r="C278" s="16"/>
      <c r="D278" s="16"/>
      <c r="E278" s="16"/>
      <c r="F278" s="16"/>
      <c r="G278" s="16"/>
      <c r="H278" s="16"/>
      <c r="I278" s="220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287"/>
      <c r="AA278" s="16"/>
      <c r="AB278" s="287"/>
      <c r="AC278" s="287"/>
      <c r="AD278" s="287"/>
    </row>
    <row r="279" ht="15.75" customHeight="1">
      <c r="A279" s="16"/>
      <c r="B279" s="16"/>
      <c r="C279" s="16"/>
      <c r="D279" s="16"/>
      <c r="E279" s="16"/>
      <c r="F279" s="16"/>
      <c r="G279" s="16"/>
      <c r="H279" s="16"/>
      <c r="I279" s="220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287"/>
      <c r="AA279" s="16"/>
      <c r="AB279" s="287"/>
      <c r="AC279" s="287"/>
      <c r="AD279" s="287"/>
    </row>
    <row r="280" ht="15.75" customHeight="1">
      <c r="A280" s="16"/>
      <c r="B280" s="16"/>
      <c r="C280" s="16"/>
      <c r="D280" s="16"/>
      <c r="E280" s="16"/>
      <c r="F280" s="16"/>
      <c r="G280" s="16"/>
      <c r="H280" s="16"/>
      <c r="I280" s="220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287"/>
      <c r="AA280" s="16"/>
      <c r="AB280" s="287"/>
      <c r="AC280" s="287"/>
      <c r="AD280" s="287"/>
    </row>
    <row r="281" ht="15.75" customHeight="1">
      <c r="A281" s="16"/>
      <c r="B281" s="16"/>
      <c r="C281" s="16"/>
      <c r="D281" s="16"/>
      <c r="E281" s="16"/>
      <c r="F281" s="16"/>
      <c r="G281" s="16"/>
      <c r="H281" s="16"/>
      <c r="I281" s="220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287"/>
      <c r="AA281" s="16"/>
      <c r="AB281" s="287"/>
      <c r="AC281" s="287"/>
      <c r="AD281" s="287"/>
    </row>
    <row r="282" ht="15.75" customHeight="1">
      <c r="A282" s="16"/>
      <c r="B282" s="16"/>
      <c r="C282" s="16"/>
      <c r="D282" s="16"/>
      <c r="E282" s="16"/>
      <c r="F282" s="16"/>
      <c r="G282" s="16"/>
      <c r="H282" s="16"/>
      <c r="I282" s="220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287"/>
      <c r="AA282" s="16"/>
      <c r="AB282" s="287"/>
      <c r="AC282" s="287"/>
      <c r="AD282" s="287"/>
    </row>
    <row r="283" ht="15.75" customHeight="1">
      <c r="A283" s="16"/>
      <c r="B283" s="16"/>
      <c r="C283" s="16"/>
      <c r="D283" s="16"/>
      <c r="E283" s="16"/>
      <c r="F283" s="16"/>
      <c r="G283" s="16"/>
      <c r="H283" s="16"/>
      <c r="I283" s="220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287"/>
      <c r="AA283" s="16"/>
      <c r="AB283" s="287"/>
      <c r="AC283" s="287"/>
      <c r="AD283" s="287"/>
    </row>
    <row r="284" ht="15.75" customHeight="1">
      <c r="A284" s="16"/>
      <c r="B284" s="16"/>
      <c r="C284" s="16"/>
      <c r="D284" s="16"/>
      <c r="E284" s="16"/>
      <c r="F284" s="16"/>
      <c r="G284" s="16"/>
      <c r="H284" s="16"/>
      <c r="I284" s="220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287"/>
      <c r="AA284" s="16"/>
      <c r="AB284" s="287"/>
      <c r="AC284" s="287"/>
      <c r="AD284" s="287"/>
    </row>
    <row r="285" ht="15.75" customHeight="1">
      <c r="A285" s="16"/>
      <c r="B285" s="16"/>
      <c r="C285" s="16"/>
      <c r="D285" s="16"/>
      <c r="E285" s="16"/>
      <c r="F285" s="16"/>
      <c r="G285" s="16"/>
      <c r="H285" s="16"/>
      <c r="I285" s="220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287"/>
      <c r="AA285" s="16"/>
      <c r="AB285" s="287"/>
      <c r="AC285" s="287"/>
      <c r="AD285" s="287"/>
    </row>
    <row r="286" ht="15.75" customHeight="1">
      <c r="A286" s="16"/>
      <c r="B286" s="16"/>
      <c r="C286" s="16"/>
      <c r="D286" s="16"/>
      <c r="E286" s="16"/>
      <c r="F286" s="16"/>
      <c r="G286" s="16"/>
      <c r="H286" s="16"/>
      <c r="I286" s="220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287"/>
      <c r="AA286" s="16"/>
      <c r="AB286" s="287"/>
      <c r="AC286" s="287"/>
      <c r="AD286" s="287"/>
    </row>
    <row r="287" ht="15.75" customHeight="1">
      <c r="A287" s="16"/>
      <c r="B287" s="16"/>
      <c r="C287" s="16"/>
      <c r="D287" s="16"/>
      <c r="E287" s="16"/>
      <c r="F287" s="16"/>
      <c r="G287" s="16"/>
      <c r="H287" s="16"/>
      <c r="I287" s="220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287"/>
      <c r="AA287" s="16"/>
      <c r="AB287" s="287"/>
      <c r="AC287" s="287"/>
      <c r="AD287" s="287"/>
    </row>
    <row r="288" ht="15.75" customHeight="1">
      <c r="A288" s="16"/>
      <c r="B288" s="16"/>
      <c r="C288" s="16"/>
      <c r="D288" s="16"/>
      <c r="E288" s="16"/>
      <c r="F288" s="16"/>
      <c r="G288" s="16"/>
      <c r="H288" s="16"/>
      <c r="I288" s="220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287"/>
      <c r="AA288" s="16"/>
      <c r="AB288" s="287"/>
      <c r="AC288" s="287"/>
      <c r="AD288" s="287"/>
    </row>
    <row r="289" ht="15.75" customHeight="1">
      <c r="A289" s="16"/>
      <c r="B289" s="16"/>
      <c r="C289" s="16"/>
      <c r="D289" s="16"/>
      <c r="E289" s="16"/>
      <c r="F289" s="16"/>
      <c r="G289" s="16"/>
      <c r="H289" s="16"/>
      <c r="I289" s="220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287"/>
      <c r="AA289" s="16"/>
      <c r="AB289" s="287"/>
      <c r="AC289" s="287"/>
      <c r="AD289" s="287"/>
    </row>
    <row r="290" ht="15.75" customHeight="1">
      <c r="A290" s="16"/>
      <c r="B290" s="16"/>
      <c r="C290" s="16"/>
      <c r="D290" s="16"/>
      <c r="E290" s="16"/>
      <c r="F290" s="16"/>
      <c r="G290" s="16"/>
      <c r="H290" s="16"/>
      <c r="I290" s="220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287"/>
      <c r="AA290" s="16"/>
      <c r="AB290" s="287"/>
      <c r="AC290" s="287"/>
      <c r="AD290" s="287"/>
    </row>
    <row r="291" ht="15.75" customHeight="1">
      <c r="A291" s="16"/>
      <c r="B291" s="16"/>
      <c r="C291" s="16"/>
      <c r="D291" s="16"/>
      <c r="E291" s="16"/>
      <c r="F291" s="16"/>
      <c r="G291" s="16"/>
      <c r="H291" s="16"/>
      <c r="I291" s="220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287"/>
      <c r="AA291" s="16"/>
      <c r="AB291" s="287"/>
      <c r="AC291" s="287"/>
      <c r="AD291" s="287"/>
    </row>
    <row r="292" ht="15.75" customHeight="1">
      <c r="A292" s="16"/>
      <c r="B292" s="16"/>
      <c r="C292" s="16"/>
      <c r="D292" s="16"/>
      <c r="E292" s="16"/>
      <c r="F292" s="16"/>
      <c r="G292" s="16"/>
      <c r="H292" s="16"/>
      <c r="I292" s="220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287"/>
      <c r="AA292" s="16"/>
      <c r="AB292" s="287"/>
      <c r="AC292" s="287"/>
      <c r="AD292" s="287"/>
    </row>
    <row r="293" ht="15.75" customHeight="1">
      <c r="A293" s="16"/>
      <c r="B293" s="16"/>
      <c r="C293" s="16"/>
      <c r="D293" s="16"/>
      <c r="E293" s="16"/>
      <c r="F293" s="16"/>
      <c r="G293" s="16"/>
      <c r="H293" s="16"/>
      <c r="I293" s="220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287"/>
      <c r="AA293" s="16"/>
      <c r="AB293" s="287"/>
      <c r="AC293" s="287"/>
      <c r="AD293" s="287"/>
    </row>
    <row r="294" ht="15.75" customHeight="1">
      <c r="A294" s="16"/>
      <c r="B294" s="16"/>
      <c r="C294" s="16"/>
      <c r="D294" s="16"/>
      <c r="E294" s="16"/>
      <c r="F294" s="16"/>
      <c r="G294" s="16"/>
      <c r="H294" s="16"/>
      <c r="I294" s="220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287"/>
      <c r="AA294" s="16"/>
      <c r="AB294" s="287"/>
      <c r="AC294" s="287"/>
      <c r="AD294" s="287"/>
    </row>
    <row r="295" ht="15.75" customHeight="1">
      <c r="A295" s="16"/>
      <c r="B295" s="16"/>
      <c r="C295" s="16"/>
      <c r="D295" s="16"/>
      <c r="E295" s="16"/>
      <c r="F295" s="16"/>
      <c r="G295" s="16"/>
      <c r="H295" s="16"/>
      <c r="I295" s="220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287"/>
      <c r="AA295" s="16"/>
      <c r="AB295" s="287"/>
      <c r="AC295" s="287"/>
      <c r="AD295" s="287"/>
    </row>
    <row r="296" ht="15.75" customHeight="1">
      <c r="A296" s="16"/>
      <c r="B296" s="16"/>
      <c r="C296" s="16"/>
      <c r="D296" s="16"/>
      <c r="E296" s="16"/>
      <c r="F296" s="16"/>
      <c r="G296" s="16"/>
      <c r="H296" s="16"/>
      <c r="I296" s="220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287"/>
      <c r="AA296" s="16"/>
      <c r="AB296" s="287"/>
      <c r="AC296" s="287"/>
      <c r="AD296" s="287"/>
    </row>
    <row r="297" ht="15.75" customHeight="1">
      <c r="A297" s="16"/>
      <c r="B297" s="16"/>
      <c r="C297" s="16"/>
      <c r="D297" s="16"/>
      <c r="E297" s="16"/>
      <c r="F297" s="16"/>
      <c r="G297" s="16"/>
      <c r="H297" s="16"/>
      <c r="I297" s="220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287"/>
      <c r="AA297" s="16"/>
      <c r="AB297" s="287"/>
      <c r="AC297" s="287"/>
      <c r="AD297" s="287"/>
    </row>
    <row r="298" ht="15.75" customHeight="1">
      <c r="A298" s="16"/>
      <c r="B298" s="16"/>
      <c r="C298" s="16"/>
      <c r="D298" s="16"/>
      <c r="E298" s="16"/>
      <c r="F298" s="16"/>
      <c r="G298" s="16"/>
      <c r="H298" s="16"/>
      <c r="I298" s="220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287"/>
      <c r="AA298" s="16"/>
      <c r="AB298" s="287"/>
      <c r="AC298" s="287"/>
      <c r="AD298" s="287"/>
    </row>
    <row r="299" ht="15.75" customHeight="1">
      <c r="A299" s="16"/>
      <c r="B299" s="16"/>
      <c r="C299" s="16"/>
      <c r="D299" s="16"/>
      <c r="E299" s="16"/>
      <c r="F299" s="16"/>
      <c r="G299" s="16"/>
      <c r="H299" s="16"/>
      <c r="I299" s="220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287"/>
      <c r="AA299" s="16"/>
      <c r="AB299" s="287"/>
      <c r="AC299" s="287"/>
      <c r="AD299" s="287"/>
    </row>
    <row r="300" ht="15.75" customHeight="1">
      <c r="A300" s="16"/>
      <c r="B300" s="16"/>
      <c r="C300" s="16"/>
      <c r="D300" s="16"/>
      <c r="E300" s="16"/>
      <c r="F300" s="16"/>
      <c r="G300" s="16"/>
      <c r="H300" s="16"/>
      <c r="I300" s="220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287"/>
      <c r="AA300" s="16"/>
      <c r="AB300" s="287"/>
      <c r="AC300" s="287"/>
      <c r="AD300" s="287"/>
    </row>
    <row r="301" ht="15.75" customHeight="1">
      <c r="A301" s="16"/>
      <c r="B301" s="16"/>
      <c r="C301" s="16"/>
      <c r="D301" s="16"/>
      <c r="E301" s="16"/>
      <c r="F301" s="16"/>
      <c r="G301" s="16"/>
      <c r="H301" s="16"/>
      <c r="I301" s="220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287"/>
      <c r="AA301" s="16"/>
      <c r="AB301" s="287"/>
      <c r="AC301" s="287"/>
      <c r="AD301" s="287"/>
    </row>
    <row r="302" ht="15.75" customHeight="1">
      <c r="A302" s="16"/>
      <c r="B302" s="16"/>
      <c r="C302" s="16"/>
      <c r="D302" s="16"/>
      <c r="E302" s="16"/>
      <c r="F302" s="16"/>
      <c r="G302" s="16"/>
      <c r="H302" s="16"/>
      <c r="I302" s="220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287"/>
      <c r="AA302" s="16"/>
      <c r="AB302" s="287"/>
      <c r="AC302" s="287"/>
      <c r="AD302" s="287"/>
    </row>
    <row r="303" ht="15.75" customHeight="1">
      <c r="A303" s="16"/>
      <c r="B303" s="16"/>
      <c r="C303" s="16"/>
      <c r="D303" s="16"/>
      <c r="E303" s="16"/>
      <c r="F303" s="16"/>
      <c r="G303" s="16"/>
      <c r="H303" s="16"/>
      <c r="I303" s="220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287"/>
      <c r="AA303" s="16"/>
      <c r="AB303" s="287"/>
      <c r="AC303" s="287"/>
      <c r="AD303" s="287"/>
    </row>
    <row r="304" ht="15.75" customHeight="1">
      <c r="A304" s="16"/>
      <c r="B304" s="16"/>
      <c r="C304" s="16"/>
      <c r="D304" s="16"/>
      <c r="E304" s="16"/>
      <c r="F304" s="16"/>
      <c r="G304" s="16"/>
      <c r="H304" s="16"/>
      <c r="I304" s="220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287"/>
      <c r="AA304" s="16"/>
      <c r="AB304" s="287"/>
      <c r="AC304" s="287"/>
      <c r="AD304" s="287"/>
    </row>
    <row r="305" ht="15.75" customHeight="1">
      <c r="A305" s="16"/>
      <c r="B305" s="16"/>
      <c r="C305" s="16"/>
      <c r="D305" s="16"/>
      <c r="E305" s="16"/>
      <c r="F305" s="16"/>
      <c r="G305" s="16"/>
      <c r="H305" s="16"/>
      <c r="I305" s="220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287"/>
      <c r="AA305" s="16"/>
      <c r="AB305" s="287"/>
      <c r="AC305" s="287"/>
      <c r="AD305" s="287"/>
    </row>
    <row r="306" ht="15.75" customHeight="1">
      <c r="A306" s="16"/>
      <c r="B306" s="16"/>
      <c r="C306" s="16"/>
      <c r="D306" s="16"/>
      <c r="E306" s="16"/>
      <c r="F306" s="16"/>
      <c r="G306" s="16"/>
      <c r="H306" s="16"/>
      <c r="I306" s="220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287"/>
      <c r="AA306" s="16"/>
      <c r="AB306" s="287"/>
      <c r="AC306" s="287"/>
      <c r="AD306" s="287"/>
    </row>
    <row r="307" ht="15.75" customHeight="1">
      <c r="A307" s="16"/>
      <c r="B307" s="16"/>
      <c r="C307" s="16"/>
      <c r="D307" s="16"/>
      <c r="E307" s="16"/>
      <c r="F307" s="16"/>
      <c r="G307" s="16"/>
      <c r="H307" s="16"/>
      <c r="I307" s="220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287"/>
      <c r="AA307" s="16"/>
      <c r="AB307" s="287"/>
      <c r="AC307" s="287"/>
      <c r="AD307" s="287"/>
    </row>
    <row r="308" ht="15.75" customHeight="1">
      <c r="A308" s="16"/>
      <c r="B308" s="16"/>
      <c r="C308" s="16"/>
      <c r="D308" s="16"/>
      <c r="E308" s="16"/>
      <c r="F308" s="16"/>
      <c r="G308" s="16"/>
      <c r="H308" s="16"/>
      <c r="I308" s="220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287"/>
      <c r="AA308" s="16"/>
      <c r="AB308" s="287"/>
      <c r="AC308" s="287"/>
      <c r="AD308" s="287"/>
    </row>
    <row r="309" ht="15.75" customHeight="1">
      <c r="A309" s="16"/>
      <c r="B309" s="16"/>
      <c r="C309" s="16"/>
      <c r="D309" s="16"/>
      <c r="E309" s="16"/>
      <c r="F309" s="16"/>
      <c r="G309" s="16"/>
      <c r="H309" s="16"/>
      <c r="I309" s="220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287"/>
      <c r="AA309" s="16"/>
      <c r="AB309" s="287"/>
      <c r="AC309" s="287"/>
      <c r="AD309" s="287"/>
    </row>
    <row r="310" ht="15.75" customHeight="1">
      <c r="A310" s="16"/>
      <c r="B310" s="16"/>
      <c r="C310" s="16"/>
      <c r="D310" s="16"/>
      <c r="E310" s="16"/>
      <c r="F310" s="16"/>
      <c r="G310" s="16"/>
      <c r="H310" s="16"/>
      <c r="I310" s="220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287"/>
      <c r="AA310" s="16"/>
      <c r="AB310" s="287"/>
      <c r="AC310" s="287"/>
      <c r="AD310" s="287"/>
    </row>
    <row r="311" ht="15.75" customHeight="1">
      <c r="A311" s="16"/>
      <c r="B311" s="16"/>
      <c r="C311" s="16"/>
      <c r="D311" s="16"/>
      <c r="E311" s="16"/>
      <c r="F311" s="16"/>
      <c r="G311" s="16"/>
      <c r="H311" s="16"/>
      <c r="I311" s="220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287"/>
      <c r="AA311" s="16"/>
      <c r="AB311" s="287"/>
      <c r="AC311" s="287"/>
      <c r="AD311" s="287"/>
    </row>
    <row r="312" ht="15.75" customHeight="1">
      <c r="A312" s="16"/>
      <c r="B312" s="16"/>
      <c r="C312" s="16"/>
      <c r="D312" s="16"/>
      <c r="E312" s="16"/>
      <c r="F312" s="16"/>
      <c r="G312" s="16"/>
      <c r="H312" s="16"/>
      <c r="I312" s="220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287"/>
      <c r="AA312" s="16"/>
      <c r="AB312" s="287"/>
      <c r="AC312" s="287"/>
      <c r="AD312" s="287"/>
    </row>
    <row r="313" ht="15.75" customHeight="1">
      <c r="A313" s="16"/>
      <c r="B313" s="16"/>
      <c r="C313" s="16"/>
      <c r="D313" s="16"/>
      <c r="E313" s="16"/>
      <c r="F313" s="16"/>
      <c r="G313" s="16"/>
      <c r="H313" s="16"/>
      <c r="I313" s="220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287"/>
      <c r="AA313" s="16"/>
      <c r="AB313" s="287"/>
      <c r="AC313" s="287"/>
      <c r="AD313" s="287"/>
    </row>
    <row r="314" ht="15.75" customHeight="1">
      <c r="A314" s="16"/>
      <c r="B314" s="16"/>
      <c r="C314" s="16"/>
      <c r="D314" s="16"/>
      <c r="E314" s="16"/>
      <c r="F314" s="16"/>
      <c r="G314" s="16"/>
      <c r="H314" s="16"/>
      <c r="I314" s="220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287"/>
      <c r="AA314" s="16"/>
      <c r="AB314" s="287"/>
      <c r="AC314" s="287"/>
      <c r="AD314" s="287"/>
    </row>
    <row r="315" ht="15.75" customHeight="1">
      <c r="A315" s="16"/>
      <c r="B315" s="16"/>
      <c r="C315" s="16"/>
      <c r="D315" s="16"/>
      <c r="E315" s="16"/>
      <c r="F315" s="16"/>
      <c r="G315" s="16"/>
      <c r="H315" s="16"/>
      <c r="I315" s="220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287"/>
      <c r="AA315" s="16"/>
      <c r="AB315" s="287"/>
      <c r="AC315" s="287"/>
      <c r="AD315" s="287"/>
    </row>
    <row r="316" ht="15.75" customHeight="1">
      <c r="A316" s="16"/>
      <c r="B316" s="16"/>
      <c r="C316" s="16"/>
      <c r="D316" s="16"/>
      <c r="E316" s="16"/>
      <c r="F316" s="16"/>
      <c r="G316" s="16"/>
      <c r="H316" s="16"/>
      <c r="I316" s="220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287"/>
      <c r="AA316" s="16"/>
      <c r="AB316" s="287"/>
      <c r="AC316" s="287"/>
      <c r="AD316" s="287"/>
    </row>
    <row r="317" ht="15.75" customHeight="1">
      <c r="A317" s="16"/>
      <c r="B317" s="16"/>
      <c r="C317" s="16"/>
      <c r="D317" s="16"/>
      <c r="E317" s="16"/>
      <c r="F317" s="16"/>
      <c r="G317" s="16"/>
      <c r="H317" s="16"/>
      <c r="I317" s="220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287"/>
      <c r="AA317" s="16"/>
      <c r="AB317" s="287"/>
      <c r="AC317" s="287"/>
      <c r="AD317" s="287"/>
    </row>
    <row r="318" ht="15.75" customHeight="1">
      <c r="A318" s="16"/>
      <c r="B318" s="16"/>
      <c r="C318" s="16"/>
      <c r="D318" s="16"/>
      <c r="E318" s="16"/>
      <c r="F318" s="16"/>
      <c r="G318" s="16"/>
      <c r="H318" s="16"/>
      <c r="I318" s="220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287"/>
      <c r="AA318" s="16"/>
      <c r="AB318" s="287"/>
      <c r="AC318" s="287"/>
      <c r="AD318" s="287"/>
    </row>
    <row r="319" ht="15.75" customHeight="1">
      <c r="A319" s="16"/>
      <c r="B319" s="16"/>
      <c r="C319" s="16"/>
      <c r="D319" s="16"/>
      <c r="E319" s="16"/>
      <c r="F319" s="16"/>
      <c r="G319" s="16"/>
      <c r="H319" s="16"/>
      <c r="I319" s="220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287"/>
      <c r="AA319" s="16"/>
      <c r="AB319" s="287"/>
      <c r="AC319" s="287"/>
      <c r="AD319" s="287"/>
    </row>
    <row r="320" ht="15.75" customHeight="1">
      <c r="A320" s="16"/>
      <c r="B320" s="16"/>
      <c r="C320" s="16"/>
      <c r="D320" s="16"/>
      <c r="E320" s="16"/>
      <c r="F320" s="16"/>
      <c r="G320" s="16"/>
      <c r="H320" s="16"/>
      <c r="I320" s="220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287"/>
      <c r="AA320" s="16"/>
      <c r="AB320" s="287"/>
      <c r="AC320" s="287"/>
      <c r="AD320" s="287"/>
    </row>
    <row r="321" ht="15.75" customHeight="1">
      <c r="A321" s="16"/>
      <c r="B321" s="16"/>
      <c r="C321" s="16"/>
      <c r="D321" s="16"/>
      <c r="E321" s="16"/>
      <c r="F321" s="16"/>
      <c r="G321" s="16"/>
      <c r="H321" s="16"/>
      <c r="I321" s="220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287"/>
      <c r="AA321" s="16"/>
      <c r="AB321" s="287"/>
      <c r="AC321" s="287"/>
      <c r="AD321" s="287"/>
    </row>
    <row r="322" ht="15.75" customHeight="1">
      <c r="A322" s="16"/>
      <c r="B322" s="16"/>
      <c r="C322" s="16"/>
      <c r="D322" s="16"/>
      <c r="E322" s="16"/>
      <c r="F322" s="16"/>
      <c r="G322" s="16"/>
      <c r="H322" s="16"/>
      <c r="I322" s="220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287"/>
      <c r="AA322" s="16"/>
      <c r="AB322" s="287"/>
      <c r="AC322" s="287"/>
      <c r="AD322" s="287"/>
    </row>
    <row r="323" ht="15.75" customHeight="1">
      <c r="A323" s="16"/>
      <c r="B323" s="16"/>
      <c r="C323" s="16"/>
      <c r="D323" s="16"/>
      <c r="E323" s="16"/>
      <c r="F323" s="16"/>
      <c r="G323" s="16"/>
      <c r="H323" s="16"/>
      <c r="I323" s="220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287"/>
      <c r="AA323" s="16"/>
      <c r="AB323" s="287"/>
      <c r="AC323" s="287"/>
      <c r="AD323" s="287"/>
    </row>
    <row r="324" ht="15.75" customHeight="1">
      <c r="A324" s="16"/>
      <c r="B324" s="16"/>
      <c r="C324" s="16"/>
      <c r="D324" s="16"/>
      <c r="E324" s="16"/>
      <c r="F324" s="16"/>
      <c r="G324" s="16"/>
      <c r="H324" s="16"/>
      <c r="I324" s="220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287"/>
      <c r="AA324" s="16"/>
      <c r="AB324" s="287"/>
      <c r="AC324" s="287"/>
      <c r="AD324" s="287"/>
    </row>
    <row r="325" ht="15.75" customHeight="1">
      <c r="A325" s="16"/>
      <c r="B325" s="16"/>
      <c r="C325" s="16"/>
      <c r="D325" s="16"/>
      <c r="E325" s="16"/>
      <c r="F325" s="16"/>
      <c r="G325" s="16"/>
      <c r="H325" s="16"/>
      <c r="I325" s="220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287"/>
      <c r="AA325" s="16"/>
      <c r="AB325" s="287"/>
      <c r="AC325" s="287"/>
      <c r="AD325" s="287"/>
    </row>
    <row r="326" ht="15.75" customHeight="1">
      <c r="A326" s="16"/>
      <c r="B326" s="16"/>
      <c r="C326" s="16"/>
      <c r="D326" s="16"/>
      <c r="E326" s="16"/>
      <c r="F326" s="16"/>
      <c r="G326" s="16"/>
      <c r="H326" s="16"/>
      <c r="I326" s="220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287"/>
      <c r="AA326" s="16"/>
      <c r="AB326" s="287"/>
      <c r="AC326" s="287"/>
      <c r="AD326" s="287"/>
    </row>
    <row r="327" ht="15.75" customHeight="1">
      <c r="A327" s="16"/>
      <c r="B327" s="16"/>
      <c r="C327" s="16"/>
      <c r="D327" s="16"/>
      <c r="E327" s="16"/>
      <c r="F327" s="16"/>
      <c r="G327" s="16"/>
      <c r="H327" s="16"/>
      <c r="I327" s="220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287"/>
      <c r="AA327" s="16"/>
      <c r="AB327" s="287"/>
      <c r="AC327" s="287"/>
      <c r="AD327" s="287"/>
    </row>
    <row r="328" ht="15.75" customHeight="1">
      <c r="A328" s="16"/>
      <c r="B328" s="16"/>
      <c r="C328" s="16"/>
      <c r="D328" s="16"/>
      <c r="E328" s="16"/>
      <c r="F328" s="16"/>
      <c r="G328" s="16"/>
      <c r="H328" s="16"/>
      <c r="I328" s="220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287"/>
      <c r="AA328" s="16"/>
      <c r="AB328" s="287"/>
      <c r="AC328" s="287"/>
      <c r="AD328" s="287"/>
    </row>
    <row r="329" ht="15.75" customHeight="1">
      <c r="A329" s="16"/>
      <c r="B329" s="16"/>
      <c r="C329" s="16"/>
      <c r="D329" s="16"/>
      <c r="E329" s="16"/>
      <c r="F329" s="16"/>
      <c r="G329" s="16"/>
      <c r="H329" s="16"/>
      <c r="I329" s="220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287"/>
      <c r="AA329" s="16"/>
      <c r="AB329" s="287"/>
      <c r="AC329" s="287"/>
      <c r="AD329" s="287"/>
    </row>
    <row r="330" ht="15.75" customHeight="1">
      <c r="A330" s="16"/>
      <c r="B330" s="16"/>
      <c r="C330" s="16"/>
      <c r="D330" s="16"/>
      <c r="E330" s="16"/>
      <c r="F330" s="16"/>
      <c r="G330" s="16"/>
      <c r="H330" s="16"/>
      <c r="I330" s="220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287"/>
      <c r="AA330" s="16"/>
      <c r="AB330" s="287"/>
      <c r="AC330" s="287"/>
      <c r="AD330" s="287"/>
    </row>
    <row r="331" ht="15.75" customHeight="1">
      <c r="A331" s="16"/>
      <c r="B331" s="16"/>
      <c r="C331" s="16"/>
      <c r="D331" s="16"/>
      <c r="E331" s="16"/>
      <c r="F331" s="16"/>
      <c r="G331" s="16"/>
      <c r="H331" s="16"/>
      <c r="I331" s="220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287"/>
      <c r="AA331" s="16"/>
      <c r="AB331" s="287"/>
      <c r="AC331" s="287"/>
      <c r="AD331" s="287"/>
    </row>
    <row r="332" ht="15.75" customHeight="1">
      <c r="A332" s="16"/>
      <c r="B332" s="16"/>
      <c r="C332" s="16"/>
      <c r="D332" s="16"/>
      <c r="E332" s="16"/>
      <c r="F332" s="16"/>
      <c r="G332" s="16"/>
      <c r="H332" s="16"/>
      <c r="I332" s="220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287"/>
      <c r="AA332" s="16"/>
      <c r="AB332" s="287"/>
      <c r="AC332" s="287"/>
      <c r="AD332" s="287"/>
    </row>
    <row r="333" ht="15.75" customHeight="1">
      <c r="A333" s="16"/>
      <c r="B333" s="16"/>
      <c r="C333" s="16"/>
      <c r="D333" s="16"/>
      <c r="E333" s="16"/>
      <c r="F333" s="16"/>
      <c r="G333" s="16"/>
      <c r="H333" s="16"/>
      <c r="I333" s="220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287"/>
      <c r="AA333" s="16"/>
      <c r="AB333" s="287"/>
      <c r="AC333" s="287"/>
      <c r="AD333" s="287"/>
    </row>
    <row r="334" ht="15.75" customHeight="1">
      <c r="A334" s="16"/>
      <c r="B334" s="16"/>
      <c r="C334" s="16"/>
      <c r="D334" s="16"/>
      <c r="E334" s="16"/>
      <c r="F334" s="16"/>
      <c r="G334" s="16"/>
      <c r="H334" s="16"/>
      <c r="I334" s="220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287"/>
      <c r="AA334" s="16"/>
      <c r="AB334" s="287"/>
      <c r="AC334" s="287"/>
      <c r="AD334" s="287"/>
    </row>
    <row r="335" ht="15.75" customHeight="1">
      <c r="A335" s="16"/>
      <c r="B335" s="16"/>
      <c r="C335" s="16"/>
      <c r="D335" s="16"/>
      <c r="E335" s="16"/>
      <c r="F335" s="16"/>
      <c r="G335" s="16"/>
      <c r="H335" s="16"/>
      <c r="I335" s="220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287"/>
      <c r="AA335" s="16"/>
      <c r="AB335" s="287"/>
      <c r="AC335" s="287"/>
      <c r="AD335" s="287"/>
    </row>
    <row r="336" ht="15.75" customHeight="1">
      <c r="A336" s="16"/>
      <c r="B336" s="16"/>
      <c r="C336" s="16"/>
      <c r="D336" s="16"/>
      <c r="E336" s="16"/>
      <c r="F336" s="16"/>
      <c r="G336" s="16"/>
      <c r="H336" s="16"/>
      <c r="I336" s="220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287"/>
      <c r="AA336" s="16"/>
      <c r="AB336" s="287"/>
      <c r="AC336" s="287"/>
      <c r="AD336" s="287"/>
    </row>
    <row r="337" ht="15.75" customHeight="1">
      <c r="A337" s="16"/>
      <c r="B337" s="16"/>
      <c r="C337" s="16"/>
      <c r="D337" s="16"/>
      <c r="E337" s="16"/>
      <c r="F337" s="16"/>
      <c r="G337" s="16"/>
      <c r="H337" s="16"/>
      <c r="I337" s="220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287"/>
      <c r="AA337" s="16"/>
      <c r="AB337" s="287"/>
      <c r="AC337" s="287"/>
      <c r="AD337" s="287"/>
    </row>
    <row r="338" ht="15.75" customHeight="1">
      <c r="A338" s="16"/>
      <c r="B338" s="16"/>
      <c r="C338" s="16"/>
      <c r="D338" s="16"/>
      <c r="E338" s="16"/>
      <c r="F338" s="16"/>
      <c r="G338" s="16"/>
      <c r="H338" s="16"/>
      <c r="I338" s="220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287"/>
      <c r="AA338" s="16"/>
      <c r="AB338" s="287"/>
      <c r="AC338" s="287"/>
      <c r="AD338" s="287"/>
    </row>
    <row r="339" ht="15.75" customHeight="1">
      <c r="A339" s="16"/>
      <c r="B339" s="16"/>
      <c r="C339" s="16"/>
      <c r="D339" s="16"/>
      <c r="E339" s="16"/>
      <c r="F339" s="16"/>
      <c r="G339" s="16"/>
      <c r="H339" s="16"/>
      <c r="I339" s="220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287"/>
      <c r="AA339" s="16"/>
      <c r="AB339" s="287"/>
      <c r="AC339" s="287"/>
      <c r="AD339" s="287"/>
    </row>
    <row r="340" ht="15.75" customHeight="1">
      <c r="A340" s="16"/>
      <c r="B340" s="16"/>
      <c r="C340" s="16"/>
      <c r="D340" s="16"/>
      <c r="E340" s="16"/>
      <c r="F340" s="16"/>
      <c r="G340" s="16"/>
      <c r="H340" s="16"/>
      <c r="I340" s="220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287"/>
      <c r="AA340" s="16"/>
      <c r="AB340" s="287"/>
      <c r="AC340" s="287"/>
      <c r="AD340" s="287"/>
    </row>
    <row r="341" ht="15.75" customHeight="1">
      <c r="A341" s="16"/>
      <c r="B341" s="16"/>
      <c r="C341" s="16"/>
      <c r="D341" s="16"/>
      <c r="E341" s="16"/>
      <c r="F341" s="16"/>
      <c r="G341" s="16"/>
      <c r="H341" s="16"/>
      <c r="I341" s="220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287"/>
      <c r="AA341" s="16"/>
      <c r="AB341" s="287"/>
      <c r="AC341" s="287"/>
      <c r="AD341" s="287"/>
    </row>
    <row r="342" ht="15.75" customHeight="1">
      <c r="A342" s="16"/>
      <c r="B342" s="16"/>
      <c r="C342" s="16"/>
      <c r="D342" s="16"/>
      <c r="E342" s="16"/>
      <c r="F342" s="16"/>
      <c r="G342" s="16"/>
      <c r="H342" s="16"/>
      <c r="I342" s="220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287"/>
      <c r="AA342" s="16"/>
      <c r="AB342" s="287"/>
      <c r="AC342" s="287"/>
      <c r="AD342" s="287"/>
    </row>
    <row r="343" ht="15.75" customHeight="1">
      <c r="A343" s="16"/>
      <c r="B343" s="16"/>
      <c r="C343" s="16"/>
      <c r="D343" s="16"/>
      <c r="E343" s="16"/>
      <c r="F343" s="16"/>
      <c r="G343" s="16"/>
      <c r="H343" s="16"/>
      <c r="I343" s="220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287"/>
      <c r="AA343" s="16"/>
      <c r="AB343" s="287"/>
      <c r="AC343" s="287"/>
      <c r="AD343" s="287"/>
    </row>
    <row r="344" ht="15.75" customHeight="1">
      <c r="A344" s="16"/>
      <c r="B344" s="16"/>
      <c r="C344" s="16"/>
      <c r="D344" s="16"/>
      <c r="E344" s="16"/>
      <c r="F344" s="16"/>
      <c r="G344" s="16"/>
      <c r="H344" s="16"/>
      <c r="I344" s="220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287"/>
      <c r="AA344" s="16"/>
      <c r="AB344" s="287"/>
      <c r="AC344" s="287"/>
      <c r="AD344" s="287"/>
    </row>
    <row r="345" ht="15.75" customHeight="1">
      <c r="A345" s="16"/>
      <c r="B345" s="16"/>
      <c r="C345" s="16"/>
      <c r="D345" s="16"/>
      <c r="E345" s="16"/>
      <c r="F345" s="16"/>
      <c r="G345" s="16"/>
      <c r="H345" s="16"/>
      <c r="I345" s="220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287"/>
      <c r="AA345" s="16"/>
      <c r="AB345" s="287"/>
      <c r="AC345" s="287"/>
      <c r="AD345" s="287"/>
    </row>
    <row r="346" ht="15.75" customHeight="1">
      <c r="A346" s="16"/>
      <c r="B346" s="16"/>
      <c r="C346" s="16"/>
      <c r="D346" s="16"/>
      <c r="E346" s="16"/>
      <c r="F346" s="16"/>
      <c r="G346" s="16"/>
      <c r="H346" s="16"/>
      <c r="I346" s="220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287"/>
      <c r="AA346" s="16"/>
      <c r="AB346" s="287"/>
      <c r="AC346" s="287"/>
      <c r="AD346" s="287"/>
    </row>
    <row r="347" ht="15.75" customHeight="1">
      <c r="A347" s="16"/>
      <c r="B347" s="16"/>
      <c r="C347" s="16"/>
      <c r="D347" s="16"/>
      <c r="E347" s="16"/>
      <c r="F347" s="16"/>
      <c r="G347" s="16"/>
      <c r="H347" s="16"/>
      <c r="I347" s="220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287"/>
      <c r="AA347" s="16"/>
      <c r="AB347" s="287"/>
      <c r="AC347" s="287"/>
      <c r="AD347" s="287"/>
    </row>
    <row r="348" ht="15.75" customHeight="1">
      <c r="A348" s="16"/>
      <c r="B348" s="16"/>
      <c r="C348" s="16"/>
      <c r="D348" s="16"/>
      <c r="E348" s="16"/>
      <c r="F348" s="16"/>
      <c r="G348" s="16"/>
      <c r="H348" s="16"/>
      <c r="I348" s="220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287"/>
      <c r="AA348" s="16"/>
      <c r="AB348" s="287"/>
      <c r="AC348" s="287"/>
      <c r="AD348" s="287"/>
    </row>
    <row r="349" ht="15.75" customHeight="1">
      <c r="A349" s="16"/>
      <c r="B349" s="16"/>
      <c r="C349" s="16"/>
      <c r="D349" s="16"/>
      <c r="E349" s="16"/>
      <c r="F349" s="16"/>
      <c r="G349" s="16"/>
      <c r="H349" s="16"/>
      <c r="I349" s="220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287"/>
      <c r="AA349" s="16"/>
      <c r="AB349" s="287"/>
      <c r="AC349" s="287"/>
      <c r="AD349" s="287"/>
    </row>
    <row r="350" ht="15.75" customHeight="1">
      <c r="A350" s="16"/>
      <c r="B350" s="16"/>
      <c r="C350" s="16"/>
      <c r="D350" s="16"/>
      <c r="E350" s="16"/>
      <c r="F350" s="16"/>
      <c r="G350" s="16"/>
      <c r="H350" s="16"/>
      <c r="I350" s="220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287"/>
      <c r="AA350" s="16"/>
      <c r="AB350" s="287"/>
      <c r="AC350" s="287"/>
      <c r="AD350" s="287"/>
    </row>
    <row r="351" ht="15.75" customHeight="1">
      <c r="A351" s="16"/>
      <c r="B351" s="16"/>
      <c r="C351" s="16"/>
      <c r="D351" s="16"/>
      <c r="E351" s="16"/>
      <c r="F351" s="16"/>
      <c r="G351" s="16"/>
      <c r="H351" s="16"/>
      <c r="I351" s="220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287"/>
      <c r="AA351" s="16"/>
      <c r="AB351" s="287"/>
      <c r="AC351" s="287"/>
      <c r="AD351" s="287"/>
    </row>
    <row r="352" ht="15.75" customHeight="1">
      <c r="A352" s="16"/>
      <c r="B352" s="16"/>
      <c r="C352" s="16"/>
      <c r="D352" s="16"/>
      <c r="E352" s="16"/>
      <c r="F352" s="16"/>
      <c r="G352" s="16"/>
      <c r="H352" s="16"/>
      <c r="I352" s="220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287"/>
      <c r="AA352" s="16"/>
      <c r="AB352" s="287"/>
      <c r="AC352" s="287"/>
      <c r="AD352" s="287"/>
    </row>
    <row r="353" ht="15.75" customHeight="1">
      <c r="A353" s="16"/>
      <c r="B353" s="16"/>
      <c r="C353" s="16"/>
      <c r="D353" s="16"/>
      <c r="E353" s="16"/>
      <c r="F353" s="16"/>
      <c r="G353" s="16"/>
      <c r="H353" s="16"/>
      <c r="I353" s="220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287"/>
      <c r="AA353" s="16"/>
      <c r="AB353" s="287"/>
      <c r="AC353" s="287"/>
      <c r="AD353" s="287"/>
    </row>
    <row r="354" ht="15.75" customHeight="1">
      <c r="A354" s="16"/>
      <c r="B354" s="16"/>
      <c r="C354" s="16"/>
      <c r="D354" s="16"/>
      <c r="E354" s="16"/>
      <c r="F354" s="16"/>
      <c r="G354" s="16"/>
      <c r="H354" s="16"/>
      <c r="I354" s="220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287"/>
      <c r="AA354" s="16"/>
      <c r="AB354" s="287"/>
      <c r="AC354" s="287"/>
      <c r="AD354" s="287"/>
    </row>
    <row r="355" ht="15.75" customHeight="1">
      <c r="A355" s="16"/>
      <c r="B355" s="16"/>
      <c r="C355" s="16"/>
      <c r="D355" s="16"/>
      <c r="E355" s="16"/>
      <c r="F355" s="16"/>
      <c r="G355" s="16"/>
      <c r="H355" s="16"/>
      <c r="I355" s="220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287"/>
      <c r="AA355" s="16"/>
      <c r="AB355" s="287"/>
      <c r="AC355" s="287"/>
      <c r="AD355" s="287"/>
    </row>
    <row r="356" ht="15.75" customHeight="1">
      <c r="A356" s="16"/>
      <c r="B356" s="16"/>
      <c r="C356" s="16"/>
      <c r="D356" s="16"/>
      <c r="E356" s="16"/>
      <c r="F356" s="16"/>
      <c r="G356" s="16"/>
      <c r="H356" s="16"/>
      <c r="I356" s="220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287"/>
      <c r="AA356" s="16"/>
      <c r="AB356" s="287"/>
      <c r="AC356" s="287"/>
      <c r="AD356" s="287"/>
    </row>
    <row r="357" ht="15.75" customHeight="1">
      <c r="A357" s="16"/>
      <c r="B357" s="16"/>
      <c r="C357" s="16"/>
      <c r="D357" s="16"/>
      <c r="E357" s="16"/>
      <c r="F357" s="16"/>
      <c r="G357" s="16"/>
      <c r="H357" s="16"/>
      <c r="I357" s="220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287"/>
      <c r="AA357" s="16"/>
      <c r="AB357" s="287"/>
      <c r="AC357" s="287"/>
      <c r="AD357" s="287"/>
    </row>
    <row r="358" ht="15.75" customHeight="1">
      <c r="A358" s="16"/>
      <c r="B358" s="16"/>
      <c r="C358" s="16"/>
      <c r="D358" s="16"/>
      <c r="E358" s="16"/>
      <c r="F358" s="16"/>
      <c r="G358" s="16"/>
      <c r="H358" s="16"/>
      <c r="I358" s="220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287"/>
      <c r="AA358" s="16"/>
      <c r="AB358" s="287"/>
      <c r="AC358" s="287"/>
      <c r="AD358" s="287"/>
    </row>
    <row r="359" ht="15.75" customHeight="1">
      <c r="A359" s="16"/>
      <c r="B359" s="16"/>
      <c r="C359" s="16"/>
      <c r="D359" s="16"/>
      <c r="E359" s="16"/>
      <c r="F359" s="16"/>
      <c r="G359" s="16"/>
      <c r="H359" s="16"/>
      <c r="I359" s="220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287"/>
      <c r="AA359" s="16"/>
      <c r="AB359" s="287"/>
      <c r="AC359" s="287"/>
      <c r="AD359" s="287"/>
    </row>
    <row r="360" ht="15.75" customHeight="1">
      <c r="A360" s="16"/>
      <c r="B360" s="16"/>
      <c r="C360" s="16"/>
      <c r="D360" s="16"/>
      <c r="E360" s="16"/>
      <c r="F360" s="16"/>
      <c r="G360" s="16"/>
      <c r="H360" s="16"/>
      <c r="I360" s="220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287"/>
      <c r="AA360" s="16"/>
      <c r="AB360" s="287"/>
      <c r="AC360" s="287"/>
      <c r="AD360" s="287"/>
    </row>
    <row r="361" ht="15.75" customHeight="1">
      <c r="A361" s="16"/>
      <c r="B361" s="16"/>
      <c r="C361" s="16"/>
      <c r="D361" s="16"/>
      <c r="E361" s="16"/>
      <c r="F361" s="16"/>
      <c r="G361" s="16"/>
      <c r="H361" s="16"/>
      <c r="I361" s="220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287"/>
      <c r="AA361" s="16"/>
      <c r="AB361" s="287"/>
      <c r="AC361" s="287"/>
      <c r="AD361" s="287"/>
    </row>
    <row r="362" ht="15.75" customHeight="1">
      <c r="A362" s="16"/>
      <c r="B362" s="16"/>
      <c r="C362" s="16"/>
      <c r="D362" s="16"/>
      <c r="E362" s="16"/>
      <c r="F362" s="16"/>
      <c r="G362" s="16"/>
      <c r="H362" s="16"/>
      <c r="I362" s="220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287"/>
      <c r="AA362" s="16"/>
      <c r="AB362" s="287"/>
      <c r="AC362" s="287"/>
      <c r="AD362" s="287"/>
    </row>
    <row r="363" ht="15.75" customHeight="1">
      <c r="A363" s="16"/>
      <c r="B363" s="16"/>
      <c r="C363" s="16"/>
      <c r="D363" s="16"/>
      <c r="E363" s="16"/>
      <c r="F363" s="16"/>
      <c r="G363" s="16"/>
      <c r="H363" s="16"/>
      <c r="I363" s="220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287"/>
      <c r="AA363" s="16"/>
      <c r="AB363" s="287"/>
      <c r="AC363" s="287"/>
      <c r="AD363" s="287"/>
    </row>
    <row r="364" ht="15.75" customHeight="1">
      <c r="A364" s="16"/>
      <c r="B364" s="16"/>
      <c r="C364" s="16"/>
      <c r="D364" s="16"/>
      <c r="E364" s="16"/>
      <c r="F364" s="16"/>
      <c r="G364" s="16"/>
      <c r="H364" s="16"/>
      <c r="I364" s="220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287"/>
      <c r="AA364" s="16"/>
      <c r="AB364" s="287"/>
      <c r="AC364" s="287"/>
      <c r="AD364" s="287"/>
    </row>
    <row r="365" ht="15.75" customHeight="1">
      <c r="A365" s="16"/>
      <c r="B365" s="16"/>
      <c r="C365" s="16"/>
      <c r="D365" s="16"/>
      <c r="E365" s="16"/>
      <c r="F365" s="16"/>
      <c r="G365" s="16"/>
      <c r="H365" s="16"/>
      <c r="I365" s="220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287"/>
      <c r="AA365" s="16"/>
      <c r="AB365" s="287"/>
      <c r="AC365" s="287"/>
      <c r="AD365" s="287"/>
    </row>
    <row r="366" ht="15.75" customHeight="1">
      <c r="A366" s="16"/>
      <c r="B366" s="16"/>
      <c r="C366" s="16"/>
      <c r="D366" s="16"/>
      <c r="E366" s="16"/>
      <c r="F366" s="16"/>
      <c r="G366" s="16"/>
      <c r="H366" s="16"/>
      <c r="I366" s="220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287"/>
      <c r="AA366" s="16"/>
      <c r="AB366" s="287"/>
      <c r="AC366" s="287"/>
      <c r="AD366" s="287"/>
    </row>
    <row r="367" ht="15.75" customHeight="1">
      <c r="A367" s="16"/>
      <c r="B367" s="16"/>
      <c r="C367" s="16"/>
      <c r="D367" s="16"/>
      <c r="E367" s="16"/>
      <c r="F367" s="16"/>
      <c r="G367" s="16"/>
      <c r="H367" s="16"/>
      <c r="I367" s="220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287"/>
      <c r="AA367" s="16"/>
      <c r="AB367" s="287"/>
      <c r="AC367" s="287"/>
      <c r="AD367" s="287"/>
    </row>
    <row r="368" ht="15.75" customHeight="1">
      <c r="A368" s="16"/>
      <c r="B368" s="16"/>
      <c r="C368" s="16"/>
      <c r="D368" s="16"/>
      <c r="E368" s="16"/>
      <c r="F368" s="16"/>
      <c r="G368" s="16"/>
      <c r="H368" s="16"/>
      <c r="I368" s="220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287"/>
      <c r="AA368" s="16"/>
      <c r="AB368" s="287"/>
      <c r="AC368" s="287"/>
      <c r="AD368" s="287"/>
    </row>
    <row r="369" ht="15.75" customHeight="1">
      <c r="A369" s="16"/>
      <c r="B369" s="16"/>
      <c r="C369" s="16"/>
      <c r="D369" s="16"/>
      <c r="E369" s="16"/>
      <c r="F369" s="16"/>
      <c r="G369" s="16"/>
      <c r="H369" s="16"/>
      <c r="I369" s="220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287"/>
      <c r="AA369" s="16"/>
      <c r="AB369" s="287"/>
      <c r="AC369" s="287"/>
      <c r="AD369" s="287"/>
    </row>
    <row r="370" ht="15.75" customHeight="1">
      <c r="A370" s="16"/>
      <c r="B370" s="16"/>
      <c r="C370" s="16"/>
      <c r="D370" s="16"/>
      <c r="E370" s="16"/>
      <c r="F370" s="16"/>
      <c r="G370" s="16"/>
      <c r="H370" s="16"/>
      <c r="I370" s="220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287"/>
      <c r="AA370" s="16"/>
      <c r="AB370" s="287"/>
      <c r="AC370" s="287"/>
      <c r="AD370" s="287"/>
    </row>
    <row r="371" ht="15.75" customHeight="1">
      <c r="A371" s="16"/>
      <c r="B371" s="16"/>
      <c r="C371" s="16"/>
      <c r="D371" s="16"/>
      <c r="E371" s="16"/>
      <c r="F371" s="16"/>
      <c r="G371" s="16"/>
      <c r="H371" s="16"/>
      <c r="I371" s="220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287"/>
      <c r="AA371" s="16"/>
      <c r="AB371" s="287"/>
      <c r="AC371" s="287"/>
      <c r="AD371" s="287"/>
    </row>
    <row r="372" ht="15.75" customHeight="1">
      <c r="A372" s="16"/>
      <c r="B372" s="16"/>
      <c r="C372" s="16"/>
      <c r="D372" s="16"/>
      <c r="E372" s="16"/>
      <c r="F372" s="16"/>
      <c r="G372" s="16"/>
      <c r="H372" s="16"/>
      <c r="I372" s="220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287"/>
      <c r="AA372" s="16"/>
      <c r="AB372" s="287"/>
      <c r="AC372" s="287"/>
      <c r="AD372" s="287"/>
    </row>
    <row r="373" ht="15.75" customHeight="1">
      <c r="A373" s="16"/>
      <c r="B373" s="16"/>
      <c r="C373" s="16"/>
      <c r="D373" s="16"/>
      <c r="E373" s="16"/>
      <c r="F373" s="16"/>
      <c r="G373" s="16"/>
      <c r="H373" s="16"/>
      <c r="I373" s="220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287"/>
      <c r="AA373" s="16"/>
      <c r="AB373" s="287"/>
      <c r="AC373" s="287"/>
      <c r="AD373" s="287"/>
    </row>
    <row r="374" ht="15.75" customHeight="1">
      <c r="A374" s="16"/>
      <c r="B374" s="16"/>
      <c r="C374" s="16"/>
      <c r="D374" s="16"/>
      <c r="E374" s="16"/>
      <c r="F374" s="16"/>
      <c r="G374" s="16"/>
      <c r="H374" s="16"/>
      <c r="I374" s="220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287"/>
      <c r="AA374" s="16"/>
      <c r="AB374" s="287"/>
      <c r="AC374" s="287"/>
      <c r="AD374" s="287"/>
    </row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3">
    <mergeCell ref="I4:I6"/>
    <mergeCell ref="C8:F8"/>
    <mergeCell ref="I8:I9"/>
    <mergeCell ref="D9:F9"/>
    <mergeCell ref="D10:F10"/>
    <mergeCell ref="D11:F11"/>
    <mergeCell ref="D12:F12"/>
    <mergeCell ref="D13:F13"/>
    <mergeCell ref="D14:F14"/>
    <mergeCell ref="D15:F15"/>
    <mergeCell ref="C22:F22"/>
    <mergeCell ref="C23:F23"/>
    <mergeCell ref="C24:F24"/>
    <mergeCell ref="C25:F25"/>
    <mergeCell ref="C26:F26"/>
    <mergeCell ref="C27:F27"/>
    <mergeCell ref="C28:F28"/>
    <mergeCell ref="C29:F29"/>
    <mergeCell ref="C30:F30"/>
    <mergeCell ref="C31:F31"/>
    <mergeCell ref="C32:F32"/>
    <mergeCell ref="C33:F33"/>
    <mergeCell ref="C34:F34"/>
    <mergeCell ref="C35:F35"/>
    <mergeCell ref="C36:F36"/>
    <mergeCell ref="C37:F37"/>
    <mergeCell ref="C38:F38"/>
    <mergeCell ref="C39:F39"/>
    <mergeCell ref="E49:F50"/>
    <mergeCell ref="E51:F51"/>
    <mergeCell ref="C56:E56"/>
    <mergeCell ref="C59:E59"/>
    <mergeCell ref="C60:E60"/>
    <mergeCell ref="C65:E66"/>
    <mergeCell ref="F67:H67"/>
    <mergeCell ref="F68:H68"/>
    <mergeCell ref="C40:F40"/>
    <mergeCell ref="C41:F41"/>
    <mergeCell ref="C42:F42"/>
    <mergeCell ref="C43:F43"/>
    <mergeCell ref="C44:F44"/>
    <mergeCell ref="E47:F47"/>
    <mergeCell ref="E48:F48"/>
  </mergeCells>
  <conditionalFormatting sqref="A9:C15">
    <cfRule type="cellIs" dxfId="0" priority="1" operator="equal">
      <formula>"DATE: STUDENT NUMBER: NAME: NATIONALITY: CONTACT NUMBER: EMAIL ADDRESS: CONGREGATION(COMPLETE NAME)"</formula>
    </cfRule>
  </conditionalFormatting>
  <conditionalFormatting sqref="G15">
    <cfRule type="colorScale" priority="2">
      <colorScale>
        <cfvo type="min"/>
        <cfvo type="max"/>
        <color rgb="FF57BB8A"/>
        <color rgb="FFFFFFFF"/>
      </colorScale>
    </cfRule>
  </conditionalFormatting>
  <dataValidations>
    <dataValidation type="list" allowBlank="1" sqref="D17">
      <formula1>"2022 - 2023,2021-2022,2020 -2021"</formula1>
    </dataValidation>
    <dataValidation type="list" allowBlank="1" sqref="F18">
      <formula1>"FIRST SEMESTER,SECOND SEMESTER,INTER-SEMESTER"</formula1>
    </dataValidation>
    <dataValidation type="list" allowBlank="1" sqref="F20">
      <formula1>"Credit Student,Audit Student(On-going Formation;Renewal)"</formula1>
    </dataValidation>
    <dataValidation type="list" allowBlank="1" showErrorMessage="1" sqref="D47 D50">
      <formula1>"Approved,Disapproved"</formula1>
    </dataValidation>
    <dataValidation type="list" allowBlank="1" sqref="C23:C43">
      <formula1>RATES!$F$3:$F$32</formula1>
    </dataValidation>
    <dataValidation type="custom" allowBlank="1" showDropDown="1" sqref="D9">
      <formula1>OR(NOT(ISERROR(DATEVALUE(D9))), AND(ISNUMBER(D9), LEFT(CELL("format", D9))="D"))</formula1>
    </dataValidation>
    <dataValidation type="list" allowBlank="1" sqref="H45:H62">
      <formula1>RATES!$J$47:$J$82</formula1>
    </dataValidation>
    <dataValidation type="list" allowBlank="1" sqref="D14">
      <formula1>'Enrollment List'!$H$10:$H$93</formula1>
    </dataValidation>
    <dataValidation type="list" allowBlank="1" sqref="H17">
      <formula1>"NEW STUDENT,OLD STUDENT,TRANSFEREE,CROSS ENROLLEE,RETURNEE FROM LEAVE OF ABSENCE"</formula1>
    </dataValidation>
    <dataValidation type="list" allowBlank="1" showErrorMessage="1" sqref="I65">
      <formula1>"Full payment,Partial,Not yet paid,Promissory"</formula1>
    </dataValidation>
    <dataValidation type="list" allowBlank="1" sqref="H15">
      <formula1>$AD$115:$AD$144</formula1>
    </dataValidation>
    <dataValidation type="list" allowBlank="1" sqref="H23:H43">
      <formula1>RATES!$I$3:$I$32</formula1>
    </dataValidation>
    <dataValidation type="list" allowBlank="1" sqref="D15">
      <formula1>$AC$147:$AC$174</formula1>
    </dataValidation>
    <dataValidation type="list" allowBlank="1" sqref="F19">
      <formula1>"THESIS,NON-THESIS,CREDIT STUDENT,AUDIT STUDENT"</formula1>
    </dataValidation>
    <dataValidation type="list" allowBlank="1" sqref="E20">
      <formula1>"Regular(4 Years),Scholar(3 Years),Bridge Program,Certificate Program in Religious Studies"</formula1>
    </dataValidation>
    <dataValidation type="list" allowBlank="1" sqref="F17">
      <formula1>"FIRST YEAR,SECOND YEAR,THIRD YEAR,FOURTH YEAR"</formula1>
    </dataValidation>
    <dataValidation type="list" allowBlank="1" sqref="D13">
      <formula1>'Enrollment List'!$G$10:$G$93</formula1>
    </dataValidation>
    <dataValidation type="list" allowBlank="1" sqref="E19">
      <formula1>"MAJOR IN THEOLOGY,MAJOR IN SCRIPTURES,MAJOR IN WOMEN AND RELIGION"</formula1>
    </dataValidation>
    <dataValidation type="list" allowBlank="1" showInputMessage="1" prompt="Click and enter a value from the list of items" sqref="G23:G43">
      <formula1>"2,3"</formula1>
    </dataValidation>
    <dataValidation type="list" allowBlank="1" sqref="D12">
      <formula1>'Enrollment List'!$B$110:$B$152</formula1>
    </dataValidation>
  </dataValidations>
  <hyperlinks>
    <hyperlink r:id="rId1" ref="C6"/>
  </hyperlinks>
  <printOptions horizontalCentered="1"/>
  <pageMargins bottom="0.75" footer="0.0" header="0.0" left="0.7" right="0.7" top="0.75"/>
  <pageSetup orientation="portrait" pageOrder="overThenDown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B8043"/>
    <outlinePr summaryBelow="0" summaryRight="0"/>
    <pageSetUpPr fitToPage="1"/>
  </sheetPr>
  <sheetViews>
    <sheetView showGridLines="0" workbookViewId="0"/>
  </sheetViews>
  <sheetFormatPr customHeight="1" defaultColWidth="12.63" defaultRowHeight="15.0"/>
  <cols>
    <col customWidth="1" min="1" max="1" width="3.13"/>
    <col customWidth="1" min="2" max="2" width="2.63"/>
    <col customWidth="1" min="3" max="3" width="38.13"/>
    <col customWidth="1" min="4" max="4" width="21.63"/>
    <col customWidth="1" min="5" max="5" width="17.13"/>
    <col customWidth="1" min="6" max="6" width="17.25"/>
    <col customWidth="1" min="7" max="7" width="17.38"/>
    <col customWidth="1" min="8" max="8" width="37.38"/>
    <col customWidth="1" min="9" max="9" width="17.88"/>
    <col hidden="1" min="12" max="20" width="12.63"/>
    <col customWidth="1" hidden="1" min="21" max="21" width="16.38"/>
    <col hidden="1" min="22" max="24" width="12.63"/>
    <col customWidth="1" hidden="1" min="25" max="25" width="21.25"/>
    <col customWidth="1" hidden="1" min="26" max="26" width="20.13"/>
    <col hidden="1" min="27" max="30" width="12.63"/>
  </cols>
  <sheetData>
    <row r="1" ht="15.75" customHeight="1">
      <c r="A1" s="1"/>
      <c r="B1" s="1"/>
      <c r="C1" s="1"/>
      <c r="D1" s="1"/>
      <c r="E1" s="1"/>
      <c r="F1" s="1"/>
      <c r="G1" s="1"/>
      <c r="H1" s="1"/>
      <c r="I1" s="2"/>
      <c r="J1" s="1"/>
      <c r="K1" s="1"/>
      <c r="L1" s="1"/>
      <c r="M1" s="1"/>
      <c r="N1" s="1"/>
      <c r="O1" s="1"/>
      <c r="P1" s="3"/>
      <c r="Q1" s="1"/>
      <c r="R1" s="1"/>
      <c r="S1" s="1"/>
      <c r="T1" s="1"/>
      <c r="U1" s="1"/>
      <c r="V1" s="1"/>
      <c r="W1" s="1"/>
      <c r="X1" s="1"/>
      <c r="Y1" s="1"/>
      <c r="Z1" s="4"/>
      <c r="AA1" s="1"/>
      <c r="AB1" s="4"/>
      <c r="AC1" s="4"/>
      <c r="AD1" s="4"/>
    </row>
    <row r="2" ht="15.75" customHeight="1">
      <c r="A2" s="1"/>
      <c r="B2" s="5"/>
      <c r="C2" s="6"/>
      <c r="D2" s="6"/>
      <c r="E2" s="6"/>
      <c r="F2" s="6"/>
      <c r="G2" s="6"/>
      <c r="H2" s="6"/>
      <c r="I2" s="7"/>
      <c r="J2" s="1"/>
      <c r="K2" s="1"/>
      <c r="L2" s="1"/>
      <c r="M2" s="1"/>
      <c r="N2" s="1"/>
      <c r="O2" s="1"/>
      <c r="P2" s="8"/>
      <c r="Q2" s="1"/>
      <c r="R2" s="1"/>
      <c r="S2" s="1"/>
      <c r="T2" s="1"/>
      <c r="U2" s="1"/>
      <c r="V2" s="1"/>
      <c r="W2" s="1"/>
      <c r="X2" s="1"/>
      <c r="Y2" s="1"/>
      <c r="Z2" s="4"/>
      <c r="AA2" s="1"/>
      <c r="AB2" s="4"/>
      <c r="AC2" s="4"/>
      <c r="AD2" s="4"/>
    </row>
    <row r="3" ht="15.75" customHeight="1">
      <c r="A3" s="1"/>
      <c r="B3" s="9"/>
      <c r="C3" s="2" t="s">
        <v>229</v>
      </c>
      <c r="D3" s="1"/>
      <c r="E3" s="1"/>
      <c r="F3" s="1"/>
      <c r="G3" s="1"/>
      <c r="H3" s="1"/>
      <c r="I3" s="10"/>
      <c r="J3" s="1"/>
      <c r="K3" s="1"/>
      <c r="L3" s="1"/>
      <c r="M3" s="1"/>
      <c r="N3" s="1"/>
      <c r="O3" s="1"/>
      <c r="P3" s="3"/>
      <c r="Q3" s="1"/>
      <c r="R3" s="1"/>
      <c r="S3" s="1"/>
      <c r="T3" s="1"/>
      <c r="U3" s="1"/>
      <c r="V3" s="1"/>
      <c r="W3" s="1"/>
      <c r="X3" s="1"/>
      <c r="Y3" s="1"/>
      <c r="Z3" s="4"/>
      <c r="AA3" s="1"/>
      <c r="AB3" s="4"/>
      <c r="AC3" s="4"/>
      <c r="AD3" s="4"/>
    </row>
    <row r="4" ht="15.75" customHeight="1">
      <c r="A4" s="1"/>
      <c r="B4" s="9"/>
      <c r="C4" s="1" t="s">
        <v>230</v>
      </c>
      <c r="D4" s="1"/>
      <c r="E4" s="1"/>
      <c r="F4" s="1"/>
      <c r="G4" s="1"/>
      <c r="H4" s="1"/>
      <c r="I4" s="193" t="s">
        <v>0</v>
      </c>
      <c r="J4" s="1"/>
      <c r="K4" s="1"/>
      <c r="L4" s="1"/>
      <c r="M4" s="1"/>
      <c r="N4" s="1"/>
      <c r="O4" s="1"/>
      <c r="P4" s="3"/>
      <c r="Q4" s="1"/>
      <c r="R4" s="1"/>
      <c r="S4" s="1"/>
      <c r="T4" s="1"/>
      <c r="U4" s="1"/>
      <c r="V4" s="1"/>
      <c r="W4" s="1"/>
      <c r="X4" s="1"/>
      <c r="Y4" s="1"/>
      <c r="Z4" s="4"/>
      <c r="AA4" s="1"/>
      <c r="AB4" s="4"/>
      <c r="AC4" s="4"/>
      <c r="AD4" s="4"/>
    </row>
    <row r="5" ht="15.75" customHeight="1">
      <c r="A5" s="1"/>
      <c r="B5" s="9"/>
      <c r="C5" s="1" t="s">
        <v>231</v>
      </c>
      <c r="D5" s="1"/>
      <c r="E5" s="1"/>
      <c r="F5" s="1"/>
      <c r="G5" s="1"/>
      <c r="H5" s="1"/>
      <c r="I5" s="194"/>
      <c r="J5" s="1"/>
      <c r="K5" s="1"/>
      <c r="L5" s="1"/>
      <c r="M5" s="1"/>
      <c r="N5" s="1"/>
      <c r="O5" s="1"/>
      <c r="P5" s="3"/>
      <c r="Q5" s="1"/>
      <c r="R5" s="1"/>
      <c r="S5" s="1"/>
      <c r="T5" s="1"/>
      <c r="U5" s="1"/>
      <c r="V5" s="1"/>
      <c r="W5" s="1"/>
      <c r="X5" s="1"/>
      <c r="Y5" s="1"/>
      <c r="Z5" s="4"/>
      <c r="AA5" s="1"/>
      <c r="AB5" s="4"/>
      <c r="AC5" s="4"/>
      <c r="AD5" s="4"/>
    </row>
    <row r="6" ht="15.75" customHeight="1">
      <c r="A6" s="1"/>
      <c r="B6" s="13"/>
      <c r="C6" s="195" t="s">
        <v>1031</v>
      </c>
      <c r="D6" s="14"/>
      <c r="E6" s="14"/>
      <c r="F6" s="14"/>
      <c r="G6" s="14"/>
      <c r="H6" s="14"/>
      <c r="I6" s="196"/>
      <c r="J6" s="1"/>
      <c r="K6" s="1"/>
      <c r="L6" s="1"/>
      <c r="M6" s="1"/>
      <c r="N6" s="1"/>
      <c r="O6" s="1"/>
      <c r="P6" s="3"/>
      <c r="Q6" s="1"/>
      <c r="R6" s="1"/>
      <c r="S6" s="1"/>
      <c r="T6" s="1"/>
      <c r="U6" s="1"/>
      <c r="V6" s="1"/>
      <c r="W6" s="1"/>
      <c r="X6" s="1"/>
      <c r="Y6" s="1"/>
      <c r="Z6" s="4"/>
      <c r="AA6" s="1"/>
      <c r="AB6" s="4"/>
      <c r="AC6" s="4"/>
      <c r="AD6" s="4"/>
    </row>
    <row r="7" ht="27.0" customHeight="1">
      <c r="A7" s="1"/>
      <c r="B7" s="9"/>
      <c r="C7" s="1"/>
      <c r="D7" s="1"/>
      <c r="E7" s="1"/>
      <c r="F7" s="1"/>
      <c r="G7" s="16"/>
      <c r="H7" s="2" t="s">
        <v>1</v>
      </c>
      <c r="I7" s="17"/>
      <c r="J7" s="1"/>
      <c r="K7" s="1"/>
      <c r="L7" s="1"/>
      <c r="M7" s="1"/>
      <c r="N7" s="1"/>
      <c r="O7" s="1"/>
      <c r="P7" s="8"/>
      <c r="Q7" s="1"/>
      <c r="R7" s="1"/>
      <c r="S7" s="1"/>
      <c r="T7" s="1"/>
      <c r="U7" s="1"/>
      <c r="V7" s="1"/>
      <c r="W7" s="1"/>
      <c r="X7" s="1"/>
      <c r="Y7" s="1"/>
      <c r="Z7" s="4"/>
      <c r="AA7" s="1"/>
      <c r="AB7" s="4"/>
      <c r="AC7" s="4"/>
      <c r="AD7" s="4"/>
    </row>
    <row r="8" ht="15.75" customHeight="1">
      <c r="A8" s="18"/>
      <c r="B8" s="19"/>
      <c r="C8" s="18" t="s">
        <v>340</v>
      </c>
      <c r="G8" s="16"/>
      <c r="H8" s="20" t="s">
        <v>2</v>
      </c>
      <c r="I8" s="197" t="s">
        <v>3</v>
      </c>
      <c r="J8" s="1"/>
      <c r="K8" s="1"/>
      <c r="L8" s="1"/>
      <c r="M8" s="1"/>
      <c r="N8" s="1"/>
      <c r="O8" s="1"/>
      <c r="P8" s="8"/>
      <c r="Q8" s="1"/>
      <c r="R8" s="1"/>
      <c r="S8" s="1"/>
      <c r="T8" s="1"/>
      <c r="U8" s="1"/>
      <c r="V8" s="1"/>
      <c r="W8" s="1"/>
      <c r="X8" s="1"/>
      <c r="Y8" s="1"/>
      <c r="Z8" s="4"/>
      <c r="AA8" s="1"/>
      <c r="AB8" s="4"/>
      <c r="AC8" s="4"/>
      <c r="AD8" s="4"/>
    </row>
    <row r="9" ht="15.75" customHeight="1">
      <c r="A9" s="2"/>
      <c r="B9" s="22"/>
      <c r="C9" s="64" t="s">
        <v>234</v>
      </c>
      <c r="D9" s="23"/>
      <c r="E9" s="198"/>
      <c r="F9" s="198"/>
      <c r="G9" s="16"/>
      <c r="H9" s="25" t="s">
        <v>4</v>
      </c>
      <c r="I9" s="194"/>
      <c r="J9" s="1"/>
      <c r="K9" s="1"/>
      <c r="L9" s="1"/>
      <c r="M9" s="1"/>
      <c r="N9" s="1"/>
      <c r="O9" s="1"/>
      <c r="P9" s="8"/>
      <c r="Q9" s="1"/>
      <c r="R9" s="1"/>
      <c r="S9" s="26"/>
      <c r="T9" s="1"/>
      <c r="U9" s="1"/>
      <c r="V9" s="1"/>
      <c r="W9" s="1"/>
      <c r="X9" s="1"/>
      <c r="Y9" s="1"/>
      <c r="Z9" s="4"/>
      <c r="AA9" s="1"/>
      <c r="AB9" s="4"/>
      <c r="AC9" s="4"/>
      <c r="AD9" s="4"/>
    </row>
    <row r="10" ht="15.75" customHeight="1">
      <c r="A10" s="2"/>
      <c r="B10" s="22"/>
      <c r="C10" s="64" t="s">
        <v>235</v>
      </c>
      <c r="D10" s="27"/>
      <c r="E10" s="198"/>
      <c r="F10" s="198"/>
      <c r="G10" s="16"/>
      <c r="H10" s="28"/>
      <c r="I10" s="29" t="s">
        <v>5</v>
      </c>
      <c r="J10" s="1"/>
      <c r="K10" s="1"/>
      <c r="L10" s="1"/>
      <c r="M10" s="1"/>
      <c r="N10" s="1"/>
      <c r="O10" s="1"/>
      <c r="P10" s="8"/>
      <c r="Q10" s="1"/>
      <c r="R10" s="1"/>
      <c r="S10" s="26"/>
      <c r="T10" s="1"/>
      <c r="U10" s="1"/>
      <c r="V10" s="1"/>
      <c r="W10" s="1"/>
      <c r="X10" s="1"/>
      <c r="Y10" s="1"/>
      <c r="Z10" s="4"/>
      <c r="AA10" s="1"/>
      <c r="AB10" s="4"/>
      <c r="AC10" s="4"/>
      <c r="AD10" s="4"/>
    </row>
    <row r="11" ht="15.75" customHeight="1">
      <c r="A11" s="2"/>
      <c r="B11" s="22"/>
      <c r="C11" s="64" t="s">
        <v>236</v>
      </c>
      <c r="D11" s="30" t="s">
        <v>1032</v>
      </c>
      <c r="E11" s="198"/>
      <c r="F11" s="198"/>
      <c r="G11" s="16"/>
      <c r="H11" s="25" t="s">
        <v>7</v>
      </c>
      <c r="I11" s="29"/>
      <c r="J11" s="1"/>
      <c r="K11" s="1"/>
      <c r="L11" s="1"/>
      <c r="M11" s="1"/>
      <c r="N11" s="1"/>
      <c r="O11" s="1"/>
      <c r="P11" s="8"/>
      <c r="Q11" s="1"/>
      <c r="R11" s="1"/>
      <c r="S11" s="31"/>
      <c r="T11" s="1"/>
      <c r="U11" s="1"/>
      <c r="V11" s="1"/>
      <c r="W11" s="1"/>
      <c r="X11" s="1"/>
      <c r="Y11" s="1"/>
      <c r="Z11" s="4"/>
      <c r="AA11" s="1"/>
      <c r="AB11" s="4"/>
      <c r="AC11" s="4"/>
      <c r="AD11" s="4"/>
    </row>
    <row r="12" ht="15.75" customHeight="1">
      <c r="A12" s="2"/>
      <c r="B12" s="22"/>
      <c r="C12" s="64" t="s">
        <v>237</v>
      </c>
      <c r="D12" s="30"/>
      <c r="E12" s="198"/>
      <c r="F12" s="198"/>
      <c r="G12" s="16"/>
      <c r="H12" s="28"/>
      <c r="I12" s="29" t="s">
        <v>8</v>
      </c>
      <c r="J12" s="1"/>
      <c r="K12" s="1"/>
      <c r="L12" s="1"/>
      <c r="M12" s="1"/>
      <c r="N12" s="1"/>
      <c r="O12" s="1"/>
      <c r="P12" s="8"/>
      <c r="Q12" s="1"/>
      <c r="R12" s="1"/>
      <c r="S12" s="26"/>
      <c r="T12" s="1"/>
      <c r="U12" s="1"/>
      <c r="V12" s="1"/>
      <c r="W12" s="1"/>
      <c r="X12" s="1"/>
      <c r="Y12" s="1"/>
      <c r="Z12" s="4"/>
      <c r="AA12" s="1"/>
      <c r="AB12" s="4"/>
      <c r="AC12" s="4"/>
      <c r="AD12" s="4"/>
    </row>
    <row r="13" ht="15.75" customHeight="1">
      <c r="A13" s="2"/>
      <c r="B13" s="22"/>
      <c r="C13" s="64" t="s">
        <v>238</v>
      </c>
      <c r="D13" s="27"/>
      <c r="E13" s="198"/>
      <c r="F13" s="198"/>
      <c r="G13" s="16"/>
      <c r="H13" s="32" t="s">
        <v>9</v>
      </c>
      <c r="I13" s="29"/>
      <c r="J13" s="1"/>
      <c r="K13" s="1"/>
      <c r="L13" s="1"/>
      <c r="M13" s="1"/>
      <c r="N13" s="1"/>
      <c r="O13" s="1"/>
      <c r="P13" s="8"/>
      <c r="Q13" s="1"/>
      <c r="R13" s="1"/>
      <c r="S13" s="26"/>
      <c r="T13" s="1"/>
      <c r="U13" s="1"/>
      <c r="V13" s="1"/>
      <c r="W13" s="1"/>
      <c r="X13" s="1"/>
      <c r="Y13" s="1"/>
      <c r="Z13" s="4"/>
      <c r="AA13" s="1"/>
      <c r="AB13" s="4"/>
      <c r="AC13" s="4"/>
      <c r="AD13" s="4"/>
    </row>
    <row r="14" ht="15.75" customHeight="1">
      <c r="A14" s="2"/>
      <c r="B14" s="22"/>
      <c r="C14" s="64" t="s">
        <v>239</v>
      </c>
      <c r="D14" s="33"/>
      <c r="E14" s="198"/>
      <c r="F14" s="198"/>
      <c r="G14" s="34"/>
      <c r="H14" s="35"/>
      <c r="I14" s="36" t="s">
        <v>10</v>
      </c>
      <c r="J14" s="1"/>
      <c r="K14" s="34"/>
      <c r="L14" s="1"/>
      <c r="M14" s="1"/>
      <c r="N14" s="1"/>
      <c r="O14" s="1"/>
      <c r="P14" s="37"/>
      <c r="Q14" s="1"/>
      <c r="R14" s="1"/>
      <c r="S14" s="38"/>
      <c r="T14" s="1"/>
      <c r="U14" s="1"/>
      <c r="V14" s="1"/>
      <c r="W14" s="1"/>
      <c r="X14" s="1"/>
      <c r="Y14" s="1"/>
      <c r="Z14" s="4"/>
      <c r="AA14" s="1"/>
      <c r="AB14" s="4"/>
      <c r="AC14" s="4"/>
      <c r="AD14" s="4"/>
    </row>
    <row r="15" ht="15.75" customHeight="1">
      <c r="A15" s="2"/>
      <c r="B15" s="22"/>
      <c r="C15" s="64" t="s">
        <v>240</v>
      </c>
      <c r="D15" s="30"/>
      <c r="E15" s="198"/>
      <c r="F15" s="198"/>
      <c r="G15" s="39" t="s">
        <v>11</v>
      </c>
      <c r="H15" s="30"/>
      <c r="I15" s="36"/>
      <c r="J15" s="1"/>
      <c r="K15" s="1"/>
      <c r="L15" s="1"/>
      <c r="M15" s="1"/>
      <c r="N15" s="1"/>
      <c r="O15" s="1"/>
      <c r="P15" s="8"/>
      <c r="Q15" s="1"/>
      <c r="R15" s="1"/>
      <c r="S15" s="8"/>
      <c r="T15" s="1"/>
      <c r="U15" s="1"/>
      <c r="V15" s="1"/>
      <c r="W15" s="1"/>
      <c r="X15" s="1"/>
      <c r="Y15" s="1"/>
      <c r="Z15" s="4"/>
      <c r="AA15" s="1"/>
      <c r="AB15" s="4"/>
      <c r="AC15" s="4"/>
      <c r="AD15" s="4"/>
    </row>
    <row r="16" ht="15.75" customHeight="1">
      <c r="A16" s="1"/>
      <c r="B16" s="9"/>
      <c r="C16" s="73"/>
      <c r="D16" s="1"/>
      <c r="E16" s="1"/>
      <c r="F16" s="1"/>
      <c r="G16" s="1"/>
      <c r="H16" s="1"/>
      <c r="I16" s="29" t="s">
        <v>12</v>
      </c>
      <c r="J16" s="1"/>
      <c r="K16" s="1"/>
      <c r="L16" s="1"/>
      <c r="M16" s="1"/>
      <c r="N16" s="1"/>
      <c r="O16" s="1"/>
      <c r="P16" s="8"/>
      <c r="Q16" s="1"/>
      <c r="R16" s="1"/>
      <c r="S16" s="3"/>
      <c r="T16" s="1"/>
      <c r="U16" s="1"/>
      <c r="V16" s="1"/>
      <c r="W16" s="1"/>
      <c r="X16" s="1"/>
      <c r="Y16" s="1"/>
      <c r="Z16" s="4"/>
      <c r="AA16" s="1"/>
      <c r="AB16" s="4"/>
      <c r="AC16" s="4"/>
      <c r="AD16" s="4"/>
    </row>
    <row r="17" ht="15.75" customHeight="1">
      <c r="A17" s="1"/>
      <c r="B17" s="9"/>
      <c r="C17" s="64" t="s">
        <v>241</v>
      </c>
      <c r="D17" s="30" t="s">
        <v>13</v>
      </c>
      <c r="E17" s="2" t="s">
        <v>14</v>
      </c>
      <c r="F17" s="30" t="s">
        <v>342</v>
      </c>
      <c r="G17" s="39" t="s">
        <v>15</v>
      </c>
      <c r="H17" s="30" t="s">
        <v>16</v>
      </c>
      <c r="I17" s="29"/>
      <c r="J17" s="1"/>
      <c r="K17" s="1"/>
      <c r="L17" s="1"/>
      <c r="M17" s="1"/>
      <c r="N17" s="1"/>
      <c r="O17" s="1"/>
      <c r="P17" s="8"/>
      <c r="Q17" s="1"/>
      <c r="R17" s="1"/>
      <c r="S17" s="8"/>
      <c r="T17" s="1"/>
      <c r="U17" s="1"/>
      <c r="V17" s="1"/>
      <c r="W17" s="1"/>
      <c r="X17" s="1"/>
      <c r="Y17" s="1"/>
      <c r="Z17" s="4"/>
      <c r="AA17" s="1"/>
      <c r="AB17" s="4"/>
      <c r="AC17" s="4"/>
      <c r="AD17" s="4"/>
    </row>
    <row r="18" ht="15.75" customHeight="1">
      <c r="A18" s="1"/>
      <c r="B18" s="9"/>
      <c r="C18" s="64" t="s">
        <v>242</v>
      </c>
      <c r="D18" s="16"/>
      <c r="E18" s="2" t="s">
        <v>17</v>
      </c>
      <c r="F18" s="30" t="s">
        <v>18</v>
      </c>
      <c r="G18" s="16"/>
      <c r="H18" s="16"/>
      <c r="I18" s="29" t="s">
        <v>19</v>
      </c>
      <c r="J18" s="1"/>
      <c r="K18" s="1"/>
      <c r="L18" s="1"/>
      <c r="M18" s="1"/>
      <c r="N18" s="1"/>
      <c r="O18" s="1"/>
      <c r="P18" s="8"/>
      <c r="Q18" s="1"/>
      <c r="R18" s="1"/>
      <c r="S18" s="3"/>
      <c r="T18" s="1"/>
      <c r="U18" s="1"/>
      <c r="V18" s="1"/>
      <c r="W18" s="1"/>
      <c r="X18" s="1"/>
      <c r="Y18" s="1"/>
      <c r="Z18" s="4"/>
      <c r="AA18" s="1"/>
      <c r="AB18" s="4"/>
      <c r="AC18" s="4"/>
      <c r="AD18" s="4"/>
    </row>
    <row r="19" ht="15.75" customHeight="1">
      <c r="A19" s="1"/>
      <c r="B19" s="9"/>
      <c r="C19" s="167" t="s">
        <v>243</v>
      </c>
      <c r="D19" s="18" t="b">
        <v>0</v>
      </c>
      <c r="E19" s="1"/>
      <c r="F19" s="30"/>
      <c r="G19" s="16"/>
      <c r="H19" s="16"/>
      <c r="I19" s="29"/>
      <c r="J19" s="1"/>
      <c r="K19" s="1"/>
      <c r="L19" s="1"/>
      <c r="M19" s="1"/>
      <c r="N19" s="1"/>
      <c r="O19" s="1"/>
      <c r="P19" s="8"/>
      <c r="Q19" s="1"/>
      <c r="R19" s="1"/>
      <c r="S19" s="8"/>
      <c r="T19" s="1"/>
      <c r="U19" s="1"/>
      <c r="V19" s="1"/>
      <c r="W19" s="1"/>
      <c r="X19" s="1"/>
      <c r="Y19" s="1"/>
      <c r="Z19" s="4"/>
      <c r="AA19" s="1"/>
      <c r="AB19" s="4"/>
      <c r="AC19" s="4"/>
      <c r="AD19" s="4"/>
    </row>
    <row r="20" ht="15.75" customHeight="1">
      <c r="A20" s="1"/>
      <c r="B20" s="9"/>
      <c r="C20" s="167" t="s">
        <v>244</v>
      </c>
      <c r="D20" s="18" t="b">
        <v>1</v>
      </c>
      <c r="E20" s="1" t="s">
        <v>998</v>
      </c>
      <c r="F20" s="30"/>
      <c r="G20" s="1"/>
      <c r="H20" s="1"/>
      <c r="I20" s="29" t="s">
        <v>21</v>
      </c>
      <c r="J20" s="1"/>
      <c r="K20" s="1"/>
      <c r="L20" s="1"/>
      <c r="M20" s="1"/>
      <c r="N20" s="1"/>
      <c r="O20" s="1"/>
      <c r="P20" s="8"/>
      <c r="Q20" s="1"/>
      <c r="R20" s="1"/>
      <c r="S20" s="8"/>
      <c r="T20" s="1"/>
      <c r="U20" s="1"/>
      <c r="V20" s="1"/>
      <c r="W20" s="1"/>
      <c r="X20" s="1"/>
      <c r="Y20" s="1"/>
      <c r="Z20" s="4"/>
      <c r="AA20" s="1"/>
      <c r="AB20" s="4"/>
      <c r="AC20" s="4"/>
      <c r="AD20" s="4"/>
    </row>
    <row r="21" ht="15.75" customHeight="1">
      <c r="A21" s="1"/>
      <c r="B21" s="9"/>
      <c r="C21" s="167" t="s">
        <v>245</v>
      </c>
      <c r="D21" s="18" t="b">
        <v>0</v>
      </c>
      <c r="E21" s="1"/>
      <c r="F21" s="16"/>
      <c r="G21" s="1"/>
      <c r="H21" s="1"/>
      <c r="I21" s="29"/>
      <c r="J21" s="1"/>
      <c r="K21" s="1"/>
      <c r="L21" s="1"/>
      <c r="M21" s="1"/>
      <c r="N21" s="1"/>
      <c r="O21" s="1"/>
      <c r="P21" s="8"/>
      <c r="Q21" s="1"/>
      <c r="R21" s="1"/>
      <c r="S21" s="38"/>
      <c r="T21" s="1"/>
      <c r="U21" s="1"/>
      <c r="V21" s="1"/>
      <c r="W21" s="1"/>
      <c r="X21" s="1"/>
      <c r="Y21" s="1"/>
      <c r="Z21" s="4"/>
      <c r="AA21" s="1"/>
      <c r="AB21" s="4"/>
      <c r="AC21" s="4"/>
      <c r="AD21" s="4"/>
    </row>
    <row r="22" ht="15.75" customHeight="1">
      <c r="A22" s="2"/>
      <c r="B22" s="22"/>
      <c r="C22" s="199" t="s">
        <v>246</v>
      </c>
      <c r="D22" s="200"/>
      <c r="E22" s="200"/>
      <c r="F22" s="201"/>
      <c r="G22" s="43" t="s">
        <v>22</v>
      </c>
      <c r="H22" s="44" t="s">
        <v>23</v>
      </c>
      <c r="I22" s="29" t="s">
        <v>24</v>
      </c>
      <c r="J22" s="2"/>
      <c r="K22" s="2"/>
      <c r="L22" s="2"/>
      <c r="M22" s="2"/>
      <c r="N22" s="2"/>
      <c r="O22" s="2"/>
      <c r="P22" s="3"/>
      <c r="Q22" s="2"/>
      <c r="R22" s="2"/>
      <c r="S22" s="38"/>
      <c r="T22" s="2"/>
      <c r="U22" s="2"/>
      <c r="V22" s="2"/>
      <c r="W22" s="2"/>
      <c r="X22" s="2"/>
      <c r="Y22" s="2"/>
      <c r="Z22" s="45"/>
      <c r="AA22" s="2"/>
      <c r="AB22" s="45"/>
      <c r="AC22" s="45"/>
      <c r="AD22" s="45"/>
    </row>
    <row r="23" ht="15.75" customHeight="1">
      <c r="A23" s="1"/>
      <c r="B23" s="9"/>
      <c r="C23" s="202"/>
      <c r="D23" s="203"/>
      <c r="E23" s="203"/>
      <c r="F23" s="204"/>
      <c r="G23" s="48"/>
      <c r="H23" s="49"/>
      <c r="I23" s="29"/>
      <c r="J23" s="1"/>
      <c r="K23" s="1"/>
      <c r="L23" s="1"/>
      <c r="M23" s="1"/>
      <c r="N23" s="1"/>
      <c r="O23" s="1"/>
      <c r="P23" s="3"/>
      <c r="Q23" s="1"/>
      <c r="R23" s="1"/>
      <c r="S23" s="38"/>
      <c r="T23" s="1"/>
      <c r="U23" s="1"/>
      <c r="V23" s="1"/>
      <c r="W23" s="1"/>
      <c r="X23" s="1"/>
      <c r="Y23" s="1"/>
      <c r="Z23" s="4"/>
      <c r="AA23" s="1"/>
      <c r="AB23" s="4"/>
      <c r="AC23" s="4"/>
      <c r="AD23" s="4"/>
    </row>
    <row r="24" ht="15.75" customHeight="1">
      <c r="A24" s="1"/>
      <c r="B24" s="9"/>
      <c r="C24" s="202" t="s">
        <v>999</v>
      </c>
      <c r="D24" s="203"/>
      <c r="E24" s="203"/>
      <c r="F24" s="204"/>
      <c r="G24" s="48">
        <v>3.0</v>
      </c>
      <c r="H24" s="49">
        <v>2614.86</v>
      </c>
      <c r="I24" s="29" t="s">
        <v>25</v>
      </c>
      <c r="J24" s="1"/>
      <c r="K24" s="1"/>
      <c r="L24" s="1"/>
      <c r="M24" s="1"/>
      <c r="N24" s="1"/>
      <c r="O24" s="1"/>
      <c r="P24" s="3"/>
      <c r="Q24" s="1"/>
      <c r="R24" s="1"/>
      <c r="S24" s="38"/>
      <c r="T24" s="1"/>
      <c r="U24" s="1"/>
      <c r="V24" s="1"/>
      <c r="W24" s="1"/>
      <c r="X24" s="1"/>
      <c r="Y24" s="1"/>
      <c r="Z24" s="4"/>
      <c r="AA24" s="1"/>
      <c r="AB24" s="4"/>
      <c r="AC24" s="4"/>
      <c r="AD24" s="4"/>
    </row>
    <row r="25" ht="15.75" customHeight="1">
      <c r="A25" s="1"/>
      <c r="B25" s="9"/>
      <c r="C25" s="288" t="s">
        <v>1000</v>
      </c>
      <c r="D25" s="203"/>
      <c r="E25" s="203"/>
      <c r="F25" s="204"/>
      <c r="G25" s="48">
        <v>3.0</v>
      </c>
      <c r="H25" s="49">
        <v>2614.86</v>
      </c>
      <c r="I25" s="29"/>
      <c r="J25" s="1"/>
      <c r="K25" s="1"/>
      <c r="L25" s="1"/>
      <c r="M25" s="1"/>
      <c r="N25" s="1"/>
      <c r="O25" s="1"/>
      <c r="P25" s="3"/>
      <c r="Q25" s="1"/>
      <c r="R25" s="1"/>
      <c r="S25" s="38"/>
      <c r="T25" s="1"/>
      <c r="U25" s="1"/>
      <c r="V25" s="1"/>
      <c r="W25" s="1"/>
      <c r="X25" s="1"/>
      <c r="Y25" s="1"/>
      <c r="Z25" s="4"/>
      <c r="AA25" s="1"/>
      <c r="AB25" s="4"/>
      <c r="AC25" s="4"/>
      <c r="AD25" s="4"/>
    </row>
    <row r="26" ht="15.75" customHeight="1">
      <c r="A26" s="1"/>
      <c r="B26" s="9"/>
      <c r="C26" s="288" t="s">
        <v>1001</v>
      </c>
      <c r="D26" s="203"/>
      <c r="E26" s="203"/>
      <c r="F26" s="204"/>
      <c r="G26" s="48">
        <v>3.0</v>
      </c>
      <c r="H26" s="49">
        <v>2614.86</v>
      </c>
      <c r="I26" s="29" t="s">
        <v>26</v>
      </c>
      <c r="J26" s="1"/>
      <c r="K26" s="1"/>
      <c r="L26" s="1"/>
      <c r="M26" s="1"/>
      <c r="N26" s="1"/>
      <c r="O26" s="1"/>
      <c r="P26" s="3"/>
      <c r="Q26" s="1"/>
      <c r="R26" s="1"/>
      <c r="S26" s="38"/>
      <c r="T26" s="1"/>
      <c r="U26" s="1"/>
      <c r="V26" s="1"/>
      <c r="W26" s="1"/>
      <c r="X26" s="1"/>
      <c r="Y26" s="1"/>
      <c r="Z26" s="4"/>
      <c r="AA26" s="1"/>
      <c r="AB26" s="4"/>
      <c r="AC26" s="4"/>
      <c r="AD26" s="4"/>
    </row>
    <row r="27" ht="15.75" customHeight="1">
      <c r="A27" s="1"/>
      <c r="B27" s="9"/>
      <c r="C27" s="288" t="s">
        <v>1002</v>
      </c>
      <c r="D27" s="203"/>
      <c r="E27" s="203"/>
      <c r="F27" s="204"/>
      <c r="G27" s="48">
        <v>3.0</v>
      </c>
      <c r="H27" s="49">
        <v>2614.86</v>
      </c>
      <c r="I27" s="29"/>
      <c r="J27" s="1"/>
      <c r="K27" s="1"/>
      <c r="L27" s="1"/>
      <c r="M27" s="1"/>
      <c r="N27" s="1"/>
      <c r="O27" s="1"/>
      <c r="P27" s="51"/>
      <c r="Q27" s="1"/>
      <c r="R27" s="1"/>
      <c r="T27" s="1"/>
      <c r="U27" s="1"/>
      <c r="V27" s="1"/>
      <c r="W27" s="1"/>
      <c r="X27" s="1"/>
      <c r="Y27" s="1"/>
      <c r="Z27" s="4"/>
      <c r="AA27" s="1"/>
      <c r="AB27" s="4"/>
      <c r="AC27" s="4"/>
      <c r="AD27" s="4"/>
    </row>
    <row r="28" ht="15.75" customHeight="1">
      <c r="A28" s="1"/>
      <c r="B28" s="9"/>
      <c r="C28" s="288" t="s">
        <v>1003</v>
      </c>
      <c r="D28" s="203"/>
      <c r="E28" s="203"/>
      <c r="F28" s="204"/>
      <c r="G28" s="48">
        <v>3.0</v>
      </c>
      <c r="H28" s="49">
        <v>2614.86</v>
      </c>
      <c r="I28" s="29" t="s">
        <v>27</v>
      </c>
      <c r="J28" s="1"/>
      <c r="K28" s="1"/>
      <c r="L28" s="1"/>
      <c r="M28" s="1"/>
      <c r="N28" s="1"/>
      <c r="O28" s="1"/>
      <c r="P28" s="3"/>
      <c r="Q28" s="1"/>
      <c r="R28" s="1"/>
      <c r="T28" s="1"/>
      <c r="U28" s="1"/>
      <c r="V28" s="1"/>
      <c r="W28" s="1"/>
      <c r="X28" s="1"/>
      <c r="Y28" s="1"/>
      <c r="Z28" s="4"/>
      <c r="AA28" s="1"/>
      <c r="AB28" s="4"/>
      <c r="AC28" s="4"/>
      <c r="AD28" s="4"/>
    </row>
    <row r="29" ht="15.75" customHeight="1">
      <c r="A29" s="1"/>
      <c r="B29" s="9"/>
      <c r="C29" s="288"/>
      <c r="D29" s="203"/>
      <c r="E29" s="203"/>
      <c r="F29" s="204"/>
      <c r="G29" s="48"/>
      <c r="H29" s="49"/>
      <c r="I29" s="29"/>
      <c r="J29" s="1"/>
      <c r="K29" s="1"/>
      <c r="L29" s="1"/>
      <c r="M29" s="1"/>
      <c r="N29" s="1"/>
      <c r="O29" s="1"/>
      <c r="P29" s="3"/>
      <c r="Q29" s="1"/>
      <c r="R29" s="1"/>
      <c r="T29" s="1"/>
      <c r="U29" s="1"/>
      <c r="V29" s="1"/>
      <c r="W29" s="1"/>
      <c r="X29" s="1"/>
      <c r="Y29" s="1"/>
      <c r="Z29" s="4"/>
      <c r="AA29" s="1"/>
      <c r="AB29" s="4"/>
      <c r="AC29" s="4"/>
      <c r="AD29" s="4"/>
    </row>
    <row r="30" ht="15.75" customHeight="1">
      <c r="A30" s="1"/>
      <c r="B30" s="9"/>
      <c r="C30" s="288"/>
      <c r="D30" s="203"/>
      <c r="E30" s="203"/>
      <c r="F30" s="204"/>
      <c r="G30" s="48"/>
      <c r="H30" s="49"/>
      <c r="I30" s="29" t="s">
        <v>28</v>
      </c>
      <c r="J30" s="1"/>
      <c r="K30" s="1"/>
      <c r="L30" s="1"/>
      <c r="M30" s="1"/>
      <c r="N30" s="1"/>
      <c r="O30" s="1"/>
      <c r="P30" s="8"/>
      <c r="Q30" s="1"/>
      <c r="R30" s="1"/>
      <c r="S30" s="3"/>
      <c r="T30" s="1"/>
      <c r="U30" s="1"/>
      <c r="V30" s="1"/>
      <c r="W30" s="1"/>
      <c r="X30" s="1"/>
      <c r="Y30" s="1"/>
      <c r="Z30" s="4"/>
      <c r="AA30" s="1"/>
      <c r="AB30" s="4"/>
      <c r="AC30" s="4"/>
      <c r="AD30" s="4"/>
    </row>
    <row r="31" ht="15.75" customHeight="1">
      <c r="A31" s="1"/>
      <c r="B31" s="9"/>
      <c r="C31" s="202"/>
      <c r="D31" s="203"/>
      <c r="E31" s="203"/>
      <c r="F31" s="204"/>
      <c r="G31" s="48"/>
      <c r="H31" s="49"/>
      <c r="I31" s="29"/>
      <c r="J31" s="1"/>
      <c r="K31" s="1"/>
      <c r="L31" s="1"/>
      <c r="M31" s="1"/>
      <c r="N31" s="1"/>
      <c r="O31" s="1"/>
      <c r="P31" s="8"/>
      <c r="Q31" s="1"/>
      <c r="R31" s="1"/>
      <c r="S31" s="3"/>
      <c r="T31" s="1"/>
      <c r="U31" s="1"/>
      <c r="V31" s="1"/>
      <c r="W31" s="1"/>
      <c r="X31" s="1"/>
      <c r="Y31" s="1"/>
      <c r="Z31" s="4"/>
      <c r="AA31" s="1"/>
      <c r="AB31" s="4"/>
      <c r="AC31" s="4"/>
      <c r="AD31" s="4"/>
    </row>
    <row r="32" ht="15.75" hidden="1" customHeight="1">
      <c r="A32" s="1"/>
      <c r="B32" s="9"/>
      <c r="C32" s="202"/>
      <c r="D32" s="203"/>
      <c r="E32" s="203"/>
      <c r="F32" s="204"/>
      <c r="G32" s="48"/>
      <c r="H32" s="49"/>
      <c r="I32" s="29" t="s">
        <v>29</v>
      </c>
      <c r="J32" s="1"/>
      <c r="K32" s="1"/>
      <c r="L32" s="1"/>
      <c r="M32" s="1"/>
      <c r="N32" s="1"/>
      <c r="O32" s="1"/>
      <c r="P32" s="1"/>
      <c r="Q32" s="1"/>
      <c r="R32" s="1"/>
      <c r="S32" s="3"/>
      <c r="T32" s="1"/>
      <c r="U32" s="1"/>
      <c r="V32" s="1"/>
      <c r="W32" s="1"/>
      <c r="X32" s="1"/>
      <c r="Y32" s="1"/>
      <c r="Z32" s="4"/>
      <c r="AA32" s="1"/>
      <c r="AB32" s="4"/>
      <c r="AC32" s="4"/>
      <c r="AD32" s="4"/>
    </row>
    <row r="33" ht="15.75" hidden="1" customHeight="1">
      <c r="A33" s="1"/>
      <c r="B33" s="9"/>
      <c r="C33" s="202"/>
      <c r="D33" s="203"/>
      <c r="E33" s="203"/>
      <c r="F33" s="204"/>
      <c r="G33" s="48"/>
      <c r="H33" s="49"/>
      <c r="I33" s="29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4"/>
      <c r="AA33" s="1"/>
      <c r="AB33" s="4"/>
      <c r="AC33" s="4"/>
      <c r="AD33" s="4"/>
    </row>
    <row r="34" ht="15.75" hidden="1" customHeight="1">
      <c r="A34" s="1"/>
      <c r="B34" s="9"/>
      <c r="C34" s="202"/>
      <c r="D34" s="203"/>
      <c r="E34" s="203"/>
      <c r="F34" s="204"/>
      <c r="G34" s="48"/>
      <c r="H34" s="49"/>
      <c r="I34" s="29" t="s">
        <v>30</v>
      </c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4"/>
      <c r="AA34" s="1"/>
      <c r="AB34" s="4"/>
      <c r="AC34" s="4"/>
      <c r="AD34" s="4"/>
    </row>
    <row r="35" ht="15.75" hidden="1" customHeight="1">
      <c r="A35" s="1"/>
      <c r="B35" s="9"/>
      <c r="C35" s="202"/>
      <c r="D35" s="203"/>
      <c r="E35" s="203"/>
      <c r="F35" s="204"/>
      <c r="G35" s="48"/>
      <c r="H35" s="49"/>
      <c r="I35" s="29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4"/>
      <c r="AA35" s="1"/>
      <c r="AB35" s="4"/>
      <c r="AC35" s="4"/>
      <c r="AD35" s="4"/>
    </row>
    <row r="36" ht="15.75" hidden="1" customHeight="1">
      <c r="A36" s="1"/>
      <c r="B36" s="9"/>
      <c r="C36" s="202"/>
      <c r="D36" s="203"/>
      <c r="E36" s="203"/>
      <c r="F36" s="204"/>
      <c r="G36" s="48"/>
      <c r="H36" s="49"/>
      <c r="I36" s="29" t="s">
        <v>31</v>
      </c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4"/>
      <c r="AA36" s="1"/>
      <c r="AB36" s="4"/>
      <c r="AC36" s="4"/>
      <c r="AD36" s="4"/>
    </row>
    <row r="37" ht="15.75" hidden="1" customHeight="1">
      <c r="A37" s="1"/>
      <c r="B37" s="9"/>
      <c r="C37" s="202"/>
      <c r="D37" s="203"/>
      <c r="E37" s="203"/>
      <c r="F37" s="204"/>
      <c r="G37" s="48"/>
      <c r="H37" s="49"/>
      <c r="I37" s="29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4"/>
      <c r="AA37" s="1"/>
      <c r="AB37" s="4"/>
      <c r="AC37" s="4"/>
      <c r="AD37" s="4"/>
    </row>
    <row r="38" ht="15.75" hidden="1" customHeight="1">
      <c r="A38" s="1"/>
      <c r="B38" s="9"/>
      <c r="C38" s="202"/>
      <c r="D38" s="203"/>
      <c r="E38" s="203"/>
      <c r="F38" s="204"/>
      <c r="G38" s="48"/>
      <c r="H38" s="49"/>
      <c r="I38" s="29" t="s">
        <v>32</v>
      </c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4"/>
      <c r="AA38" s="1"/>
      <c r="AB38" s="4"/>
      <c r="AC38" s="4"/>
      <c r="AD38" s="4"/>
    </row>
    <row r="39" ht="15.75" hidden="1" customHeight="1">
      <c r="A39" s="1"/>
      <c r="B39" s="9"/>
      <c r="C39" s="202"/>
      <c r="D39" s="203"/>
      <c r="E39" s="203"/>
      <c r="F39" s="204"/>
      <c r="G39" s="48"/>
      <c r="H39" s="49"/>
      <c r="I39" s="29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4"/>
      <c r="AA39" s="1"/>
      <c r="AB39" s="4"/>
      <c r="AC39" s="4"/>
      <c r="AD39" s="4"/>
    </row>
    <row r="40" ht="15.75" customHeight="1">
      <c r="A40" s="1"/>
      <c r="B40" s="9"/>
      <c r="C40" s="202"/>
      <c r="D40" s="203"/>
      <c r="E40" s="203"/>
      <c r="F40" s="204"/>
      <c r="G40" s="48"/>
      <c r="H40" s="49"/>
      <c r="I40" s="29" t="s">
        <v>33</v>
      </c>
      <c r="J40" s="1"/>
      <c r="K40" s="1"/>
      <c r="L40" s="1"/>
      <c r="M40" s="1"/>
      <c r="N40" s="1"/>
      <c r="O40" s="1"/>
      <c r="P40" s="8"/>
      <c r="Q40" s="1"/>
      <c r="R40" s="1"/>
      <c r="S40" s="8"/>
      <c r="T40" s="1"/>
      <c r="U40" s="1"/>
      <c r="V40" s="1"/>
      <c r="W40" s="1"/>
      <c r="X40" s="1"/>
      <c r="Y40" s="1"/>
      <c r="Z40" s="4"/>
      <c r="AA40" s="1"/>
      <c r="AB40" s="4"/>
      <c r="AC40" s="4"/>
      <c r="AD40" s="4"/>
    </row>
    <row r="41" ht="15.75" customHeight="1">
      <c r="A41" s="1"/>
      <c r="B41" s="9"/>
      <c r="C41" s="202"/>
      <c r="D41" s="203"/>
      <c r="E41" s="203"/>
      <c r="F41" s="204"/>
      <c r="G41" s="48"/>
      <c r="H41" s="49"/>
      <c r="I41" s="29"/>
      <c r="J41" s="1"/>
      <c r="K41" s="1"/>
      <c r="L41" s="1"/>
      <c r="M41" s="1"/>
      <c r="N41" s="1"/>
      <c r="O41" s="1"/>
      <c r="P41" s="8"/>
      <c r="Q41" s="1"/>
      <c r="R41" s="1"/>
      <c r="S41" s="8"/>
      <c r="T41" s="1"/>
      <c r="U41" s="1"/>
      <c r="V41" s="1"/>
      <c r="W41" s="1"/>
      <c r="X41" s="1"/>
      <c r="Y41" s="1"/>
      <c r="Z41" s="4"/>
      <c r="AA41" s="1"/>
      <c r="AB41" s="4"/>
      <c r="AC41" s="4"/>
      <c r="AD41" s="4"/>
    </row>
    <row r="42" ht="15.75" customHeight="1">
      <c r="A42" s="1"/>
      <c r="B42" s="9"/>
      <c r="C42" s="210"/>
      <c r="D42" s="211"/>
      <c r="E42" s="211"/>
      <c r="F42" s="212"/>
      <c r="G42" s="48"/>
      <c r="H42" s="49"/>
      <c r="I42" s="29" t="s">
        <v>34</v>
      </c>
      <c r="J42" s="1"/>
      <c r="K42" s="1"/>
      <c r="L42" s="1"/>
      <c r="M42" s="1"/>
      <c r="N42" s="1"/>
      <c r="O42" s="1"/>
      <c r="P42" s="8"/>
      <c r="Q42" s="1"/>
      <c r="R42" s="1"/>
      <c r="S42" s="8"/>
      <c r="T42" s="1"/>
      <c r="U42" s="1"/>
      <c r="V42" s="1"/>
      <c r="W42" s="1"/>
      <c r="X42" s="1"/>
      <c r="Y42" s="1"/>
      <c r="Z42" s="4"/>
      <c r="AA42" s="1"/>
      <c r="AB42" s="4"/>
      <c r="AC42" s="4"/>
      <c r="AD42" s="4"/>
    </row>
    <row r="43" ht="15.75" customHeight="1">
      <c r="A43" s="1"/>
      <c r="B43" s="9"/>
      <c r="C43" s="289"/>
      <c r="D43" s="198"/>
      <c r="E43" s="198"/>
      <c r="F43" s="222"/>
      <c r="G43" s="290"/>
      <c r="H43" s="49"/>
      <c r="I43" s="29"/>
      <c r="J43" s="1"/>
      <c r="K43" s="1"/>
      <c r="L43" s="1"/>
      <c r="M43" s="1"/>
      <c r="N43" s="1"/>
      <c r="O43" s="1"/>
      <c r="P43" s="8"/>
      <c r="Q43" s="1"/>
      <c r="R43" s="1"/>
      <c r="T43" s="1"/>
      <c r="U43" s="1"/>
      <c r="V43" s="1"/>
      <c r="W43" s="1"/>
      <c r="X43" s="1"/>
      <c r="Y43" s="1"/>
      <c r="Z43" s="4"/>
      <c r="AA43" s="1"/>
      <c r="AB43" s="4"/>
      <c r="AC43" s="4"/>
      <c r="AD43" s="4"/>
    </row>
    <row r="44" ht="15.75" customHeight="1">
      <c r="A44" s="1"/>
      <c r="B44" s="9"/>
      <c r="C44" s="291" t="s">
        <v>344</v>
      </c>
      <c r="D44" s="292"/>
      <c r="E44" s="292"/>
      <c r="F44" s="264"/>
      <c r="G44" s="293">
        <f t="shared" ref="G44:H44" si="1">SUM(G23:G43)</f>
        <v>15</v>
      </c>
      <c r="H44" s="294">
        <f t="shared" si="1"/>
        <v>13074.3</v>
      </c>
      <c r="I44" s="29" t="s">
        <v>8</v>
      </c>
      <c r="J44" s="1"/>
      <c r="K44" s="1"/>
      <c r="L44" s="1"/>
      <c r="M44" s="1"/>
      <c r="N44" s="1"/>
      <c r="O44" s="1"/>
      <c r="P44" s="8"/>
      <c r="Q44" s="1"/>
      <c r="R44" s="1"/>
      <c r="S44" s="8"/>
      <c r="T44" s="1"/>
      <c r="U44" s="1"/>
      <c r="V44" s="1"/>
      <c r="W44" s="1"/>
      <c r="X44" s="1"/>
      <c r="Y44" s="1"/>
      <c r="Z44" s="4"/>
      <c r="AA44" s="1"/>
      <c r="AB44" s="4"/>
      <c r="AC44" s="4"/>
      <c r="AD44" s="4"/>
    </row>
    <row r="45" ht="15.75" customHeight="1">
      <c r="A45" s="1"/>
      <c r="B45" s="9"/>
      <c r="C45" s="1"/>
      <c r="D45" s="1"/>
      <c r="E45" s="1"/>
      <c r="F45" s="1"/>
      <c r="G45" s="295" t="s">
        <v>36</v>
      </c>
      <c r="H45" s="296">
        <v>497.39</v>
      </c>
      <c r="I45" s="29"/>
      <c r="J45" s="1"/>
      <c r="K45" s="1"/>
      <c r="L45" s="1"/>
      <c r="M45" s="1"/>
      <c r="N45" s="1"/>
      <c r="O45" s="1"/>
      <c r="P45" s="3"/>
      <c r="Q45" s="1"/>
      <c r="R45" s="1"/>
      <c r="S45" s="8"/>
      <c r="T45" s="1"/>
      <c r="U45" s="1"/>
      <c r="V45" s="1"/>
      <c r="W45" s="1"/>
      <c r="X45" s="1"/>
      <c r="Y45" s="1"/>
      <c r="Z45" s="4"/>
      <c r="AA45" s="1"/>
      <c r="AB45" s="4"/>
      <c r="AC45" s="4"/>
      <c r="AD45" s="4"/>
    </row>
    <row r="46" ht="15.75" customHeight="1">
      <c r="A46" s="1"/>
      <c r="B46" s="9"/>
      <c r="C46" s="1"/>
      <c r="D46" s="1"/>
      <c r="E46" s="1"/>
      <c r="F46" s="1"/>
      <c r="G46" s="71" t="s">
        <v>37</v>
      </c>
      <c r="H46" s="72">
        <v>1369.68</v>
      </c>
      <c r="I46" s="29" t="s">
        <v>38</v>
      </c>
      <c r="J46" s="1"/>
      <c r="K46" s="1"/>
      <c r="L46" s="1"/>
      <c r="M46" s="1"/>
      <c r="N46" s="1"/>
      <c r="O46" s="1"/>
      <c r="P46" s="1"/>
      <c r="Q46" s="1"/>
      <c r="R46" s="1"/>
      <c r="S46" s="8"/>
      <c r="T46" s="1"/>
      <c r="U46" s="1"/>
      <c r="V46" s="1"/>
      <c r="W46" s="1"/>
      <c r="X46" s="1"/>
      <c r="Y46" s="1"/>
      <c r="Z46" s="4"/>
      <c r="AA46" s="1"/>
      <c r="AB46" s="4"/>
      <c r="AC46" s="4"/>
      <c r="AD46" s="4"/>
    </row>
    <row r="47" ht="15.75" customHeight="1">
      <c r="A47" s="1"/>
      <c r="B47" s="9"/>
      <c r="C47" s="55"/>
      <c r="D47" s="76"/>
      <c r="E47" s="55" t="s">
        <v>40</v>
      </c>
      <c r="G47" s="69" t="s">
        <v>41</v>
      </c>
      <c r="H47" s="77"/>
      <c r="I47" s="29"/>
      <c r="J47" s="1"/>
      <c r="K47" s="1"/>
      <c r="L47" s="1"/>
      <c r="M47" s="1"/>
      <c r="N47" s="1"/>
      <c r="O47" s="1"/>
      <c r="P47" s="1"/>
      <c r="Q47" s="1"/>
      <c r="R47" s="1"/>
      <c r="T47" s="1"/>
      <c r="U47" s="1"/>
      <c r="V47" s="1"/>
      <c r="W47" s="1"/>
      <c r="X47" s="1"/>
      <c r="Y47" s="1"/>
      <c r="Z47" s="4"/>
      <c r="AA47" s="1"/>
      <c r="AB47" s="4"/>
      <c r="AC47" s="4"/>
      <c r="AD47" s="4"/>
    </row>
    <row r="48" ht="15.75" customHeight="1">
      <c r="A48" s="1"/>
      <c r="B48" s="9"/>
      <c r="C48" s="80" t="s">
        <v>250</v>
      </c>
      <c r="D48" s="1"/>
      <c r="E48" s="80" t="s">
        <v>43</v>
      </c>
      <c r="F48" s="221"/>
      <c r="G48" s="69" t="s">
        <v>44</v>
      </c>
      <c r="H48" s="77">
        <v>4805.92</v>
      </c>
      <c r="I48" s="29" t="s">
        <v>45</v>
      </c>
      <c r="J48" s="1"/>
      <c r="K48" s="1"/>
      <c r="L48" s="1"/>
      <c r="M48" s="1"/>
      <c r="N48" s="1"/>
      <c r="O48" s="1"/>
      <c r="P48" s="1"/>
      <c r="Q48" s="1"/>
      <c r="R48" s="1"/>
      <c r="S48" s="3"/>
      <c r="T48" s="1"/>
      <c r="U48" s="1"/>
      <c r="V48" s="1"/>
      <c r="W48" s="1"/>
      <c r="X48" s="1"/>
      <c r="Y48" s="1"/>
      <c r="Z48" s="4"/>
      <c r="AA48" s="1"/>
      <c r="AB48" s="4"/>
      <c r="AC48" s="4"/>
      <c r="AD48" s="4"/>
    </row>
    <row r="49" ht="15.75" customHeight="1">
      <c r="A49" s="1"/>
      <c r="B49" s="9"/>
      <c r="C49" s="1"/>
      <c r="D49" s="1"/>
      <c r="E49" s="55" t="s">
        <v>990</v>
      </c>
      <c r="F49" s="207"/>
      <c r="G49" s="82" t="s">
        <v>48</v>
      </c>
      <c r="H49" s="83">
        <v>415.85</v>
      </c>
      <c r="I49" s="84"/>
      <c r="J49" s="1"/>
      <c r="K49" s="1"/>
      <c r="L49" s="1"/>
      <c r="M49" s="1"/>
      <c r="N49" s="1"/>
      <c r="O49" s="1"/>
      <c r="P49" s="1"/>
      <c r="Q49" s="1"/>
      <c r="R49" s="1"/>
      <c r="T49" s="1"/>
      <c r="U49" s="1"/>
      <c r="V49" s="1"/>
      <c r="W49" s="1"/>
      <c r="X49" s="1"/>
      <c r="Y49" s="1"/>
      <c r="Z49" s="4"/>
      <c r="AA49" s="1"/>
      <c r="AB49" s="4"/>
      <c r="AC49" s="4"/>
      <c r="AD49" s="4"/>
    </row>
    <row r="50" ht="15.75" customHeight="1">
      <c r="A50" s="1"/>
      <c r="B50" s="9"/>
      <c r="C50" s="55" t="s">
        <v>251</v>
      </c>
      <c r="D50" s="85"/>
      <c r="E50" s="198"/>
      <c r="F50" s="222"/>
      <c r="G50" s="82" t="s">
        <v>50</v>
      </c>
      <c r="H50" s="83"/>
      <c r="I50" s="29"/>
      <c r="J50" s="1"/>
      <c r="K50" s="1"/>
      <c r="L50" s="1"/>
      <c r="M50" s="1"/>
      <c r="N50" s="1"/>
      <c r="O50" s="1"/>
      <c r="P50" s="1"/>
      <c r="Q50" s="1"/>
      <c r="R50" s="1"/>
      <c r="S50" s="8"/>
      <c r="T50" s="1"/>
      <c r="U50" s="1"/>
      <c r="V50" s="1"/>
      <c r="W50" s="1"/>
      <c r="X50" s="1"/>
      <c r="Y50" s="1"/>
      <c r="Z50" s="4"/>
      <c r="AA50" s="1"/>
      <c r="AB50" s="4"/>
      <c r="AC50" s="4"/>
      <c r="AD50" s="4"/>
    </row>
    <row r="51" ht="15.75" customHeight="1">
      <c r="A51" s="1"/>
      <c r="B51" s="9"/>
      <c r="C51" s="80" t="s">
        <v>252</v>
      </c>
      <c r="D51" s="1"/>
      <c r="E51" s="80" t="s">
        <v>991</v>
      </c>
      <c r="F51" s="221"/>
      <c r="G51" s="71" t="s">
        <v>53</v>
      </c>
      <c r="H51" s="72">
        <v>239.12</v>
      </c>
      <c r="I51" s="29"/>
      <c r="J51" s="1"/>
      <c r="K51" s="1"/>
      <c r="L51" s="1"/>
      <c r="M51" s="1"/>
      <c r="N51" s="1"/>
      <c r="O51" s="1"/>
      <c r="P51" s="1"/>
      <c r="Q51" s="1"/>
      <c r="R51" s="1"/>
      <c r="S51" s="8"/>
      <c r="T51" s="1"/>
      <c r="U51" s="1"/>
      <c r="V51" s="1"/>
      <c r="W51" s="1"/>
      <c r="X51" s="1"/>
      <c r="Y51" s="1"/>
      <c r="Z51" s="4"/>
      <c r="AA51" s="1"/>
      <c r="AB51" s="4"/>
      <c r="AC51" s="4"/>
      <c r="AD51" s="4"/>
    </row>
    <row r="52" ht="15.75" customHeight="1">
      <c r="A52" s="1"/>
      <c r="B52" s="9"/>
      <c r="C52" s="1"/>
      <c r="D52" s="1"/>
      <c r="E52" s="1"/>
      <c r="F52" s="1"/>
      <c r="G52" s="69" t="s">
        <v>55</v>
      </c>
      <c r="H52" s="77"/>
      <c r="I52" s="29"/>
      <c r="J52" s="1"/>
      <c r="K52" s="1"/>
      <c r="L52" s="1"/>
      <c r="M52" s="1"/>
      <c r="N52" s="1"/>
      <c r="O52" s="1"/>
      <c r="P52" s="1"/>
      <c r="Q52" s="1"/>
      <c r="R52" s="1"/>
      <c r="T52" s="1"/>
      <c r="U52" s="1"/>
      <c r="V52" s="1"/>
      <c r="W52" s="1"/>
      <c r="X52" s="1"/>
      <c r="Y52" s="1"/>
      <c r="Z52" s="4"/>
      <c r="AA52" s="1"/>
      <c r="AB52" s="4"/>
      <c r="AC52" s="4"/>
      <c r="AD52" s="4"/>
    </row>
    <row r="53" ht="15.75" customHeight="1">
      <c r="A53" s="1"/>
      <c r="B53" s="9"/>
      <c r="C53" s="223" t="s">
        <v>253</v>
      </c>
      <c r="D53" s="86"/>
      <c r="E53" s="87"/>
      <c r="F53" s="1"/>
      <c r="G53" s="88" t="s">
        <v>57</v>
      </c>
      <c r="H53" s="72">
        <v>1569.89</v>
      </c>
      <c r="I53" s="29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4"/>
      <c r="AA53" s="1"/>
      <c r="AB53" s="4"/>
      <c r="AC53" s="4"/>
      <c r="AD53" s="4"/>
    </row>
    <row r="54" ht="15.75" customHeight="1">
      <c r="A54" s="1"/>
      <c r="B54" s="9"/>
      <c r="C54" s="225" t="s">
        <v>254</v>
      </c>
      <c r="E54" s="89"/>
      <c r="F54" s="1"/>
      <c r="G54" s="90" t="s">
        <v>59</v>
      </c>
      <c r="H54" s="77"/>
      <c r="I54" s="29"/>
      <c r="J54" s="9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4"/>
      <c r="AA54" s="1"/>
      <c r="AB54" s="4"/>
      <c r="AC54" s="4"/>
      <c r="AD54" s="4"/>
    </row>
    <row r="55" ht="15.75" customHeight="1">
      <c r="A55" s="1"/>
      <c r="B55" s="9"/>
      <c r="C55" s="226" t="s">
        <v>255</v>
      </c>
      <c r="E55" s="89"/>
      <c r="F55" s="1"/>
      <c r="G55" s="88" t="s">
        <v>61</v>
      </c>
      <c r="H55" s="72">
        <v>239.12</v>
      </c>
      <c r="I55" s="29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4"/>
      <c r="AA55" s="1"/>
      <c r="AB55" s="4"/>
      <c r="AC55" s="4"/>
      <c r="AD55" s="4"/>
    </row>
    <row r="56" ht="15.75" customHeight="1">
      <c r="A56" s="1"/>
      <c r="B56" s="9"/>
      <c r="C56" s="227" t="s">
        <v>1033</v>
      </c>
      <c r="E56" s="228"/>
      <c r="F56" s="1"/>
      <c r="G56" s="69"/>
      <c r="H56" s="92"/>
      <c r="I56" s="93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4"/>
      <c r="AA56" s="1"/>
      <c r="AB56" s="4"/>
      <c r="AC56" s="4"/>
      <c r="AD56" s="4"/>
    </row>
    <row r="57" ht="15.75" customHeight="1">
      <c r="A57" s="1"/>
      <c r="B57" s="9"/>
      <c r="C57" s="229" t="s">
        <v>1034</v>
      </c>
      <c r="E57" s="89"/>
      <c r="F57" s="1"/>
      <c r="G57" s="94" t="s">
        <v>64</v>
      </c>
      <c r="H57" s="95">
        <v>173.91</v>
      </c>
      <c r="I57" s="93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74" t="s">
        <v>39</v>
      </c>
      <c r="V57" s="75">
        <v>497.39</v>
      </c>
      <c r="W57" s="1"/>
      <c r="X57" s="1"/>
      <c r="Y57" s="1"/>
      <c r="Z57" s="4"/>
      <c r="AA57" s="1"/>
      <c r="AB57" s="4"/>
      <c r="AC57" s="4"/>
      <c r="AD57" s="4"/>
    </row>
    <row r="58" ht="15.75" customHeight="1">
      <c r="A58" s="1"/>
      <c r="B58" s="9"/>
      <c r="C58" s="231" t="s">
        <v>258</v>
      </c>
      <c r="E58" s="89"/>
      <c r="F58" s="1"/>
      <c r="G58" s="94" t="s">
        <v>66</v>
      </c>
      <c r="H58" s="95">
        <v>158.1</v>
      </c>
      <c r="I58" s="93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78" t="s">
        <v>42</v>
      </c>
      <c r="V58" s="79">
        <v>173.91</v>
      </c>
      <c r="W58" s="1"/>
      <c r="X58" s="1"/>
      <c r="Y58" s="1"/>
      <c r="Z58" s="4"/>
      <c r="AA58" s="1"/>
      <c r="AB58" s="4"/>
      <c r="AC58" s="4"/>
      <c r="AD58" s="4"/>
    </row>
    <row r="59" ht="15.75" customHeight="1">
      <c r="A59" s="1"/>
      <c r="B59" s="9"/>
      <c r="C59" s="232" t="s">
        <v>994</v>
      </c>
      <c r="E59" s="228"/>
      <c r="F59" s="1"/>
      <c r="G59" s="96" t="s">
        <v>68</v>
      </c>
      <c r="H59" s="72"/>
      <c r="I59" s="93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78" t="s">
        <v>46</v>
      </c>
      <c r="V59" s="79">
        <v>4805.92</v>
      </c>
      <c r="W59" s="1"/>
      <c r="X59" s="1"/>
      <c r="Y59" s="1"/>
      <c r="Z59" s="4"/>
      <c r="AA59" s="1"/>
      <c r="AB59" s="4"/>
      <c r="AC59" s="4"/>
      <c r="AD59" s="4"/>
    </row>
    <row r="60" ht="15.75" customHeight="1">
      <c r="A60" s="1"/>
      <c r="B60" s="9"/>
      <c r="C60" s="233" t="s">
        <v>260</v>
      </c>
      <c r="E60" s="228"/>
      <c r="F60" s="1"/>
      <c r="G60" s="100" t="s">
        <v>70</v>
      </c>
      <c r="H60" s="106">
        <v>2144.27</v>
      </c>
      <c r="I60" s="93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78" t="s">
        <v>49</v>
      </c>
      <c r="V60" s="79">
        <v>1369.68</v>
      </c>
      <c r="W60" s="1"/>
      <c r="X60" s="1"/>
      <c r="Y60" s="1"/>
      <c r="Z60" s="4"/>
      <c r="AA60" s="1"/>
      <c r="AB60" s="4"/>
      <c r="AC60" s="4"/>
      <c r="AD60" s="4"/>
    </row>
    <row r="61" ht="15.75" customHeight="1">
      <c r="A61" s="1"/>
      <c r="B61" s="9"/>
      <c r="C61" s="235" t="s">
        <v>261</v>
      </c>
      <c r="D61" s="103"/>
      <c r="E61" s="104"/>
      <c r="F61" s="1"/>
      <c r="G61" s="105" t="s">
        <v>71</v>
      </c>
      <c r="H61" s="106"/>
      <c r="I61" s="107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78" t="s">
        <v>51</v>
      </c>
      <c r="V61" s="79"/>
      <c r="W61" s="1"/>
      <c r="X61" s="1"/>
      <c r="Y61" s="1"/>
      <c r="Z61" s="4"/>
      <c r="AA61" s="1"/>
      <c r="AB61" s="4"/>
      <c r="AC61" s="4"/>
      <c r="AD61" s="4"/>
    </row>
    <row r="62" ht="15.75" customHeight="1">
      <c r="A62" s="1"/>
      <c r="B62" s="9"/>
      <c r="C62" s="226"/>
      <c r="E62" s="89"/>
      <c r="F62" s="1"/>
      <c r="G62" s="108"/>
      <c r="H62" s="109"/>
      <c r="I62" s="107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78" t="s">
        <v>54</v>
      </c>
      <c r="V62" s="79">
        <v>239.12</v>
      </c>
      <c r="W62" s="1"/>
      <c r="X62" s="1"/>
      <c r="Y62" s="1"/>
      <c r="Z62" s="4"/>
      <c r="AA62" s="1"/>
      <c r="AB62" s="4"/>
      <c r="AC62" s="4"/>
      <c r="AD62" s="4"/>
    </row>
    <row r="63" ht="15.75" customHeight="1">
      <c r="A63" s="1"/>
      <c r="B63" s="9"/>
      <c r="C63" s="237" t="s">
        <v>262</v>
      </c>
      <c r="D63" s="103"/>
      <c r="E63" s="104"/>
      <c r="F63" s="1"/>
      <c r="G63" s="110" t="s">
        <v>72</v>
      </c>
      <c r="H63" s="111">
        <f>SUM(H44:H62)</f>
        <v>24687.55</v>
      </c>
      <c r="I63" s="65" t="s">
        <v>73</v>
      </c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78" t="s">
        <v>56</v>
      </c>
      <c r="V63" s="79"/>
      <c r="W63" s="1"/>
      <c r="X63" s="1"/>
      <c r="Y63" s="1"/>
      <c r="Z63" s="4"/>
      <c r="AA63" s="1"/>
      <c r="AB63" s="4"/>
      <c r="AC63" s="4"/>
      <c r="AD63" s="4"/>
    </row>
    <row r="64" ht="15.75" customHeight="1">
      <c r="A64" s="1"/>
      <c r="B64" s="9"/>
      <c r="C64" s="226" t="s">
        <v>263</v>
      </c>
      <c r="E64" s="89"/>
      <c r="F64" s="1"/>
      <c r="G64" s="112" t="s">
        <v>74</v>
      </c>
      <c r="H64" s="454"/>
      <c r="I64" s="114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78" t="s">
        <v>58</v>
      </c>
      <c r="V64" s="79">
        <v>415.85</v>
      </c>
      <c r="W64" s="1"/>
      <c r="X64" s="1"/>
      <c r="Y64" s="1"/>
      <c r="Z64" s="4"/>
      <c r="AA64" s="1"/>
      <c r="AB64" s="4"/>
      <c r="AC64" s="4"/>
      <c r="AD64" s="4"/>
    </row>
    <row r="65" ht="15.75" customHeight="1">
      <c r="A65" s="1"/>
      <c r="B65" s="9"/>
      <c r="C65" s="240" t="s">
        <v>264</v>
      </c>
      <c r="E65" s="228"/>
      <c r="F65" s="1"/>
      <c r="G65" s="115" t="s">
        <v>75</v>
      </c>
      <c r="H65" s="116">
        <f>H63-H64</f>
        <v>24687.55</v>
      </c>
      <c r="I65" s="117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78" t="s">
        <v>60</v>
      </c>
      <c r="V65" s="79">
        <v>239.12</v>
      </c>
      <c r="W65" s="1"/>
      <c r="X65" s="1"/>
      <c r="Y65" s="1"/>
      <c r="Z65" s="4"/>
      <c r="AA65" s="1"/>
      <c r="AB65" s="4"/>
      <c r="AC65" s="4"/>
      <c r="AD65" s="4"/>
    </row>
    <row r="66" ht="15.75" customHeight="1">
      <c r="A66" s="1"/>
      <c r="B66" s="9"/>
      <c r="C66" s="241"/>
      <c r="D66" s="242"/>
      <c r="E66" s="243"/>
      <c r="F66" s="120" t="s">
        <v>76</v>
      </c>
      <c r="G66" s="121"/>
      <c r="H66" s="122"/>
      <c r="I66" s="114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78" t="s">
        <v>62</v>
      </c>
      <c r="V66" s="79"/>
      <c r="W66" s="1"/>
      <c r="X66" s="1"/>
      <c r="Y66" s="1"/>
      <c r="Z66" s="4"/>
      <c r="AA66" s="1"/>
      <c r="AB66" s="4"/>
      <c r="AC66" s="4"/>
      <c r="AD66" s="4"/>
    </row>
    <row r="67" ht="15.75" customHeight="1">
      <c r="A67" s="1"/>
      <c r="B67" s="9"/>
      <c r="C67" s="1"/>
      <c r="D67" s="1"/>
      <c r="E67" s="16"/>
      <c r="F67" s="245" t="s">
        <v>1006</v>
      </c>
      <c r="G67" s="218"/>
      <c r="H67" s="218"/>
      <c r="I67" s="114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78" t="s">
        <v>63</v>
      </c>
      <c r="V67" s="79"/>
      <c r="W67" s="1"/>
      <c r="X67" s="1"/>
      <c r="Y67" s="1"/>
      <c r="Z67" s="4"/>
      <c r="AA67" s="1"/>
      <c r="AB67" s="4"/>
      <c r="AC67" s="4"/>
      <c r="AD67" s="4"/>
    </row>
    <row r="68" ht="15.75" customHeight="1">
      <c r="A68" s="1"/>
      <c r="B68" s="9"/>
      <c r="C68" s="1"/>
      <c r="D68" s="1"/>
      <c r="E68" s="128"/>
      <c r="F68" s="246"/>
      <c r="G68" s="247"/>
      <c r="H68" s="247"/>
      <c r="I68" s="114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78" t="s">
        <v>65</v>
      </c>
      <c r="V68" s="79">
        <v>158.1</v>
      </c>
      <c r="W68" s="1"/>
      <c r="X68" s="1"/>
      <c r="Y68" s="1"/>
      <c r="Z68" s="4"/>
      <c r="AA68" s="1"/>
      <c r="AB68" s="4"/>
      <c r="AC68" s="4"/>
      <c r="AD68" s="4"/>
    </row>
    <row r="69" ht="15.75" customHeight="1">
      <c r="A69" s="1"/>
      <c r="B69" s="9"/>
      <c r="C69" s="85" t="s">
        <v>266</v>
      </c>
      <c r="D69" s="1"/>
      <c r="E69" s="1"/>
      <c r="F69" s="1"/>
      <c r="G69" s="1"/>
      <c r="H69" s="85"/>
      <c r="I69" s="114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78" t="s">
        <v>67</v>
      </c>
      <c r="V69" s="79">
        <v>2144.27</v>
      </c>
      <c r="W69" s="1"/>
      <c r="X69" s="1"/>
      <c r="Y69" s="1"/>
      <c r="Z69" s="4"/>
      <c r="AA69" s="1"/>
      <c r="AB69" s="4"/>
      <c r="AC69" s="4"/>
      <c r="AD69" s="4"/>
    </row>
    <row r="70" ht="15.75" customHeight="1">
      <c r="A70" s="1"/>
      <c r="B70" s="121"/>
      <c r="C70" s="298" t="s">
        <v>267</v>
      </c>
      <c r="D70" s="30"/>
      <c r="E70" s="30"/>
      <c r="F70" s="30"/>
      <c r="G70" s="30"/>
      <c r="H70" s="30"/>
      <c r="I70" s="132"/>
      <c r="J70" s="1"/>
      <c r="K70" s="1"/>
      <c r="L70" s="1"/>
      <c r="M70" s="1" t="s">
        <v>79</v>
      </c>
      <c r="N70" s="1"/>
      <c r="O70" s="1"/>
      <c r="P70" s="1"/>
      <c r="Q70" s="1"/>
      <c r="R70" s="1"/>
      <c r="S70" s="1"/>
      <c r="T70" s="1"/>
      <c r="U70" s="98" t="s">
        <v>69</v>
      </c>
      <c r="V70" s="99"/>
      <c r="W70" s="1"/>
      <c r="X70" s="1"/>
      <c r="Y70" s="1"/>
      <c r="Z70" s="4"/>
      <c r="AA70" s="1" t="s">
        <v>80</v>
      </c>
      <c r="AB70" s="4"/>
      <c r="AC70" s="4"/>
      <c r="AD70" s="4"/>
    </row>
    <row r="71" ht="15.75" customHeight="1">
      <c r="A71" s="1"/>
      <c r="B71" s="1"/>
      <c r="C71" s="1"/>
      <c r="D71" s="1"/>
      <c r="E71" s="1"/>
      <c r="F71" s="1"/>
      <c r="G71" s="1"/>
      <c r="H71" s="1"/>
      <c r="I71" s="2"/>
      <c r="J71" s="1"/>
      <c r="K71" s="1"/>
      <c r="L71" s="1"/>
      <c r="M71" s="1" t="s">
        <v>81</v>
      </c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4"/>
      <c r="AA71" s="1"/>
      <c r="AB71" s="4"/>
      <c r="AC71" s="4"/>
      <c r="AD71" s="4"/>
    </row>
    <row r="72" ht="15.75" customHeight="1">
      <c r="A72" s="1"/>
      <c r="B72" s="1"/>
      <c r="C72" s="1"/>
      <c r="D72" s="1"/>
      <c r="E72" s="1"/>
      <c r="F72" s="1"/>
      <c r="G72" s="1"/>
      <c r="H72" s="1"/>
      <c r="I72" s="2"/>
      <c r="J72" s="1"/>
      <c r="K72" s="1"/>
      <c r="L72" s="1"/>
      <c r="M72" s="1" t="s">
        <v>82</v>
      </c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 t="s">
        <v>83</v>
      </c>
      <c r="Z72" s="4"/>
      <c r="AA72" s="1">
        <v>11.0</v>
      </c>
      <c r="AB72" s="4">
        <v>2614.86</v>
      </c>
      <c r="AC72" s="4"/>
      <c r="AD72" s="4">
        <v>28763.460000000003</v>
      </c>
    </row>
    <row r="73" ht="15.75" customHeight="1">
      <c r="A73" s="1"/>
      <c r="B73" s="1"/>
      <c r="D73" s="1"/>
      <c r="E73" s="1"/>
      <c r="F73" s="1"/>
      <c r="G73" s="1"/>
      <c r="H73" s="1"/>
      <c r="I73" s="2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 t="s">
        <v>85</v>
      </c>
      <c r="Z73" s="4"/>
      <c r="AA73" s="1">
        <v>7.0</v>
      </c>
      <c r="AB73" s="4">
        <v>3735.514285714286</v>
      </c>
      <c r="AC73" s="4"/>
      <c r="AD73" s="4">
        <v>26148.600000000002</v>
      </c>
    </row>
    <row r="74" ht="15.75" customHeight="1">
      <c r="A74" s="1"/>
      <c r="B74" s="1"/>
      <c r="D74" s="1"/>
      <c r="E74" s="1"/>
      <c r="F74" s="1"/>
      <c r="G74" s="1"/>
      <c r="H74" s="1"/>
      <c r="I74" s="2"/>
      <c r="J74" s="1"/>
      <c r="K74" s="1"/>
      <c r="L74" s="1"/>
      <c r="M74" s="4" t="s">
        <v>86</v>
      </c>
      <c r="N74" s="4"/>
      <c r="O74" s="4"/>
      <c r="P74" s="4"/>
      <c r="Q74" s="4"/>
      <c r="R74" s="4"/>
      <c r="S74" s="4"/>
      <c r="T74" s="4"/>
      <c r="U74" s="4"/>
      <c r="V74" s="4"/>
      <c r="W74" s="4"/>
      <c r="X74" s="1"/>
      <c r="Y74" s="1" t="s">
        <v>87</v>
      </c>
      <c r="Z74" s="4"/>
      <c r="AA74" s="1">
        <v>8.0</v>
      </c>
      <c r="AB74" s="4">
        <v>3268.5750000000003</v>
      </c>
      <c r="AC74" s="4"/>
      <c r="AD74" s="4">
        <v>26148.600000000002</v>
      </c>
    </row>
    <row r="75" ht="15.75" customHeight="1">
      <c r="A75" s="1"/>
      <c r="B75" s="1"/>
      <c r="D75" s="1"/>
      <c r="E75" s="1"/>
      <c r="F75" s="1"/>
      <c r="G75" s="1"/>
      <c r="H75" s="1"/>
      <c r="I75" s="2"/>
      <c r="J75" s="1"/>
      <c r="K75" s="1"/>
      <c r="L75" s="1"/>
      <c r="M75" s="4" t="s">
        <v>337</v>
      </c>
      <c r="N75" s="4"/>
      <c r="O75" s="4"/>
      <c r="P75" s="4"/>
      <c r="Q75" s="4"/>
      <c r="R75" s="4"/>
      <c r="S75" s="4"/>
      <c r="T75" s="4"/>
      <c r="U75" s="4"/>
      <c r="V75" s="4"/>
      <c r="W75" s="4"/>
      <c r="X75" s="1"/>
      <c r="Y75" s="1" t="s">
        <v>89</v>
      </c>
      <c r="Z75" s="4"/>
      <c r="AA75" s="1">
        <v>12.0</v>
      </c>
      <c r="AB75" s="4">
        <v>2614.86</v>
      </c>
      <c r="AC75" s="4"/>
      <c r="AD75" s="4">
        <v>31378.32</v>
      </c>
    </row>
    <row r="76" ht="15.75" customHeight="1">
      <c r="A76" s="1"/>
      <c r="B76" s="1"/>
      <c r="D76" s="1"/>
      <c r="E76" s="1"/>
      <c r="F76" s="1"/>
      <c r="G76" s="1"/>
      <c r="H76" s="1"/>
      <c r="I76" s="2"/>
      <c r="J76" s="1"/>
      <c r="K76" s="1"/>
      <c r="L76" s="1"/>
      <c r="M76" s="4" t="s">
        <v>90</v>
      </c>
      <c r="N76" s="4"/>
      <c r="O76" s="4"/>
      <c r="P76" s="4"/>
      <c r="Q76" s="4"/>
      <c r="R76" s="4" t="s">
        <v>91</v>
      </c>
      <c r="S76" s="4" t="s">
        <v>91</v>
      </c>
      <c r="T76" s="4" t="s">
        <v>91</v>
      </c>
      <c r="U76" s="4" t="s">
        <v>91</v>
      </c>
      <c r="V76" s="4" t="s">
        <v>91</v>
      </c>
      <c r="W76" s="4"/>
      <c r="X76" s="1"/>
      <c r="Y76" s="1" t="s">
        <v>92</v>
      </c>
      <c r="Z76" s="4"/>
      <c r="AA76" s="1">
        <v>9.0</v>
      </c>
      <c r="AB76" s="4">
        <v>2905.4</v>
      </c>
      <c r="AC76" s="4"/>
      <c r="AD76" s="4">
        <v>26148.600000000002</v>
      </c>
    </row>
    <row r="77" ht="15.75" customHeight="1">
      <c r="A77" s="1"/>
      <c r="B77" s="1"/>
      <c r="D77" s="1"/>
      <c r="E77" s="1"/>
      <c r="F77" s="1"/>
      <c r="G77" s="1"/>
      <c r="H77" s="1"/>
      <c r="I77" s="2"/>
      <c r="J77" s="1"/>
      <c r="K77" s="1"/>
      <c r="L77" s="1"/>
      <c r="M77" s="4" t="s">
        <v>93</v>
      </c>
      <c r="N77" s="4" t="s">
        <v>94</v>
      </c>
      <c r="O77" s="4" t="s">
        <v>95</v>
      </c>
      <c r="P77" s="4"/>
      <c r="Q77" s="4"/>
      <c r="R77" s="4" t="s">
        <v>96</v>
      </c>
      <c r="S77" s="4" t="s">
        <v>97</v>
      </c>
      <c r="T77" s="4" t="s">
        <v>98</v>
      </c>
      <c r="U77" s="4" t="s">
        <v>99</v>
      </c>
      <c r="V77" s="4" t="s">
        <v>176</v>
      </c>
      <c r="W77" s="4"/>
      <c r="X77" s="1"/>
      <c r="Y77" s="1" t="s">
        <v>101</v>
      </c>
      <c r="Z77" s="4"/>
      <c r="AA77" s="1">
        <v>10.0</v>
      </c>
      <c r="AB77" s="4">
        <v>2614.86</v>
      </c>
      <c r="AC77" s="4"/>
      <c r="AD77" s="4">
        <v>26148.600000000002</v>
      </c>
    </row>
    <row r="78" ht="15.75" customHeight="1">
      <c r="A78" s="1"/>
      <c r="B78" s="1"/>
      <c r="D78" s="1"/>
      <c r="E78" s="1"/>
      <c r="F78" s="1"/>
      <c r="G78" s="1"/>
      <c r="H78" s="1"/>
      <c r="I78" s="2"/>
      <c r="J78" s="1"/>
      <c r="K78" s="1"/>
      <c r="L78" s="1"/>
      <c r="M78" s="4" t="s">
        <v>338</v>
      </c>
      <c r="N78" s="4" t="s">
        <v>103</v>
      </c>
      <c r="O78" s="4">
        <v>871.62</v>
      </c>
      <c r="P78" s="4"/>
      <c r="Q78" s="4"/>
      <c r="R78" s="4" t="s">
        <v>351</v>
      </c>
      <c r="S78" s="4" t="s">
        <v>351</v>
      </c>
      <c r="T78" s="4" t="s">
        <v>351</v>
      </c>
      <c r="U78" s="4" t="s">
        <v>351</v>
      </c>
      <c r="V78" s="4">
        <v>4200.0</v>
      </c>
      <c r="W78" s="4"/>
      <c r="X78" s="1"/>
      <c r="Y78" s="1" t="s">
        <v>105</v>
      </c>
      <c r="Z78" s="4"/>
      <c r="AA78" s="1">
        <v>8.0</v>
      </c>
      <c r="AB78" s="4">
        <v>3268.5750000000003</v>
      </c>
      <c r="AC78" s="4"/>
      <c r="AD78" s="4">
        <v>26148.600000000002</v>
      </c>
    </row>
    <row r="79" ht="15.75" customHeight="1">
      <c r="A79" s="1"/>
      <c r="B79" s="1"/>
      <c r="D79" s="1"/>
      <c r="E79" s="1"/>
      <c r="F79" s="1"/>
      <c r="G79" s="1"/>
      <c r="H79" s="1"/>
      <c r="I79" s="2"/>
      <c r="J79" s="1"/>
      <c r="K79" s="1"/>
      <c r="L79" s="1"/>
      <c r="M79" s="4" t="s">
        <v>39</v>
      </c>
      <c r="N79" s="4" t="s">
        <v>103</v>
      </c>
      <c r="O79" s="4">
        <v>497.39</v>
      </c>
      <c r="P79" s="4"/>
      <c r="Q79" s="4"/>
      <c r="R79" s="4">
        <v>497.39</v>
      </c>
      <c r="S79" s="4">
        <v>497.39</v>
      </c>
      <c r="T79" s="4">
        <v>497.39</v>
      </c>
      <c r="U79" s="4">
        <v>497.39</v>
      </c>
      <c r="V79" s="4">
        <v>497.39</v>
      </c>
      <c r="W79" s="4"/>
      <c r="X79" s="1"/>
      <c r="Y79" s="1" t="s">
        <v>106</v>
      </c>
      <c r="Z79" s="4"/>
      <c r="AA79" s="1">
        <v>8.0</v>
      </c>
      <c r="AB79" s="4">
        <v>3268.5750000000003</v>
      </c>
      <c r="AC79" s="4"/>
      <c r="AD79" s="4">
        <v>26148.600000000002</v>
      </c>
    </row>
    <row r="80" ht="15.75" customHeight="1">
      <c r="A80" s="1"/>
      <c r="B80" s="1"/>
      <c r="D80" s="1"/>
      <c r="E80" s="1"/>
      <c r="F80" s="1"/>
      <c r="G80" s="1"/>
      <c r="H80" s="1"/>
      <c r="I80" s="2"/>
      <c r="J80" s="1"/>
      <c r="K80" s="1"/>
      <c r="L80" s="1"/>
      <c r="M80" s="4" t="s">
        <v>42</v>
      </c>
      <c r="N80" s="4" t="s">
        <v>107</v>
      </c>
      <c r="O80" s="4">
        <v>173.91</v>
      </c>
      <c r="P80" s="4"/>
      <c r="Q80" s="4"/>
      <c r="R80" s="4">
        <v>173.91</v>
      </c>
      <c r="S80" s="4">
        <v>173.91</v>
      </c>
      <c r="T80" s="4"/>
      <c r="U80" s="4"/>
      <c r="V80" s="4"/>
      <c r="W80" s="4"/>
      <c r="X80" s="1"/>
      <c r="Y80" s="1" t="s">
        <v>108</v>
      </c>
      <c r="Z80" s="4"/>
      <c r="AA80" s="1">
        <v>16.0</v>
      </c>
      <c r="AB80" s="4">
        <v>2614.86</v>
      </c>
      <c r="AC80" s="4"/>
      <c r="AD80" s="4">
        <v>41837.76</v>
      </c>
    </row>
    <row r="81" ht="15.75" customHeight="1">
      <c r="A81" s="1"/>
      <c r="B81" s="1"/>
      <c r="E81" s="1"/>
      <c r="F81" s="1"/>
      <c r="G81" s="1"/>
      <c r="H81" s="1"/>
      <c r="I81" s="2"/>
      <c r="J81" s="1"/>
      <c r="L81" s="1"/>
      <c r="M81" s="4" t="s">
        <v>46</v>
      </c>
      <c r="N81" s="4" t="s">
        <v>103</v>
      </c>
      <c r="O81" s="4">
        <v>4805.92</v>
      </c>
      <c r="P81" s="4"/>
      <c r="Q81" s="4"/>
      <c r="R81" s="4">
        <v>4805.92</v>
      </c>
      <c r="S81" s="4">
        <v>4805.92</v>
      </c>
      <c r="T81" s="4">
        <v>4805.92</v>
      </c>
      <c r="U81" s="4">
        <v>4805.92</v>
      </c>
      <c r="V81" s="4"/>
      <c r="W81" s="4"/>
      <c r="X81" s="1"/>
      <c r="Y81" s="1" t="s">
        <v>109</v>
      </c>
      <c r="Z81" s="4"/>
      <c r="AA81" s="1">
        <v>8.0</v>
      </c>
      <c r="AB81" s="4">
        <v>3268.5750000000003</v>
      </c>
      <c r="AC81" s="4"/>
      <c r="AD81" s="4">
        <v>26148.600000000002</v>
      </c>
    </row>
    <row r="82" ht="15.75" customHeight="1">
      <c r="A82" s="1"/>
      <c r="B82" s="1"/>
      <c r="E82" s="1"/>
      <c r="F82" s="1"/>
      <c r="G82" s="1"/>
      <c r="H82" s="1"/>
      <c r="I82" s="2"/>
      <c r="J82" s="1"/>
      <c r="L82" s="1"/>
      <c r="M82" s="4" t="s">
        <v>49</v>
      </c>
      <c r="N82" s="4" t="s">
        <v>103</v>
      </c>
      <c r="O82" s="4">
        <v>1369.68</v>
      </c>
      <c r="P82" s="4"/>
      <c r="Q82" s="4"/>
      <c r="R82" s="4">
        <v>1369.68</v>
      </c>
      <c r="S82" s="4">
        <v>1369.68</v>
      </c>
      <c r="T82" s="4">
        <v>1369.68</v>
      </c>
      <c r="U82" s="4">
        <v>1369.68</v>
      </c>
      <c r="V82" s="4">
        <v>1369.68</v>
      </c>
      <c r="W82" s="4"/>
      <c r="X82" s="1"/>
      <c r="Y82" s="1" t="s">
        <v>111</v>
      </c>
      <c r="Z82" s="4"/>
      <c r="AA82" s="1">
        <v>9.0</v>
      </c>
      <c r="AB82" s="4">
        <v>2905.4</v>
      </c>
      <c r="AC82" s="4"/>
      <c r="AD82" s="4">
        <v>26148.600000000002</v>
      </c>
    </row>
    <row r="83" ht="15.75" customHeight="1">
      <c r="A83" s="1"/>
      <c r="B83" s="1"/>
      <c r="E83" s="1"/>
      <c r="F83" s="1"/>
      <c r="G83" s="1"/>
      <c r="H83" s="1"/>
      <c r="I83" s="2"/>
      <c r="J83" s="1"/>
      <c r="L83" s="1"/>
      <c r="M83" s="4" t="s">
        <v>124</v>
      </c>
      <c r="N83" s="4" t="s">
        <v>103</v>
      </c>
      <c r="O83" s="4">
        <v>110.0</v>
      </c>
      <c r="P83" s="4"/>
      <c r="Q83" s="4"/>
      <c r="R83" s="4"/>
      <c r="S83" s="4"/>
      <c r="T83" s="4"/>
      <c r="U83" s="4"/>
      <c r="V83" s="4"/>
      <c r="W83" s="4"/>
      <c r="X83" s="1"/>
      <c r="Y83" s="1" t="s">
        <v>113</v>
      </c>
      <c r="Z83" s="4"/>
      <c r="AA83" s="1">
        <v>18.0</v>
      </c>
      <c r="AB83" s="4">
        <v>2614.86</v>
      </c>
      <c r="AC83" s="4"/>
      <c r="AD83" s="4">
        <v>47067.48</v>
      </c>
    </row>
    <row r="84" ht="15.75" customHeight="1">
      <c r="A84" s="1"/>
      <c r="B84" s="1"/>
      <c r="E84" s="1"/>
      <c r="F84" s="1"/>
      <c r="G84" s="1"/>
      <c r="H84" s="1"/>
      <c r="I84" s="2"/>
      <c r="J84" s="1"/>
      <c r="L84" s="1"/>
      <c r="M84" s="4" t="s">
        <v>54</v>
      </c>
      <c r="N84" s="4" t="s">
        <v>107</v>
      </c>
      <c r="O84" s="4">
        <v>239.12</v>
      </c>
      <c r="P84" s="4"/>
      <c r="Q84" s="4"/>
      <c r="R84" s="4">
        <v>239.12</v>
      </c>
      <c r="S84" s="4">
        <v>239.12</v>
      </c>
      <c r="T84" s="4"/>
      <c r="U84" s="4"/>
      <c r="V84" s="4">
        <v>239.12</v>
      </c>
      <c r="W84" s="4"/>
      <c r="X84" s="1"/>
      <c r="Y84" s="1" t="s">
        <v>115</v>
      </c>
      <c r="Z84" s="4"/>
      <c r="AA84" s="1">
        <v>13.0</v>
      </c>
      <c r="AB84" s="4">
        <v>2614.86</v>
      </c>
      <c r="AC84" s="4"/>
      <c r="AD84" s="4">
        <v>33993.18</v>
      </c>
    </row>
    <row r="85" ht="15.75" customHeight="1">
      <c r="A85" s="1"/>
      <c r="B85" s="1"/>
      <c r="E85" s="1"/>
      <c r="F85" s="1"/>
      <c r="G85" s="1"/>
      <c r="H85" s="1"/>
      <c r="I85" s="2"/>
      <c r="J85" s="1"/>
      <c r="L85" s="1"/>
      <c r="M85" s="4" t="s">
        <v>56</v>
      </c>
      <c r="N85" s="4" t="s">
        <v>103</v>
      </c>
      <c r="O85" s="4">
        <v>86.95</v>
      </c>
      <c r="P85" s="4"/>
      <c r="Q85" s="4"/>
      <c r="R85" s="4"/>
      <c r="S85" s="4"/>
      <c r="T85" s="4">
        <v>86.95</v>
      </c>
      <c r="U85" s="4">
        <v>86.95</v>
      </c>
      <c r="V85" s="4"/>
      <c r="W85" s="4"/>
      <c r="X85" s="1"/>
      <c r="Y85" s="1" t="s">
        <v>117</v>
      </c>
      <c r="Z85" s="4"/>
      <c r="AA85" s="1">
        <v>7.0</v>
      </c>
      <c r="AB85" s="4">
        <v>3735.514285714286</v>
      </c>
      <c r="AC85" s="4"/>
      <c r="AD85" s="4">
        <v>26148.600000000002</v>
      </c>
    </row>
    <row r="86" ht="15.75" customHeight="1">
      <c r="A86" s="1"/>
      <c r="B86" s="1"/>
      <c r="E86" s="1"/>
      <c r="F86" s="1"/>
      <c r="G86" s="1"/>
      <c r="H86" s="1"/>
      <c r="I86" s="2"/>
      <c r="J86" s="1"/>
      <c r="L86" s="1"/>
      <c r="M86" s="4" t="s">
        <v>58</v>
      </c>
      <c r="N86" s="4" t="s">
        <v>129</v>
      </c>
      <c r="O86" s="4">
        <v>415.85</v>
      </c>
      <c r="P86" s="4"/>
      <c r="Q86" s="4"/>
      <c r="R86" s="4">
        <v>415.85</v>
      </c>
      <c r="S86" s="4">
        <v>415.85</v>
      </c>
      <c r="T86" s="4">
        <v>415.85</v>
      </c>
      <c r="U86" s="4">
        <v>415.85</v>
      </c>
      <c r="V86" s="4"/>
      <c r="W86" s="4"/>
      <c r="X86" s="1"/>
      <c r="Y86" s="1" t="s">
        <v>119</v>
      </c>
      <c r="Z86" s="4"/>
      <c r="AA86" s="1">
        <v>10.0</v>
      </c>
      <c r="AB86" s="4">
        <v>2614.86</v>
      </c>
      <c r="AC86" s="4"/>
      <c r="AD86" s="4">
        <v>26148.600000000002</v>
      </c>
    </row>
    <row r="87" ht="15.75" customHeight="1">
      <c r="A87" s="1"/>
      <c r="B87" s="1"/>
      <c r="E87" s="1"/>
      <c r="F87" s="1"/>
      <c r="G87" s="1"/>
      <c r="H87" s="1"/>
      <c r="I87" s="2"/>
      <c r="J87" s="1"/>
      <c r="L87" s="1"/>
      <c r="M87" s="4" t="s">
        <v>60</v>
      </c>
      <c r="N87" s="4" t="s">
        <v>107</v>
      </c>
      <c r="O87" s="4">
        <v>239.12</v>
      </c>
      <c r="P87" s="4"/>
      <c r="Q87" s="4"/>
      <c r="R87" s="4">
        <v>239.12</v>
      </c>
      <c r="S87" s="4">
        <v>239.12</v>
      </c>
      <c r="T87" s="4"/>
      <c r="U87" s="4"/>
      <c r="V87" s="4"/>
      <c r="W87" s="4"/>
      <c r="X87" s="1"/>
      <c r="Y87" s="1" t="s">
        <v>121</v>
      </c>
      <c r="Z87" s="4"/>
      <c r="AA87" s="1">
        <v>7.0</v>
      </c>
      <c r="AB87" s="4">
        <v>3735.514285714286</v>
      </c>
      <c r="AC87" s="4"/>
      <c r="AD87" s="4">
        <v>26148.600000000002</v>
      </c>
    </row>
    <row r="88" ht="15.75" customHeight="1">
      <c r="A88" s="1"/>
      <c r="B88" s="1"/>
      <c r="E88" s="1"/>
      <c r="F88" s="1"/>
      <c r="G88" s="1"/>
      <c r="H88" s="1"/>
      <c r="I88" s="2"/>
      <c r="J88" s="1"/>
      <c r="L88" s="1"/>
      <c r="M88" s="4" t="s">
        <v>133</v>
      </c>
      <c r="N88" s="4" t="s">
        <v>107</v>
      </c>
      <c r="O88" s="4">
        <v>1569.89</v>
      </c>
      <c r="P88" s="4"/>
      <c r="Q88" s="4"/>
      <c r="R88" s="4">
        <v>1569.89</v>
      </c>
      <c r="S88" s="4"/>
      <c r="T88" s="4"/>
      <c r="U88" s="4"/>
      <c r="V88" s="4"/>
      <c r="W88" s="4"/>
      <c r="X88" s="1"/>
      <c r="Y88" s="1" t="s">
        <v>122</v>
      </c>
      <c r="Z88" s="4"/>
      <c r="AA88" s="1">
        <v>19.0</v>
      </c>
      <c r="AB88" s="4">
        <v>2614.86</v>
      </c>
      <c r="AC88" s="4"/>
      <c r="AD88" s="4">
        <v>49682.340000000004</v>
      </c>
    </row>
    <row r="89" ht="15.75" customHeight="1">
      <c r="A89" s="1"/>
      <c r="B89" s="1"/>
      <c r="E89" s="1"/>
      <c r="F89" s="1"/>
      <c r="G89" s="1"/>
      <c r="H89" s="1"/>
      <c r="I89" s="2"/>
      <c r="J89" s="1"/>
      <c r="L89" s="1"/>
      <c r="M89" s="4" t="s">
        <v>136</v>
      </c>
      <c r="N89" s="4" t="s">
        <v>129</v>
      </c>
      <c r="O89" s="4">
        <v>784.95</v>
      </c>
      <c r="P89" s="4"/>
      <c r="Q89" s="4"/>
      <c r="R89" s="4"/>
      <c r="S89" s="4"/>
      <c r="T89" s="4">
        <v>784.95</v>
      </c>
      <c r="U89" s="4"/>
      <c r="V89" s="4"/>
      <c r="W89" s="4"/>
      <c r="X89" s="1"/>
      <c r="Y89" s="1" t="s">
        <v>123</v>
      </c>
      <c r="Z89" s="4"/>
      <c r="AA89" s="1">
        <v>10.0</v>
      </c>
      <c r="AB89" s="4">
        <v>2614.86</v>
      </c>
      <c r="AC89" s="4"/>
      <c r="AD89" s="4">
        <v>26148.600000000002</v>
      </c>
    </row>
    <row r="90" ht="15.75" customHeight="1">
      <c r="A90" s="1"/>
      <c r="B90" s="1"/>
      <c r="E90" s="1"/>
      <c r="F90" s="1"/>
      <c r="G90" s="1"/>
      <c r="H90" s="1"/>
      <c r="I90" s="2"/>
      <c r="J90" s="1"/>
      <c r="L90" s="1"/>
      <c r="M90" s="4" t="s">
        <v>65</v>
      </c>
      <c r="N90" s="4" t="s">
        <v>103</v>
      </c>
      <c r="O90" s="4">
        <v>158.1</v>
      </c>
      <c r="P90" s="4"/>
      <c r="Q90" s="4"/>
      <c r="R90" s="4">
        <v>158.1</v>
      </c>
      <c r="S90" s="4">
        <v>158.1</v>
      </c>
      <c r="T90" s="4">
        <v>158.1</v>
      </c>
      <c r="U90" s="4">
        <v>158.1</v>
      </c>
      <c r="V90" s="4"/>
      <c r="W90" s="4"/>
      <c r="X90" s="1"/>
      <c r="Y90" s="1" t="s">
        <v>126</v>
      </c>
      <c r="Z90" s="4"/>
      <c r="AA90" s="1">
        <v>8.0</v>
      </c>
      <c r="AB90" s="4">
        <v>3268.5750000000003</v>
      </c>
      <c r="AC90" s="4"/>
      <c r="AD90" s="4">
        <v>26148.600000000002</v>
      </c>
    </row>
    <row r="91" ht="15.75" customHeight="1">
      <c r="A91" s="1"/>
      <c r="B91" s="1"/>
      <c r="E91" s="1"/>
      <c r="F91" s="1"/>
      <c r="G91" s="1"/>
      <c r="H91" s="1"/>
      <c r="I91" s="2"/>
      <c r="J91" s="1"/>
      <c r="L91" s="1"/>
      <c r="M91" s="4" t="s">
        <v>67</v>
      </c>
      <c r="N91" s="4" t="s">
        <v>107</v>
      </c>
      <c r="O91" s="4">
        <v>2144.27</v>
      </c>
      <c r="P91" s="4"/>
      <c r="Q91" s="4"/>
      <c r="R91" s="4">
        <v>2144.27</v>
      </c>
      <c r="S91" s="4">
        <v>2144.27</v>
      </c>
      <c r="T91" s="4"/>
      <c r="U91" s="4"/>
      <c r="V91" s="4"/>
      <c r="W91" s="4"/>
      <c r="X91" s="1"/>
      <c r="Y91" s="1" t="s">
        <v>127</v>
      </c>
      <c r="Z91" s="4"/>
      <c r="AA91" s="1">
        <v>18.0</v>
      </c>
      <c r="AB91" s="4">
        <v>2614.86</v>
      </c>
      <c r="AC91" s="4"/>
      <c r="AD91" s="4">
        <v>47067.48</v>
      </c>
    </row>
    <row r="92" ht="15.75" customHeight="1">
      <c r="A92" s="1"/>
      <c r="B92" s="1"/>
      <c r="E92" s="1"/>
      <c r="F92" s="1"/>
      <c r="G92" s="1"/>
      <c r="H92" s="1"/>
      <c r="I92" s="2"/>
      <c r="J92" s="1"/>
      <c r="L92" s="1"/>
      <c r="M92" s="4" t="s">
        <v>143</v>
      </c>
      <c r="N92" s="4" t="s">
        <v>129</v>
      </c>
      <c r="O92" s="4">
        <v>804.1</v>
      </c>
      <c r="P92" s="4"/>
      <c r="Q92" s="4"/>
      <c r="R92" s="152"/>
      <c r="S92" s="152"/>
      <c r="T92" s="152">
        <v>804.1</v>
      </c>
      <c r="U92" s="152">
        <v>804.1</v>
      </c>
      <c r="V92" s="152"/>
      <c r="W92" s="4"/>
      <c r="X92" s="1"/>
      <c r="Y92" s="1" t="s">
        <v>128</v>
      </c>
      <c r="Z92" s="4"/>
      <c r="AA92" s="1">
        <v>10.0</v>
      </c>
      <c r="AB92" s="4">
        <v>2614.86</v>
      </c>
      <c r="AC92" s="4"/>
      <c r="AD92" s="4">
        <v>26148.600000000002</v>
      </c>
    </row>
    <row r="93" ht="15.75" customHeight="1">
      <c r="A93" s="1"/>
      <c r="B93" s="1"/>
      <c r="E93" s="1"/>
      <c r="F93" s="1"/>
      <c r="G93" s="1"/>
      <c r="H93" s="1"/>
      <c r="I93" s="2"/>
      <c r="J93" s="1"/>
      <c r="L93" s="1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1"/>
      <c r="Y93" s="1" t="s">
        <v>130</v>
      </c>
      <c r="Z93" s="4"/>
      <c r="AA93" s="1">
        <v>12.0</v>
      </c>
      <c r="AB93" s="4">
        <v>2614.86</v>
      </c>
      <c r="AC93" s="4"/>
      <c r="AD93" s="4">
        <v>31378.32</v>
      </c>
    </row>
    <row r="94" ht="15.75" customHeight="1">
      <c r="A94" s="1"/>
      <c r="B94" s="1"/>
      <c r="E94" s="1"/>
      <c r="F94" s="1"/>
      <c r="G94" s="1"/>
      <c r="H94" s="1"/>
      <c r="I94" s="2"/>
      <c r="J94" s="1"/>
      <c r="L94" s="1"/>
      <c r="M94" s="4"/>
      <c r="N94" s="4"/>
      <c r="O94" s="4"/>
      <c r="P94" s="4"/>
      <c r="Q94" s="4"/>
      <c r="R94" s="4">
        <f t="shared" ref="R94:U94" si="2">SUM(R79:R92)</f>
        <v>11613.25</v>
      </c>
      <c r="S94" s="4">
        <f t="shared" si="2"/>
        <v>10043.36</v>
      </c>
      <c r="T94" s="4">
        <f t="shared" si="2"/>
        <v>8922.94</v>
      </c>
      <c r="U94" s="4">
        <f t="shared" si="2"/>
        <v>8137.99</v>
      </c>
      <c r="V94" s="4">
        <f>SUM(V78:V92)</f>
        <v>6306.19</v>
      </c>
      <c r="W94" s="4"/>
      <c r="X94" s="1"/>
      <c r="Y94" s="1" t="s">
        <v>131</v>
      </c>
      <c r="Z94" s="4"/>
      <c r="AA94" s="1">
        <v>15.0</v>
      </c>
      <c r="AB94" s="4">
        <v>2614.86</v>
      </c>
      <c r="AC94" s="4"/>
      <c r="AD94" s="4">
        <v>39222.9</v>
      </c>
    </row>
    <row r="95" ht="15.75" customHeight="1">
      <c r="A95" s="1"/>
      <c r="B95" s="1"/>
      <c r="E95" s="1"/>
      <c r="F95" s="1"/>
      <c r="G95" s="1"/>
      <c r="H95" s="1"/>
      <c r="I95" s="2"/>
      <c r="J95" s="1"/>
      <c r="L95" s="1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1"/>
      <c r="Y95" s="1" t="s">
        <v>134</v>
      </c>
      <c r="Z95" s="4"/>
      <c r="AA95" s="1">
        <v>9.0</v>
      </c>
      <c r="AB95" s="4">
        <v>2905.4</v>
      </c>
      <c r="AC95" s="4"/>
      <c r="AD95" s="4">
        <v>26148.600000000002</v>
      </c>
    </row>
    <row r="96" ht="15.75" customHeight="1">
      <c r="A96" s="1"/>
      <c r="B96" s="1"/>
      <c r="E96" s="1"/>
      <c r="F96" s="1"/>
      <c r="G96" s="1"/>
      <c r="H96" s="1"/>
      <c r="I96" s="2"/>
      <c r="J96" s="1"/>
      <c r="L96" s="1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1"/>
      <c r="Y96" s="1" t="s">
        <v>137</v>
      </c>
      <c r="Z96" s="4"/>
      <c r="AA96" s="1">
        <v>8.0</v>
      </c>
      <c r="AB96" s="4">
        <v>3268.5750000000003</v>
      </c>
      <c r="AC96" s="4"/>
      <c r="AD96" s="4">
        <v>26148.600000000002</v>
      </c>
    </row>
    <row r="97" ht="15.75" customHeight="1">
      <c r="A97" s="1"/>
      <c r="B97" s="1"/>
      <c r="E97" s="1"/>
      <c r="F97" s="1"/>
      <c r="G97" s="1"/>
      <c r="H97" s="1"/>
      <c r="I97" s="2"/>
      <c r="J97" s="1"/>
      <c r="L97" s="1"/>
      <c r="M97" s="4" t="s">
        <v>365</v>
      </c>
      <c r="N97" s="4"/>
      <c r="O97" s="4"/>
      <c r="P97" s="4"/>
      <c r="Q97" s="4"/>
      <c r="R97" s="4"/>
      <c r="S97" s="4"/>
      <c r="T97" s="4"/>
      <c r="U97" s="4"/>
      <c r="V97" s="4"/>
      <c r="W97" s="4"/>
      <c r="X97" s="1"/>
      <c r="Y97" s="1" t="s">
        <v>139</v>
      </c>
      <c r="Z97" s="4"/>
      <c r="AA97" s="1">
        <v>8.0</v>
      </c>
      <c r="AB97" s="4">
        <v>3268.5750000000003</v>
      </c>
      <c r="AC97" s="4"/>
      <c r="AD97" s="4">
        <v>26148.600000000002</v>
      </c>
    </row>
    <row r="98" ht="15.75" customHeight="1">
      <c r="A98" s="1"/>
      <c r="B98" s="1"/>
      <c r="E98" s="1"/>
      <c r="F98" s="1"/>
      <c r="G98" s="1"/>
      <c r="H98" s="1"/>
      <c r="I98" s="2"/>
      <c r="J98" s="1"/>
      <c r="L98" s="1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1"/>
      <c r="Y98" s="1" t="s">
        <v>140</v>
      </c>
      <c r="Z98" s="4"/>
      <c r="AA98" s="1">
        <v>7.0</v>
      </c>
      <c r="AB98" s="4">
        <v>4109.04</v>
      </c>
      <c r="AC98" s="4"/>
      <c r="AD98" s="4">
        <v>28763.28</v>
      </c>
    </row>
    <row r="99" ht="15.75" customHeight="1">
      <c r="A99" s="1"/>
      <c r="B99" s="1"/>
      <c r="E99" s="1"/>
      <c r="F99" s="1"/>
      <c r="G99" s="1"/>
      <c r="H99" s="1"/>
      <c r="I99" s="2"/>
      <c r="J99" s="1"/>
      <c r="L99" s="1"/>
      <c r="M99" s="4" t="s">
        <v>366</v>
      </c>
      <c r="N99" s="4"/>
      <c r="O99" s="4"/>
      <c r="P99" s="4"/>
      <c r="Q99" s="4"/>
      <c r="R99" s="4"/>
      <c r="S99" s="4"/>
      <c r="T99" s="4"/>
      <c r="U99" s="4"/>
      <c r="V99" s="4"/>
      <c r="W99" s="4"/>
      <c r="X99" s="1"/>
      <c r="Y99" s="1" t="s">
        <v>144</v>
      </c>
      <c r="Z99" s="4"/>
      <c r="AA99" s="1">
        <v>5.0</v>
      </c>
      <c r="AB99" s="4">
        <v>4109.04</v>
      </c>
      <c r="AC99" s="4"/>
      <c r="AD99" s="4">
        <v>20545.2</v>
      </c>
    </row>
    <row r="100" ht="15.75" customHeight="1">
      <c r="A100" s="1"/>
      <c r="B100" s="1"/>
      <c r="E100" s="1"/>
      <c r="F100" s="1"/>
      <c r="G100" s="1"/>
      <c r="H100" s="1"/>
      <c r="I100" s="2"/>
      <c r="J100" s="1"/>
      <c r="L100" s="1"/>
      <c r="M100" s="4" t="s">
        <v>169</v>
      </c>
      <c r="N100" s="4"/>
      <c r="O100" s="4"/>
      <c r="P100" s="4"/>
      <c r="Q100" s="4"/>
      <c r="R100" s="4" t="s">
        <v>91</v>
      </c>
      <c r="S100" s="4" t="s">
        <v>91</v>
      </c>
      <c r="T100" s="4" t="s">
        <v>91</v>
      </c>
      <c r="U100" s="4" t="s">
        <v>91</v>
      </c>
      <c r="V100" s="4" t="s">
        <v>91</v>
      </c>
      <c r="W100" s="4"/>
      <c r="X100" s="1"/>
      <c r="Y100" s="1" t="s">
        <v>146</v>
      </c>
      <c r="Z100" s="4"/>
      <c r="AA100" s="1">
        <v>3.0</v>
      </c>
      <c r="AB100" s="4">
        <v>4109.04</v>
      </c>
      <c r="AC100" s="4"/>
      <c r="AD100" s="4">
        <v>12327.119999999999</v>
      </c>
    </row>
    <row r="101" ht="15.75" customHeight="1">
      <c r="A101" s="1"/>
      <c r="B101" s="1"/>
      <c r="E101" s="1"/>
      <c r="F101" s="1"/>
      <c r="G101" s="1"/>
      <c r="H101" s="1"/>
      <c r="I101" s="2"/>
      <c r="J101" s="1"/>
      <c r="L101" s="1"/>
      <c r="M101" s="4" t="s">
        <v>93</v>
      </c>
      <c r="N101" s="4" t="s">
        <v>94</v>
      </c>
      <c r="O101" s="4" t="s">
        <v>95</v>
      </c>
      <c r="P101" s="4"/>
      <c r="Q101" s="4"/>
      <c r="R101" s="4" t="s">
        <v>172</v>
      </c>
      <c r="S101" s="4" t="s">
        <v>173</v>
      </c>
      <c r="T101" s="4" t="s">
        <v>174</v>
      </c>
      <c r="U101" s="4" t="s">
        <v>175</v>
      </c>
      <c r="V101" s="4" t="s">
        <v>176</v>
      </c>
      <c r="W101" s="4"/>
      <c r="X101" s="1"/>
      <c r="Y101" s="1" t="s">
        <v>150</v>
      </c>
      <c r="Z101" s="4"/>
      <c r="AA101" s="1">
        <v>4.0</v>
      </c>
      <c r="AB101" s="4">
        <v>4109.04</v>
      </c>
      <c r="AC101" s="4"/>
      <c r="AD101" s="4">
        <v>16436.16</v>
      </c>
    </row>
    <row r="102" ht="15.75" customHeight="1">
      <c r="A102" s="1"/>
      <c r="B102" s="1"/>
      <c r="E102" s="1"/>
      <c r="F102" s="1"/>
      <c r="G102" s="1"/>
      <c r="H102" s="1"/>
      <c r="I102" s="2"/>
      <c r="J102" s="1"/>
      <c r="L102" s="1"/>
      <c r="M102" s="4" t="s">
        <v>338</v>
      </c>
      <c r="N102" s="4" t="s">
        <v>103</v>
      </c>
      <c r="O102" s="4">
        <v>1369.68</v>
      </c>
      <c r="P102" s="4"/>
      <c r="Q102" s="4"/>
      <c r="R102" s="4" t="s">
        <v>351</v>
      </c>
      <c r="S102" s="4" t="s">
        <v>351</v>
      </c>
      <c r="T102" s="4" t="s">
        <v>351</v>
      </c>
      <c r="U102" s="4" t="s">
        <v>351</v>
      </c>
      <c r="V102" s="4">
        <v>4725.0</v>
      </c>
      <c r="W102" s="4"/>
      <c r="X102" s="1"/>
      <c r="Y102" s="1"/>
      <c r="Z102" s="4"/>
      <c r="AA102" s="1"/>
      <c r="AB102" s="4"/>
      <c r="AC102" s="4"/>
      <c r="AD102" s="4"/>
    </row>
    <row r="103" ht="15.75" customHeight="1">
      <c r="A103" s="1"/>
      <c r="B103" s="1"/>
      <c r="D103" s="1"/>
      <c r="E103" s="1"/>
      <c r="F103" s="1"/>
      <c r="G103" s="1"/>
      <c r="H103" s="1"/>
      <c r="I103" s="2"/>
      <c r="J103" s="1"/>
      <c r="L103" s="1"/>
      <c r="M103" s="4" t="s">
        <v>39</v>
      </c>
      <c r="N103" s="4" t="s">
        <v>103</v>
      </c>
      <c r="O103" s="4">
        <v>497.39</v>
      </c>
      <c r="P103" s="4"/>
      <c r="Q103" s="4"/>
      <c r="R103" s="4">
        <v>497.39</v>
      </c>
      <c r="S103" s="4">
        <v>497.39</v>
      </c>
      <c r="T103" s="4">
        <v>497.39</v>
      </c>
      <c r="U103" s="4">
        <v>497.39</v>
      </c>
      <c r="V103" s="4">
        <v>497.39</v>
      </c>
      <c r="W103" s="4"/>
      <c r="X103" s="1"/>
      <c r="Y103" s="1"/>
      <c r="Z103" s="4"/>
      <c r="AA103" s="1"/>
      <c r="AB103" s="4"/>
      <c r="AC103" s="4"/>
      <c r="AD103" s="4">
        <v>872989.1999999998</v>
      </c>
    </row>
    <row r="104" ht="15.75" customHeight="1">
      <c r="A104" s="1"/>
      <c r="B104" s="1"/>
      <c r="D104" s="1"/>
      <c r="E104" s="1"/>
      <c r="F104" s="1"/>
      <c r="G104" s="1"/>
      <c r="H104" s="1"/>
      <c r="I104" s="2"/>
      <c r="J104" s="1"/>
      <c r="L104" s="1"/>
      <c r="M104" s="4" t="s">
        <v>184</v>
      </c>
      <c r="N104" s="4" t="s">
        <v>107</v>
      </c>
      <c r="O104" s="4">
        <v>173.91</v>
      </c>
      <c r="P104" s="4"/>
      <c r="Q104" s="4"/>
      <c r="R104" s="4">
        <v>173.91</v>
      </c>
      <c r="S104" s="4">
        <v>173.91</v>
      </c>
      <c r="T104" s="4"/>
      <c r="U104" s="4"/>
      <c r="V104" s="4"/>
      <c r="W104" s="4"/>
      <c r="X104" s="1"/>
      <c r="Y104" s="1">
        <v>2614.86</v>
      </c>
      <c r="Z104" s="4"/>
      <c r="AA104" s="1"/>
      <c r="AB104" s="4"/>
      <c r="AC104" s="4"/>
      <c r="AD104" s="4"/>
    </row>
    <row r="105" ht="15.75" customHeight="1">
      <c r="A105" s="1"/>
      <c r="B105" s="1"/>
      <c r="D105" s="1"/>
      <c r="E105" s="1"/>
      <c r="F105" s="1"/>
      <c r="G105" s="1"/>
      <c r="H105" s="1"/>
      <c r="I105" s="2"/>
      <c r="J105" s="1"/>
      <c r="L105" s="1"/>
      <c r="M105" s="4" t="s">
        <v>46</v>
      </c>
      <c r="N105" s="4" t="s">
        <v>103</v>
      </c>
      <c r="O105" s="4">
        <v>4805.92</v>
      </c>
      <c r="P105" s="4"/>
      <c r="Q105" s="4"/>
      <c r="R105" s="4">
        <v>4805.92</v>
      </c>
      <c r="S105" s="4">
        <v>4805.92</v>
      </c>
      <c r="T105" s="4">
        <v>4805.92</v>
      </c>
      <c r="U105" s="4">
        <v>4805.92</v>
      </c>
      <c r="V105" s="4"/>
      <c r="W105" s="4"/>
      <c r="X105" s="1"/>
      <c r="Y105" s="1">
        <v>2614.86</v>
      </c>
      <c r="Z105" s="4"/>
      <c r="AA105" s="1"/>
      <c r="AB105" s="4"/>
      <c r="AC105" s="4"/>
      <c r="AD105" s="4"/>
    </row>
    <row r="106" ht="15.75" customHeight="1">
      <c r="A106" s="1"/>
      <c r="B106" s="1"/>
      <c r="D106" s="1"/>
      <c r="E106" s="1"/>
      <c r="F106" s="1"/>
      <c r="G106" s="1"/>
      <c r="H106" s="1"/>
      <c r="I106" s="2"/>
      <c r="J106" s="1"/>
      <c r="L106" s="1"/>
      <c r="M106" s="4" t="s">
        <v>49</v>
      </c>
      <c r="N106" s="4" t="s">
        <v>103</v>
      </c>
      <c r="O106" s="4">
        <v>1569.89</v>
      </c>
      <c r="P106" s="4"/>
      <c r="Q106" s="4"/>
      <c r="R106" s="4">
        <v>1569.89</v>
      </c>
      <c r="S106" s="4">
        <v>1569.89</v>
      </c>
      <c r="T106" s="4">
        <v>1569.89</v>
      </c>
      <c r="U106" s="4">
        <v>1569.89</v>
      </c>
      <c r="V106" s="4">
        <v>1569.89</v>
      </c>
      <c r="W106" s="4"/>
      <c r="X106" s="1"/>
      <c r="Y106" s="73">
        <v>3268.5750000000003</v>
      </c>
      <c r="Z106" s="4"/>
      <c r="AA106" s="1"/>
      <c r="AB106" s="4"/>
      <c r="AC106" s="4"/>
      <c r="AD106" s="4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2"/>
      <c r="J107" s="1"/>
      <c r="L107" s="1"/>
      <c r="M107" s="4" t="s">
        <v>124</v>
      </c>
      <c r="N107" s="4" t="s">
        <v>103</v>
      </c>
      <c r="O107" s="4">
        <v>110.0</v>
      </c>
      <c r="P107" s="4"/>
      <c r="Q107" s="4"/>
      <c r="R107" s="4"/>
      <c r="S107" s="4"/>
      <c r="T107" s="4"/>
      <c r="U107" s="4"/>
      <c r="V107" s="4"/>
      <c r="W107" s="4"/>
      <c r="X107" s="1"/>
      <c r="Y107" s="1">
        <v>2614.86</v>
      </c>
      <c r="Z107" s="4"/>
      <c r="AA107" s="1"/>
      <c r="AB107" s="4"/>
      <c r="AC107" s="4"/>
      <c r="AD107" s="4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2"/>
      <c r="J108" s="1"/>
      <c r="L108" s="1"/>
      <c r="M108" s="4" t="s">
        <v>54</v>
      </c>
      <c r="N108" s="4" t="s">
        <v>107</v>
      </c>
      <c r="O108" s="4">
        <v>239.12</v>
      </c>
      <c r="P108" s="4"/>
      <c r="Q108" s="4"/>
      <c r="R108" s="4">
        <v>239.12</v>
      </c>
      <c r="S108" s="4">
        <v>239.12</v>
      </c>
      <c r="T108" s="4"/>
      <c r="U108" s="4"/>
      <c r="V108" s="4">
        <v>239.12</v>
      </c>
      <c r="W108" s="4"/>
      <c r="X108" s="1"/>
      <c r="Y108" s="4">
        <v>2614.86</v>
      </c>
      <c r="Z108" s="4"/>
      <c r="AA108" s="1"/>
      <c r="AB108" s="4"/>
      <c r="AC108" s="4"/>
      <c r="AD108" s="4"/>
    </row>
    <row r="109" ht="15.75" customHeight="1">
      <c r="A109" s="1"/>
      <c r="B109" s="1"/>
      <c r="C109" s="1"/>
      <c r="D109" s="1"/>
      <c r="E109" s="1"/>
      <c r="F109" s="1"/>
      <c r="G109" s="1"/>
      <c r="H109" s="1"/>
      <c r="I109" s="2"/>
      <c r="J109" s="1"/>
      <c r="L109" s="1"/>
      <c r="M109" s="4" t="s">
        <v>56</v>
      </c>
      <c r="N109" s="4" t="s">
        <v>103</v>
      </c>
      <c r="O109" s="4">
        <v>86.95</v>
      </c>
      <c r="P109" s="4"/>
      <c r="Q109" s="4"/>
      <c r="R109" s="4"/>
      <c r="S109" s="4"/>
      <c r="T109" s="4">
        <v>86.95</v>
      </c>
      <c r="U109" s="4">
        <v>86.95</v>
      </c>
      <c r="V109" s="4"/>
      <c r="W109" s="4"/>
      <c r="X109" s="1"/>
      <c r="Y109" s="1"/>
      <c r="Z109" s="4"/>
      <c r="AA109" s="1"/>
      <c r="AB109" s="4"/>
      <c r="AC109" s="4"/>
      <c r="AD109" s="4"/>
    </row>
    <row r="110" ht="15.75" customHeight="1">
      <c r="A110" s="1"/>
      <c r="B110" s="1"/>
      <c r="C110" s="1"/>
      <c r="D110" s="1"/>
      <c r="E110" s="1"/>
      <c r="F110" s="1"/>
      <c r="G110" s="1"/>
      <c r="H110" s="1"/>
      <c r="I110" s="2"/>
      <c r="J110" s="1"/>
      <c r="L110" s="1"/>
      <c r="M110" s="4" t="s">
        <v>58</v>
      </c>
      <c r="N110" s="4" t="s">
        <v>129</v>
      </c>
      <c r="O110" s="4">
        <v>415.85</v>
      </c>
      <c r="P110" s="4"/>
      <c r="Q110" s="4"/>
      <c r="R110" s="4">
        <v>415.85</v>
      </c>
      <c r="S110" s="4">
        <v>415.85</v>
      </c>
      <c r="T110" s="4">
        <v>415.85</v>
      </c>
      <c r="U110" s="4">
        <v>415.85</v>
      </c>
      <c r="V110" s="4"/>
      <c r="W110" s="4"/>
      <c r="X110" s="1"/>
      <c r="Y110" s="1"/>
      <c r="Z110" s="4"/>
      <c r="AA110" s="1"/>
      <c r="AB110" s="4"/>
      <c r="AC110" s="4"/>
      <c r="AD110" s="4"/>
    </row>
    <row r="111" ht="15.75" customHeight="1">
      <c r="A111" s="1"/>
      <c r="B111" s="1"/>
      <c r="C111" s="1"/>
      <c r="D111" s="1"/>
      <c r="E111" s="1"/>
      <c r="F111" s="1"/>
      <c r="G111" s="1"/>
      <c r="H111" s="1"/>
      <c r="I111" s="2"/>
      <c r="J111" s="1"/>
      <c r="L111" s="1"/>
      <c r="M111" s="4" t="s">
        <v>60</v>
      </c>
      <c r="N111" s="4" t="s">
        <v>107</v>
      </c>
      <c r="O111" s="4">
        <v>239.12</v>
      </c>
      <c r="P111" s="4"/>
      <c r="Q111" s="4"/>
      <c r="R111" s="4">
        <v>239.12</v>
      </c>
      <c r="S111" s="4">
        <v>239.12</v>
      </c>
      <c r="T111" s="4"/>
      <c r="U111" s="4"/>
      <c r="V111" s="4"/>
      <c r="W111" s="4"/>
      <c r="X111" s="1"/>
      <c r="Y111" s="1"/>
      <c r="Z111" s="4"/>
      <c r="AA111" s="1"/>
      <c r="AB111" s="4"/>
      <c r="AC111" s="4"/>
      <c r="AD111" s="4"/>
    </row>
    <row r="112" ht="15.75" customHeight="1">
      <c r="A112" s="1"/>
      <c r="B112" s="1"/>
      <c r="C112" s="1"/>
      <c r="D112" s="1"/>
      <c r="E112" s="1"/>
      <c r="F112" s="1"/>
      <c r="G112" s="1"/>
      <c r="H112" s="1"/>
      <c r="I112" s="2"/>
      <c r="J112" s="1"/>
      <c r="L112" s="1"/>
      <c r="M112" s="4" t="s">
        <v>133</v>
      </c>
      <c r="N112" s="4" t="s">
        <v>107</v>
      </c>
      <c r="O112" s="4">
        <v>1569.89</v>
      </c>
      <c r="P112" s="4"/>
      <c r="Q112" s="4"/>
      <c r="R112" s="4">
        <v>1569.89</v>
      </c>
      <c r="S112" s="4"/>
      <c r="T112" s="4"/>
      <c r="U112" s="4"/>
      <c r="V112" s="4"/>
      <c r="W112" s="4"/>
      <c r="X112" s="1"/>
      <c r="Y112" s="1"/>
      <c r="Z112" s="4"/>
      <c r="AA112" s="1"/>
      <c r="AB112" s="4"/>
      <c r="AC112" s="4"/>
      <c r="AD112" s="4"/>
    </row>
    <row r="113" ht="15.75" customHeight="1">
      <c r="A113" s="1"/>
      <c r="B113" s="1"/>
      <c r="C113" s="1"/>
      <c r="D113" s="1"/>
      <c r="E113" s="1"/>
      <c r="F113" s="1"/>
      <c r="G113" s="1"/>
      <c r="H113" s="1"/>
      <c r="I113" s="2"/>
      <c r="J113" s="1"/>
      <c r="L113" s="1"/>
      <c r="M113" s="4" t="s">
        <v>136</v>
      </c>
      <c r="N113" s="4" t="s">
        <v>129</v>
      </c>
      <c r="O113" s="4">
        <v>784.95</v>
      </c>
      <c r="P113" s="4"/>
      <c r="Q113" s="4"/>
      <c r="R113" s="4"/>
      <c r="S113" s="4"/>
      <c r="T113" s="4">
        <v>784.95</v>
      </c>
      <c r="U113" s="4"/>
      <c r="V113" s="4"/>
      <c r="W113" s="4"/>
      <c r="X113" s="1"/>
      <c r="Y113" s="1"/>
      <c r="Z113" s="4"/>
      <c r="AA113" s="1"/>
      <c r="AB113" s="4"/>
      <c r="AC113" s="4"/>
      <c r="AD113" s="4"/>
    </row>
    <row r="114" ht="15.75" customHeight="1">
      <c r="A114" s="1"/>
      <c r="B114" s="1"/>
      <c r="C114" s="1"/>
      <c r="D114" s="1"/>
      <c r="E114" s="1"/>
      <c r="F114" s="1"/>
      <c r="G114" s="1"/>
      <c r="H114" s="1"/>
      <c r="I114" s="2"/>
      <c r="J114" s="1"/>
      <c r="L114" s="1"/>
      <c r="M114" s="4" t="s">
        <v>65</v>
      </c>
      <c r="N114" s="4" t="s">
        <v>103</v>
      </c>
      <c r="O114" s="4">
        <v>158.1</v>
      </c>
      <c r="P114" s="4"/>
      <c r="Q114" s="4"/>
      <c r="R114" s="4">
        <v>158.1</v>
      </c>
      <c r="S114" s="4">
        <v>158.1</v>
      </c>
      <c r="T114" s="4">
        <v>158.1</v>
      </c>
      <c r="U114" s="4">
        <v>158.1</v>
      </c>
      <c r="V114" s="4"/>
      <c r="W114" s="4"/>
      <c r="X114" s="1"/>
      <c r="Y114" s="1"/>
      <c r="Z114" s="4"/>
      <c r="AA114" s="1"/>
      <c r="AB114" s="4"/>
      <c r="AC114" s="4"/>
      <c r="AD114" s="4"/>
    </row>
    <row r="115" ht="15.75" customHeight="1">
      <c r="A115" s="1"/>
      <c r="B115" s="1"/>
      <c r="C115" s="1"/>
      <c r="D115" s="1"/>
      <c r="E115" s="1"/>
      <c r="F115" s="1"/>
      <c r="G115" s="1"/>
      <c r="H115" s="1"/>
      <c r="I115" s="2"/>
      <c r="J115" s="1"/>
      <c r="L115" s="1"/>
      <c r="M115" s="4" t="s">
        <v>67</v>
      </c>
      <c r="N115" s="4" t="s">
        <v>107</v>
      </c>
      <c r="O115" s="4">
        <v>2144.27</v>
      </c>
      <c r="P115" s="4"/>
      <c r="Q115" s="4"/>
      <c r="R115" s="4">
        <v>2144.27</v>
      </c>
      <c r="S115" s="4">
        <v>2144.27</v>
      </c>
      <c r="T115" s="4"/>
      <c r="U115" s="4"/>
      <c r="V115" s="4"/>
      <c r="W115" s="4"/>
      <c r="X115" s="1"/>
      <c r="Y115" s="1"/>
      <c r="Z115" s="4"/>
      <c r="AA115" s="1"/>
      <c r="AB115" s="4"/>
      <c r="AC115" s="4"/>
      <c r="AD115" s="1" t="s">
        <v>167</v>
      </c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2"/>
      <c r="J116" s="1"/>
      <c r="L116" s="1"/>
      <c r="M116" s="4" t="s">
        <v>143</v>
      </c>
      <c r="N116" s="4" t="s">
        <v>129</v>
      </c>
      <c r="O116" s="4">
        <v>804.1</v>
      </c>
      <c r="P116" s="4"/>
      <c r="Q116" s="4"/>
      <c r="R116" s="152"/>
      <c r="S116" s="152"/>
      <c r="T116" s="152">
        <v>804.1</v>
      </c>
      <c r="U116" s="152">
        <v>804.1</v>
      </c>
      <c r="V116" s="152"/>
      <c r="W116" s="4"/>
      <c r="X116" s="1"/>
      <c r="Y116" s="1"/>
      <c r="Z116" s="4"/>
      <c r="AA116" s="1"/>
      <c r="AB116" s="4"/>
      <c r="AC116" s="4"/>
      <c r="AD116" s="1" t="s">
        <v>170</v>
      </c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2"/>
      <c r="J117" s="1"/>
      <c r="L117" s="1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1"/>
      <c r="Y117" s="1"/>
      <c r="Z117" s="4"/>
      <c r="AA117" s="1"/>
      <c r="AB117" s="4"/>
      <c r="AC117" s="4"/>
      <c r="AD117" s="1" t="s">
        <v>177</v>
      </c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2"/>
      <c r="J118" s="1"/>
      <c r="L118" s="1"/>
      <c r="N118" s="4"/>
      <c r="O118" s="4"/>
      <c r="P118" s="4"/>
      <c r="Q118" s="4"/>
      <c r="R118" s="4">
        <f t="shared" ref="R118:U118" si="3">SUM(R103:R116)</f>
        <v>11813.46</v>
      </c>
      <c r="S118" s="4">
        <f t="shared" si="3"/>
        <v>10243.57</v>
      </c>
      <c r="T118" s="4">
        <f t="shared" si="3"/>
        <v>9123.15</v>
      </c>
      <c r="U118" s="4">
        <f t="shared" si="3"/>
        <v>8338.2</v>
      </c>
      <c r="V118" s="4">
        <f>SUM(V102:V116)</f>
        <v>7031.4</v>
      </c>
      <c r="W118" s="4"/>
      <c r="X118" s="1"/>
      <c r="Y118" s="1"/>
      <c r="Z118" s="4"/>
      <c r="AA118" s="1"/>
      <c r="AB118" s="4"/>
      <c r="AC118" s="4"/>
      <c r="AD118" s="1" t="s">
        <v>180</v>
      </c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2"/>
      <c r="J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4"/>
      <c r="AA119" s="1"/>
      <c r="AB119" s="4"/>
      <c r="AC119" s="4"/>
      <c r="AD119" s="1" t="s">
        <v>182</v>
      </c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2"/>
      <c r="J120" s="1"/>
      <c r="L120" s="1"/>
      <c r="M120" s="4" t="s">
        <v>365</v>
      </c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4"/>
      <c r="AA120" s="1"/>
      <c r="AB120" s="4"/>
      <c r="AC120" s="4"/>
      <c r="AD120" s="1" t="s">
        <v>185</v>
      </c>
    </row>
    <row r="121" ht="15.75" customHeight="1">
      <c r="A121" s="1"/>
      <c r="B121" s="1"/>
      <c r="C121" s="1"/>
      <c r="D121" s="1"/>
      <c r="E121" s="1"/>
      <c r="F121" s="1"/>
      <c r="G121" s="1"/>
      <c r="H121" s="1"/>
      <c r="I121" s="2"/>
      <c r="J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4"/>
      <c r="AA121" s="1"/>
      <c r="AB121" s="4"/>
      <c r="AC121" s="4"/>
      <c r="AD121" s="1" t="s">
        <v>187</v>
      </c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2"/>
      <c r="J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4"/>
      <c r="AA122" s="1"/>
      <c r="AB122" s="4"/>
      <c r="AC122" s="4"/>
      <c r="AD122" s="1" t="s">
        <v>189</v>
      </c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2"/>
      <c r="J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4"/>
      <c r="AA123" s="1"/>
      <c r="AB123" s="4"/>
      <c r="AC123" s="4"/>
      <c r="AD123" s="1" t="s">
        <v>190</v>
      </c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2"/>
      <c r="J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4"/>
      <c r="AA124" s="1"/>
      <c r="AB124" s="4"/>
      <c r="AC124" s="4"/>
      <c r="AD124" s="1" t="s">
        <v>191</v>
      </c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2"/>
      <c r="J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4"/>
      <c r="AA125" s="1"/>
      <c r="AB125" s="4"/>
      <c r="AC125" s="4"/>
      <c r="AD125" s="1" t="s">
        <v>192</v>
      </c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2"/>
      <c r="J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4"/>
      <c r="AA126" s="1"/>
      <c r="AB126" s="4"/>
      <c r="AC126" s="4"/>
      <c r="AD126" s="1" t="s">
        <v>193</v>
      </c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2"/>
      <c r="J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4"/>
      <c r="AA127" s="1"/>
      <c r="AB127" s="4"/>
      <c r="AC127" s="4"/>
      <c r="AD127" s="1" t="s">
        <v>194</v>
      </c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2"/>
      <c r="J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4"/>
      <c r="AA128" s="1"/>
      <c r="AB128" s="4"/>
      <c r="AC128" s="4"/>
      <c r="AD128" s="1" t="s">
        <v>195</v>
      </c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2"/>
      <c r="J129" s="1"/>
      <c r="L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4"/>
      <c r="AA129" s="1"/>
      <c r="AB129" s="4"/>
      <c r="AC129" s="4"/>
      <c r="AD129" s="1" t="s">
        <v>196</v>
      </c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2"/>
      <c r="J130" s="1"/>
      <c r="K130" s="1"/>
      <c r="L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4"/>
      <c r="AA130" s="1"/>
      <c r="AB130" s="4"/>
      <c r="AC130" s="4"/>
      <c r="AD130" s="1" t="s">
        <v>197</v>
      </c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2"/>
      <c r="J131" s="1"/>
      <c r="K131" s="1"/>
      <c r="L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4"/>
      <c r="AA131" s="1"/>
      <c r="AB131" s="4"/>
      <c r="AC131" s="4"/>
      <c r="AD131" s="1" t="s">
        <v>198</v>
      </c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2"/>
      <c r="J132" s="1"/>
      <c r="K132" s="1"/>
      <c r="L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4"/>
      <c r="AA132" s="1"/>
      <c r="AB132" s="4"/>
      <c r="AC132" s="4"/>
      <c r="AD132" s="1" t="s">
        <v>199</v>
      </c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2"/>
      <c r="J133" s="1"/>
      <c r="K133" s="1"/>
      <c r="L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4"/>
      <c r="AA133" s="1"/>
      <c r="AB133" s="4"/>
      <c r="AC133" s="4"/>
      <c r="AD133" s="1" t="s">
        <v>202</v>
      </c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2"/>
      <c r="J134" s="1"/>
      <c r="K134" s="1"/>
      <c r="L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4"/>
      <c r="AA134" s="1"/>
      <c r="AB134" s="4"/>
      <c r="AC134" s="4"/>
      <c r="AD134" s="1" t="s">
        <v>10</v>
      </c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2"/>
      <c r="J135" s="1"/>
      <c r="K135" s="1"/>
      <c r="L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4"/>
      <c r="AA135" s="1"/>
      <c r="AB135" s="4"/>
      <c r="AC135" s="4"/>
      <c r="AD135" s="1" t="s">
        <v>203</v>
      </c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2"/>
      <c r="J136" s="1"/>
      <c r="K136" s="1"/>
      <c r="L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4"/>
      <c r="AA136" s="1"/>
      <c r="AB136" s="4"/>
      <c r="AC136" s="4"/>
      <c r="AD136" s="1" t="s">
        <v>31</v>
      </c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2"/>
      <c r="J137" s="1"/>
      <c r="K137" s="1"/>
      <c r="L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4"/>
      <c r="AA137" s="1"/>
      <c r="AB137" s="4"/>
      <c r="AC137" s="4"/>
      <c r="AD137" s="1" t="s">
        <v>205</v>
      </c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2"/>
      <c r="J138" s="1"/>
      <c r="K138" s="1"/>
      <c r="L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4"/>
      <c r="AA138" s="1"/>
      <c r="AB138" s="4"/>
      <c r="AC138" s="4"/>
      <c r="AD138" s="1" t="s">
        <v>206</v>
      </c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2"/>
      <c r="J139" s="1"/>
      <c r="K139" s="1"/>
      <c r="L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4"/>
      <c r="AA139" s="1"/>
      <c r="AB139" s="4"/>
      <c r="AC139" s="4"/>
      <c r="AD139" s="1" t="s">
        <v>12</v>
      </c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2"/>
      <c r="J140" s="1"/>
      <c r="K140" s="1"/>
      <c r="L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4"/>
      <c r="AA140" s="1"/>
      <c r="AB140" s="4"/>
      <c r="AC140" s="4"/>
      <c r="AD140" s="1" t="s">
        <v>207</v>
      </c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2"/>
      <c r="J141" s="1"/>
      <c r="K141" s="1"/>
      <c r="L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4"/>
      <c r="AA141" s="1"/>
      <c r="AB141" s="4"/>
      <c r="AC141" s="4"/>
      <c r="AD141" s="1" t="s">
        <v>208</v>
      </c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2"/>
      <c r="J142" s="1"/>
      <c r="K142" s="1"/>
      <c r="L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4"/>
      <c r="AA142" s="1"/>
      <c r="AB142" s="4"/>
      <c r="AC142" s="4"/>
      <c r="AD142" s="1" t="s">
        <v>209</v>
      </c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2"/>
      <c r="J143" s="1"/>
      <c r="K143" s="1"/>
      <c r="L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4"/>
      <c r="AA143" s="1"/>
      <c r="AB143" s="4"/>
      <c r="AC143" s="4"/>
      <c r="AD143" s="1" t="s">
        <v>210</v>
      </c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2"/>
      <c r="J144" s="1"/>
      <c r="K144" s="1"/>
      <c r="L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4"/>
      <c r="AA144" s="1"/>
      <c r="AB144" s="4"/>
      <c r="AC144" s="4"/>
      <c r="AD144" s="4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2"/>
      <c r="J145" s="1"/>
      <c r="K145" s="1"/>
      <c r="L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4"/>
      <c r="AA145" s="1"/>
      <c r="AB145" s="4"/>
      <c r="AC145" s="4"/>
      <c r="AD145" s="4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2"/>
      <c r="J146" s="1"/>
      <c r="K146" s="1"/>
      <c r="L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4"/>
      <c r="AA146" s="1"/>
      <c r="AB146" s="4"/>
      <c r="AC146" s="4"/>
      <c r="AD146" s="4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2"/>
      <c r="J147" s="1"/>
      <c r="K147" s="1"/>
      <c r="L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4"/>
      <c r="AA147" s="1"/>
      <c r="AB147" s="4"/>
      <c r="AC147" s="1" t="s">
        <v>212</v>
      </c>
      <c r="AD147" s="1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2"/>
      <c r="J148" s="1"/>
      <c r="K148" s="1"/>
      <c r="L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4"/>
      <c r="AA148" s="1"/>
      <c r="AB148" s="4"/>
      <c r="AC148" s="1" t="s">
        <v>213</v>
      </c>
      <c r="AD148" s="1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2"/>
      <c r="J149" s="1"/>
      <c r="K149" s="1"/>
      <c r="L149" s="1"/>
      <c r="N149" s="1"/>
      <c r="O149" s="1"/>
      <c r="P149" s="1"/>
      <c r="Q149" s="1"/>
      <c r="R149" s="1"/>
      <c r="S149" s="1"/>
      <c r="T149" s="1"/>
      <c r="U149" s="1"/>
      <c r="X149" s="1"/>
      <c r="Y149" s="1"/>
      <c r="Z149" s="4"/>
      <c r="AA149" s="1"/>
      <c r="AB149" s="4"/>
      <c r="AC149" s="1" t="s">
        <v>214</v>
      </c>
      <c r="AD149" s="1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2"/>
      <c r="J150" s="1"/>
      <c r="K150" s="1"/>
      <c r="L150" s="1"/>
      <c r="N150" s="1"/>
      <c r="O150" s="1"/>
      <c r="P150" s="1"/>
      <c r="Q150" s="1"/>
      <c r="R150" s="1"/>
      <c r="S150" s="1"/>
      <c r="T150" s="1"/>
      <c r="U150" s="1"/>
      <c r="X150" s="1"/>
      <c r="Y150" s="1"/>
      <c r="Z150" s="4"/>
      <c r="AA150" s="1"/>
      <c r="AB150" s="4"/>
      <c r="AC150" s="1" t="s">
        <v>215</v>
      </c>
      <c r="AD150" s="1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2"/>
      <c r="J151" s="1"/>
      <c r="K151" s="1"/>
      <c r="L151" s="1"/>
      <c r="N151" s="1"/>
      <c r="O151" s="1"/>
      <c r="P151" s="1"/>
      <c r="Q151" s="1"/>
      <c r="R151" s="1"/>
      <c r="S151" s="1"/>
      <c r="T151" s="1"/>
      <c r="U151" s="1"/>
      <c r="X151" s="1"/>
      <c r="Y151" s="1"/>
      <c r="Z151" s="4"/>
      <c r="AA151" s="1"/>
      <c r="AB151" s="4"/>
      <c r="AC151" s="1" t="s">
        <v>216</v>
      </c>
      <c r="AD151" s="1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2"/>
      <c r="J152" s="1"/>
      <c r="K152" s="1"/>
      <c r="L152" s="1"/>
      <c r="N152" s="1"/>
      <c r="O152" s="1"/>
      <c r="P152" s="1"/>
      <c r="Q152" s="1"/>
      <c r="R152" s="1"/>
      <c r="S152" s="1"/>
      <c r="T152" s="1"/>
      <c r="U152" s="1"/>
      <c r="X152" s="1"/>
      <c r="Y152" s="1"/>
      <c r="Z152" s="4"/>
      <c r="AA152" s="1"/>
      <c r="AB152" s="4"/>
      <c r="AC152" s="1" t="s">
        <v>217</v>
      </c>
      <c r="AD152" s="1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2"/>
      <c r="J153" s="1"/>
      <c r="K153" s="1"/>
      <c r="L153" s="1"/>
      <c r="N153" s="1"/>
      <c r="O153" s="1"/>
      <c r="P153" s="1"/>
      <c r="Q153" s="1"/>
      <c r="R153" s="1"/>
      <c r="S153" s="1"/>
      <c r="T153" s="1"/>
      <c r="U153" s="1"/>
      <c r="X153" s="1"/>
      <c r="Y153" s="1"/>
      <c r="Z153" s="4"/>
      <c r="AA153" s="1"/>
      <c r="AB153" s="4"/>
      <c r="AC153" s="1" t="s">
        <v>218</v>
      </c>
      <c r="AD153" s="1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2"/>
      <c r="J154" s="1"/>
      <c r="K154" s="1"/>
      <c r="L154" s="1"/>
      <c r="N154" s="1"/>
      <c r="O154" s="1"/>
      <c r="P154" s="1"/>
      <c r="Q154" s="1"/>
      <c r="R154" s="1"/>
      <c r="S154" s="1"/>
      <c r="T154" s="1"/>
      <c r="U154" s="1"/>
      <c r="X154" s="1"/>
      <c r="Y154" s="1"/>
      <c r="Z154" s="4"/>
      <c r="AA154" s="1"/>
      <c r="AB154" s="4"/>
      <c r="AC154" s="1" t="s">
        <v>219</v>
      </c>
      <c r="AD154" s="1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2"/>
      <c r="J155" s="1"/>
      <c r="K155" s="1"/>
      <c r="L155" s="1"/>
      <c r="N155" s="1"/>
      <c r="O155" s="1"/>
      <c r="P155" s="1"/>
      <c r="Q155" s="1"/>
      <c r="R155" s="1"/>
      <c r="S155" s="1"/>
      <c r="T155" s="1"/>
      <c r="U155" s="1"/>
      <c r="X155" s="1"/>
      <c r="Y155" s="1"/>
      <c r="Z155" s="4"/>
      <c r="AA155" s="1"/>
      <c r="AB155" s="4"/>
      <c r="AC155" s="1" t="s">
        <v>220</v>
      </c>
      <c r="AD155" s="1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2"/>
      <c r="J156" s="1"/>
      <c r="K156" s="1"/>
      <c r="L156" s="1"/>
      <c r="N156" s="1"/>
      <c r="O156" s="1"/>
      <c r="P156" s="1"/>
      <c r="Q156" s="1"/>
      <c r="R156" s="1"/>
      <c r="S156" s="1"/>
      <c r="T156" s="1"/>
      <c r="U156" s="1"/>
      <c r="X156" s="1"/>
      <c r="Y156" s="1"/>
      <c r="Z156" s="4"/>
      <c r="AA156" s="1"/>
      <c r="AB156" s="4"/>
      <c r="AC156" s="1" t="s">
        <v>221</v>
      </c>
      <c r="AD156" s="1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2"/>
      <c r="J157" s="1"/>
      <c r="K157" s="1"/>
      <c r="L157" s="1"/>
      <c r="N157" s="1"/>
      <c r="O157" s="1"/>
      <c r="P157" s="1"/>
      <c r="Q157" s="1"/>
      <c r="R157" s="1"/>
      <c r="S157" s="1"/>
      <c r="T157" s="1"/>
      <c r="U157" s="1"/>
      <c r="X157" s="1"/>
      <c r="Y157" s="1"/>
      <c r="Z157" s="4"/>
      <c r="AA157" s="1"/>
      <c r="AB157" s="4"/>
      <c r="AC157" s="1" t="s">
        <v>300</v>
      </c>
      <c r="AD157" s="1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2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X158" s="1"/>
      <c r="Y158" s="1"/>
      <c r="Z158" s="4"/>
      <c r="AA158" s="1"/>
      <c r="AB158" s="4"/>
      <c r="AC158" s="1" t="s">
        <v>302</v>
      </c>
      <c r="AD158" s="1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2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X159" s="1"/>
      <c r="Y159" s="1"/>
      <c r="Z159" s="4"/>
      <c r="AA159" s="1"/>
      <c r="AB159" s="4"/>
      <c r="AC159" s="1" t="s">
        <v>304</v>
      </c>
      <c r="AD159" s="1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2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X160" s="1"/>
      <c r="Y160" s="1"/>
      <c r="Z160" s="4"/>
      <c r="AA160" s="1"/>
      <c r="AB160" s="4"/>
      <c r="AC160" s="1" t="s">
        <v>305</v>
      </c>
      <c r="AD160" s="1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2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X161" s="1"/>
      <c r="Y161" s="1"/>
      <c r="Z161" s="4"/>
      <c r="AA161" s="1"/>
      <c r="AB161" s="4"/>
      <c r="AC161" s="1" t="s">
        <v>307</v>
      </c>
      <c r="AD161" s="1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2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X162" s="1"/>
      <c r="Y162" s="1"/>
      <c r="Z162" s="4"/>
      <c r="AA162" s="1"/>
      <c r="AB162" s="4"/>
      <c r="AC162" s="1" t="s">
        <v>309</v>
      </c>
      <c r="AD162" s="1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2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X163" s="1"/>
      <c r="Y163" s="1"/>
      <c r="Z163" s="4"/>
      <c r="AA163" s="1"/>
      <c r="AB163" s="4"/>
      <c r="AC163" s="1" t="s">
        <v>311</v>
      </c>
      <c r="AD163" s="1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2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X164" s="1"/>
      <c r="Y164" s="1"/>
      <c r="Z164" s="4"/>
      <c r="AA164" s="1"/>
      <c r="AB164" s="4"/>
      <c r="AC164" s="1" t="s">
        <v>313</v>
      </c>
      <c r="AD164" s="1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2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X165" s="1"/>
      <c r="Y165" s="1"/>
      <c r="Z165" s="4"/>
      <c r="AA165" s="1"/>
      <c r="AB165" s="4"/>
      <c r="AC165" s="1" t="s">
        <v>315</v>
      </c>
      <c r="AD165" s="1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2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X166" s="1"/>
      <c r="Y166" s="1"/>
      <c r="Z166" s="4"/>
      <c r="AA166" s="1"/>
      <c r="AB166" s="4"/>
      <c r="AC166" s="1" t="s">
        <v>315</v>
      </c>
      <c r="AD166" s="1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2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X167" s="1"/>
      <c r="Y167" s="1"/>
      <c r="Z167" s="4"/>
      <c r="AA167" s="1"/>
      <c r="AB167" s="4"/>
      <c r="AC167" s="1" t="s">
        <v>317</v>
      </c>
      <c r="AD167" s="1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2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X168" s="1"/>
      <c r="Y168" s="1"/>
      <c r="Z168" s="4"/>
      <c r="AA168" s="1"/>
      <c r="AB168" s="4"/>
      <c r="AC168" s="1" t="s">
        <v>319</v>
      </c>
      <c r="AD168" s="1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2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X169" s="1"/>
      <c r="Y169" s="1"/>
      <c r="Z169" s="4"/>
      <c r="AA169" s="1"/>
      <c r="AB169" s="4"/>
      <c r="AC169" s="1" t="s">
        <v>167</v>
      </c>
      <c r="AD169" s="1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2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X170" s="1"/>
      <c r="Y170" s="1"/>
      <c r="Z170" s="4"/>
      <c r="AA170" s="1"/>
      <c r="AB170" s="4"/>
      <c r="AC170" s="1" t="s">
        <v>322</v>
      </c>
      <c r="AD170" s="1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2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X171" s="1"/>
      <c r="Y171" s="1"/>
      <c r="Z171" s="4"/>
      <c r="AA171" s="1"/>
      <c r="AB171" s="4"/>
      <c r="AC171" s="1" t="s">
        <v>324</v>
      </c>
      <c r="AD171" s="1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2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X172" s="1"/>
      <c r="Y172" s="1"/>
      <c r="Z172" s="4"/>
      <c r="AA172" s="1"/>
      <c r="AB172" s="4"/>
      <c r="AC172" s="1" t="s">
        <v>326</v>
      </c>
      <c r="AD172" s="1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2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X173" s="1"/>
      <c r="Y173" s="1"/>
      <c r="Z173" s="4"/>
      <c r="AA173" s="1"/>
      <c r="AB173" s="4"/>
      <c r="AC173" s="1" t="s">
        <v>328</v>
      </c>
      <c r="AD173" s="1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2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X174" s="1"/>
      <c r="Y174" s="1"/>
      <c r="Z174" s="4"/>
      <c r="AA174" s="1"/>
      <c r="AB174" s="4"/>
      <c r="AC174" s="1" t="s">
        <v>329</v>
      </c>
      <c r="AD174" s="1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2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X175" s="1"/>
      <c r="Y175" s="1"/>
      <c r="Z175" s="4"/>
      <c r="AA175" s="1"/>
      <c r="AB175" s="4"/>
      <c r="AC175" s="4"/>
      <c r="AD175" s="4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2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X176" s="1"/>
      <c r="Y176" s="1"/>
      <c r="Z176" s="4"/>
      <c r="AA176" s="1"/>
      <c r="AB176" s="4"/>
      <c r="AC176" s="4"/>
      <c r="AD176" s="4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2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4"/>
      <c r="AA177" s="1"/>
      <c r="AB177" s="4"/>
      <c r="AC177" s="4"/>
      <c r="AD177" s="4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2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4"/>
      <c r="AA178" s="1"/>
      <c r="AB178" s="4"/>
      <c r="AC178" s="4"/>
      <c r="AD178" s="4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2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4"/>
      <c r="AA179" s="1"/>
      <c r="AB179" s="4"/>
      <c r="AC179" s="4"/>
      <c r="AD179" s="4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2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4"/>
      <c r="AA180" s="1"/>
      <c r="AB180" s="4"/>
      <c r="AC180" s="4"/>
      <c r="AD180" s="4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2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4"/>
      <c r="AA181" s="1"/>
      <c r="AB181" s="4"/>
      <c r="AC181" s="4"/>
      <c r="AD181" s="4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2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4"/>
      <c r="AA182" s="1"/>
      <c r="AB182" s="4"/>
      <c r="AC182" s="4"/>
      <c r="AD182" s="4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2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4"/>
      <c r="AA183" s="1"/>
      <c r="AB183" s="4"/>
      <c r="AC183" s="4"/>
      <c r="AD183" s="4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2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4"/>
      <c r="AA184" s="1"/>
      <c r="AB184" s="4"/>
      <c r="AC184" s="4"/>
      <c r="AD184" s="4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2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4"/>
      <c r="AA185" s="1"/>
      <c r="AB185" s="4"/>
      <c r="AC185" s="4"/>
      <c r="AD185" s="4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2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4"/>
      <c r="AA186" s="1"/>
      <c r="AB186" s="4"/>
      <c r="AC186" s="4"/>
      <c r="AD186" s="4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2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4"/>
      <c r="AA187" s="1"/>
      <c r="AB187" s="4"/>
      <c r="AC187" s="4"/>
      <c r="AD187" s="4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2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4"/>
      <c r="AA188" s="1"/>
      <c r="AB188" s="4"/>
      <c r="AC188" s="4"/>
      <c r="AD188" s="4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2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4"/>
      <c r="AA189" s="1"/>
      <c r="AB189" s="4"/>
      <c r="AC189" s="4"/>
      <c r="AD189" s="4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2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4"/>
      <c r="AA190" s="1"/>
      <c r="AB190" s="4"/>
      <c r="AC190" s="4"/>
      <c r="AD190" s="4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2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4"/>
      <c r="AA191" s="1"/>
      <c r="AB191" s="4"/>
      <c r="AC191" s="4"/>
      <c r="AD191" s="4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2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4"/>
      <c r="AA192" s="1"/>
      <c r="AB192" s="4"/>
      <c r="AC192" s="4"/>
      <c r="AD192" s="4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2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4"/>
      <c r="AA193" s="1"/>
      <c r="AB193" s="4"/>
      <c r="AC193" s="4"/>
      <c r="AD193" s="4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2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4"/>
      <c r="AA194" s="1"/>
      <c r="AB194" s="4"/>
      <c r="AC194" s="4"/>
      <c r="AD194" s="4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2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4"/>
      <c r="AA195" s="1"/>
      <c r="AB195" s="4"/>
      <c r="AC195" s="4"/>
      <c r="AD195" s="4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2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4"/>
      <c r="AA196" s="1"/>
      <c r="AB196" s="4"/>
      <c r="AC196" s="4"/>
      <c r="AD196" s="4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2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4"/>
      <c r="AA197" s="1"/>
      <c r="AB197" s="4"/>
      <c r="AC197" s="4"/>
      <c r="AD197" s="4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2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4"/>
      <c r="AA198" s="1"/>
      <c r="AB198" s="4"/>
      <c r="AC198" s="4"/>
      <c r="AD198" s="4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2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4"/>
      <c r="AA199" s="1"/>
      <c r="AB199" s="4"/>
      <c r="AC199" s="4"/>
      <c r="AD199" s="4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2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4"/>
      <c r="AA200" s="1"/>
      <c r="AB200" s="4"/>
      <c r="AC200" s="4"/>
      <c r="AD200" s="4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2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4"/>
      <c r="AA201" s="1"/>
      <c r="AB201" s="4"/>
      <c r="AC201" s="4"/>
      <c r="AD201" s="4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2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4"/>
      <c r="AA202" s="1"/>
      <c r="AB202" s="4"/>
      <c r="AC202" s="4"/>
      <c r="AD202" s="4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2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4"/>
      <c r="AA203" s="1"/>
      <c r="AB203" s="4"/>
      <c r="AC203" s="4"/>
      <c r="AD203" s="4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2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4"/>
      <c r="AA204" s="1"/>
      <c r="AB204" s="4"/>
      <c r="AC204" s="4"/>
      <c r="AD204" s="4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2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4"/>
      <c r="AA205" s="1"/>
      <c r="AB205" s="4"/>
      <c r="AC205" s="4"/>
      <c r="AD205" s="4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2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4"/>
      <c r="AA206" s="1"/>
      <c r="AB206" s="4"/>
      <c r="AC206" s="4"/>
      <c r="AD206" s="4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2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4"/>
      <c r="AA207" s="1"/>
      <c r="AB207" s="4"/>
      <c r="AC207" s="4"/>
      <c r="AD207" s="4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2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4"/>
      <c r="AA208" s="1"/>
      <c r="AB208" s="4"/>
      <c r="AC208" s="4"/>
      <c r="AD208" s="4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2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4"/>
      <c r="AA209" s="1"/>
      <c r="AB209" s="4"/>
      <c r="AC209" s="4"/>
      <c r="AD209" s="4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2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4"/>
      <c r="AA210" s="1"/>
      <c r="AB210" s="4"/>
      <c r="AC210" s="4"/>
      <c r="AD210" s="4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2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4"/>
      <c r="AA211" s="1"/>
      <c r="AB211" s="4"/>
      <c r="AC211" s="4"/>
      <c r="AD211" s="4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2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4"/>
      <c r="AA212" s="1"/>
      <c r="AB212" s="4"/>
      <c r="AC212" s="4"/>
      <c r="AD212" s="4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2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4"/>
      <c r="AA213" s="1"/>
      <c r="AB213" s="4"/>
      <c r="AC213" s="4"/>
      <c r="AD213" s="4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2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4"/>
      <c r="AA214" s="1"/>
      <c r="AB214" s="4"/>
      <c r="AC214" s="4"/>
      <c r="AD214" s="4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2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4"/>
      <c r="AA215" s="1"/>
      <c r="AB215" s="4"/>
      <c r="AC215" s="4"/>
      <c r="AD215" s="4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2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4"/>
      <c r="AA216" s="1"/>
      <c r="AB216" s="4"/>
      <c r="AC216" s="4"/>
      <c r="AD216" s="4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2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4"/>
      <c r="AA217" s="1"/>
      <c r="AB217" s="4"/>
      <c r="AC217" s="4"/>
      <c r="AD217" s="4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2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4"/>
      <c r="AA218" s="1"/>
      <c r="AB218" s="4"/>
      <c r="AC218" s="4"/>
      <c r="AD218" s="4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2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4"/>
      <c r="AA219" s="1"/>
      <c r="AB219" s="4"/>
      <c r="AC219" s="4"/>
      <c r="AD219" s="4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2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4"/>
      <c r="AA220" s="1"/>
      <c r="AB220" s="4"/>
      <c r="AC220" s="4"/>
      <c r="AD220" s="4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2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4"/>
      <c r="AA221" s="1"/>
      <c r="AB221" s="4"/>
      <c r="AC221" s="4"/>
      <c r="AD221" s="4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2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4"/>
      <c r="AA222" s="1"/>
      <c r="AB222" s="4"/>
      <c r="AC222" s="4"/>
      <c r="AD222" s="4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2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4"/>
      <c r="AA223" s="1"/>
      <c r="AB223" s="4"/>
      <c r="AC223" s="4"/>
      <c r="AD223" s="4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2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4"/>
      <c r="AA224" s="1"/>
      <c r="AB224" s="4"/>
      <c r="AC224" s="4"/>
      <c r="AD224" s="4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2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4"/>
      <c r="AA225" s="1"/>
      <c r="AB225" s="4"/>
      <c r="AC225" s="4"/>
      <c r="AD225" s="4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2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4"/>
      <c r="AA226" s="1"/>
      <c r="AB226" s="4"/>
      <c r="AC226" s="4"/>
      <c r="AD226" s="4"/>
    </row>
    <row r="227" ht="15.75" customHeight="1">
      <c r="A227" s="1"/>
      <c r="B227" s="1"/>
      <c r="C227" s="1"/>
      <c r="D227" s="1"/>
      <c r="E227" s="1"/>
      <c r="F227" s="1"/>
      <c r="G227" s="1"/>
      <c r="H227" s="1"/>
      <c r="I227" s="2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4"/>
      <c r="AA227" s="1"/>
      <c r="AB227" s="4"/>
      <c r="AC227" s="4"/>
      <c r="AD227" s="4"/>
    </row>
    <row r="228" ht="15.75" customHeight="1">
      <c r="A228" s="1"/>
      <c r="B228" s="1"/>
      <c r="C228" s="1"/>
      <c r="D228" s="1"/>
      <c r="E228" s="1"/>
      <c r="F228" s="1"/>
      <c r="G228" s="1"/>
      <c r="H228" s="1"/>
      <c r="I228" s="2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4"/>
      <c r="AA228" s="1"/>
      <c r="AB228" s="4"/>
      <c r="AC228" s="4"/>
      <c r="AD228" s="4"/>
    </row>
    <row r="229" ht="15.75" customHeight="1">
      <c r="A229" s="1"/>
      <c r="B229" s="1"/>
      <c r="C229" s="1"/>
      <c r="D229" s="1"/>
      <c r="E229" s="1"/>
      <c r="F229" s="1"/>
      <c r="G229" s="1"/>
      <c r="H229" s="1"/>
      <c r="I229" s="2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4"/>
      <c r="AA229" s="1"/>
      <c r="AB229" s="4"/>
      <c r="AC229" s="4"/>
      <c r="AD229" s="4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2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4"/>
      <c r="AA230" s="1"/>
      <c r="AB230" s="4"/>
      <c r="AC230" s="4"/>
      <c r="AD230" s="4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2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4"/>
      <c r="AA231" s="1"/>
      <c r="AB231" s="4"/>
      <c r="AC231" s="4"/>
      <c r="AD231" s="4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2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4"/>
      <c r="AA232" s="1"/>
      <c r="AB232" s="4"/>
      <c r="AC232" s="4"/>
      <c r="AD232" s="4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2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4"/>
      <c r="AA233" s="1"/>
      <c r="AB233" s="4"/>
      <c r="AC233" s="4"/>
      <c r="AD233" s="4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2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4"/>
      <c r="AA234" s="1"/>
      <c r="AB234" s="4"/>
      <c r="AC234" s="4"/>
      <c r="AD234" s="4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2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4"/>
      <c r="AA235" s="1"/>
      <c r="AB235" s="4"/>
      <c r="AC235" s="4"/>
      <c r="AD235" s="4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2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4"/>
      <c r="AA236" s="1"/>
      <c r="AB236" s="4"/>
      <c r="AC236" s="4"/>
      <c r="AD236" s="4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2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4"/>
      <c r="AA237" s="1"/>
      <c r="AB237" s="4"/>
      <c r="AC237" s="4"/>
      <c r="AD237" s="4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2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4"/>
      <c r="AA238" s="1"/>
      <c r="AB238" s="4"/>
      <c r="AC238" s="4"/>
      <c r="AD238" s="4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2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4"/>
      <c r="AA239" s="1"/>
      <c r="AB239" s="4"/>
      <c r="AC239" s="4"/>
      <c r="AD239" s="4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2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4"/>
      <c r="AA240" s="1"/>
      <c r="AB240" s="4"/>
      <c r="AC240" s="4"/>
      <c r="AD240" s="4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2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4"/>
      <c r="AA241" s="1"/>
      <c r="AB241" s="4"/>
      <c r="AC241" s="4"/>
      <c r="AD241" s="4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2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4"/>
      <c r="AA242" s="1"/>
      <c r="AB242" s="4"/>
      <c r="AC242" s="4"/>
      <c r="AD242" s="4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2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4"/>
      <c r="AA243" s="1"/>
      <c r="AB243" s="4"/>
      <c r="AC243" s="4"/>
      <c r="AD243" s="4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2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4"/>
      <c r="AA244" s="1"/>
      <c r="AB244" s="4"/>
      <c r="AC244" s="4"/>
      <c r="AD244" s="4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2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4"/>
      <c r="AA245" s="1"/>
      <c r="AB245" s="4"/>
      <c r="AC245" s="4"/>
      <c r="AD245" s="4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2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4"/>
      <c r="AA246" s="1"/>
      <c r="AB246" s="4"/>
      <c r="AC246" s="4"/>
      <c r="AD246" s="4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2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4"/>
      <c r="AA247" s="1"/>
      <c r="AB247" s="4"/>
      <c r="AC247" s="4"/>
      <c r="AD247" s="4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2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4"/>
      <c r="AA248" s="1"/>
      <c r="AB248" s="4"/>
      <c r="AC248" s="4"/>
      <c r="AD248" s="4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2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4"/>
      <c r="AA249" s="1"/>
      <c r="AB249" s="4"/>
      <c r="AC249" s="4"/>
      <c r="AD249" s="4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2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4"/>
      <c r="AA250" s="1"/>
      <c r="AB250" s="4"/>
      <c r="AC250" s="4"/>
      <c r="AD250" s="4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2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4"/>
      <c r="AA251" s="1"/>
      <c r="AB251" s="4"/>
      <c r="AC251" s="4"/>
      <c r="AD251" s="4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2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4"/>
      <c r="AA252" s="1"/>
      <c r="AB252" s="4"/>
      <c r="AC252" s="4"/>
      <c r="AD252" s="4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2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4"/>
      <c r="AA253" s="1"/>
      <c r="AB253" s="4"/>
      <c r="AC253" s="4"/>
      <c r="AD253" s="4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2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4"/>
      <c r="AA254" s="1"/>
      <c r="AB254" s="4"/>
      <c r="AC254" s="4"/>
      <c r="AD254" s="4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2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4"/>
      <c r="AA255" s="1"/>
      <c r="AB255" s="4"/>
      <c r="AC255" s="4"/>
      <c r="AD255" s="4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2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4"/>
      <c r="AA256" s="1"/>
      <c r="AB256" s="4"/>
      <c r="AC256" s="4"/>
      <c r="AD256" s="4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2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4"/>
      <c r="AA257" s="1"/>
      <c r="AB257" s="4"/>
      <c r="AC257" s="4"/>
      <c r="AD257" s="4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2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4"/>
      <c r="AA258" s="1"/>
      <c r="AB258" s="4"/>
      <c r="AC258" s="4"/>
      <c r="AD258" s="4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2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4"/>
      <c r="AA259" s="1"/>
      <c r="AB259" s="4"/>
      <c r="AC259" s="4"/>
      <c r="AD259" s="4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2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4"/>
      <c r="AA260" s="1"/>
      <c r="AB260" s="4"/>
      <c r="AC260" s="4"/>
      <c r="AD260" s="4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2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4"/>
      <c r="AA261" s="1"/>
      <c r="AB261" s="4"/>
      <c r="AC261" s="4"/>
      <c r="AD261" s="4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2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4"/>
      <c r="AA262" s="1"/>
      <c r="AB262" s="4"/>
      <c r="AC262" s="4"/>
      <c r="AD262" s="4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2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4"/>
      <c r="AA263" s="1"/>
      <c r="AB263" s="4"/>
      <c r="AC263" s="4"/>
      <c r="AD263" s="4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2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4"/>
      <c r="AA264" s="1"/>
      <c r="AB264" s="4"/>
      <c r="AC264" s="4"/>
      <c r="AD264" s="4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2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4"/>
      <c r="AA265" s="1"/>
      <c r="AB265" s="4"/>
      <c r="AC265" s="4"/>
      <c r="AD265" s="4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2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4"/>
      <c r="AA266" s="1"/>
      <c r="AB266" s="4"/>
      <c r="AC266" s="4"/>
      <c r="AD266" s="4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2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4"/>
      <c r="AA267" s="1"/>
      <c r="AB267" s="4"/>
      <c r="AC267" s="4"/>
      <c r="AD267" s="4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2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4"/>
      <c r="AA268" s="1"/>
      <c r="AB268" s="4"/>
      <c r="AC268" s="4"/>
      <c r="AD268" s="4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2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4"/>
      <c r="AA269" s="1"/>
      <c r="AB269" s="4"/>
      <c r="AC269" s="4"/>
      <c r="AD269" s="4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2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4"/>
      <c r="AA270" s="1"/>
      <c r="AB270" s="4"/>
      <c r="AC270" s="4"/>
      <c r="AD270" s="4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2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4"/>
      <c r="AA271" s="1"/>
      <c r="AB271" s="4"/>
      <c r="AC271" s="4"/>
      <c r="AD271" s="4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2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4"/>
      <c r="AA272" s="1"/>
      <c r="AB272" s="4"/>
      <c r="AC272" s="4"/>
      <c r="AD272" s="4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2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4"/>
      <c r="AA273" s="1"/>
      <c r="AB273" s="4"/>
      <c r="AC273" s="4"/>
      <c r="AD273" s="4"/>
    </row>
    <row r="274" ht="15.75" customHeight="1">
      <c r="A274" s="16"/>
      <c r="B274" s="16"/>
      <c r="C274" s="16"/>
      <c r="D274" s="16"/>
      <c r="E274" s="16"/>
      <c r="F274" s="16"/>
      <c r="G274" s="16"/>
      <c r="H274" s="16"/>
      <c r="I274" s="220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287"/>
      <c r="AA274" s="16"/>
      <c r="AB274" s="287"/>
      <c r="AC274" s="287"/>
      <c r="AD274" s="287"/>
    </row>
    <row r="275" ht="15.75" customHeight="1">
      <c r="A275" s="16"/>
      <c r="B275" s="16"/>
      <c r="C275" s="16"/>
      <c r="D275" s="16"/>
      <c r="E275" s="16"/>
      <c r="F275" s="16"/>
      <c r="G275" s="16"/>
      <c r="H275" s="16"/>
      <c r="I275" s="220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287"/>
      <c r="AA275" s="16"/>
      <c r="AB275" s="287"/>
      <c r="AC275" s="287"/>
      <c r="AD275" s="287"/>
    </row>
    <row r="276" ht="15.75" customHeight="1">
      <c r="A276" s="16"/>
      <c r="B276" s="16"/>
      <c r="C276" s="16"/>
      <c r="D276" s="16"/>
      <c r="E276" s="16"/>
      <c r="F276" s="16"/>
      <c r="G276" s="16"/>
      <c r="H276" s="16"/>
      <c r="I276" s="220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287"/>
      <c r="AA276" s="16"/>
      <c r="AB276" s="287"/>
      <c r="AC276" s="287"/>
      <c r="AD276" s="287"/>
    </row>
    <row r="277" ht="15.75" customHeight="1">
      <c r="A277" s="16"/>
      <c r="B277" s="16"/>
      <c r="C277" s="16"/>
      <c r="D277" s="16"/>
      <c r="E277" s="16"/>
      <c r="F277" s="16"/>
      <c r="G277" s="16"/>
      <c r="H277" s="16"/>
      <c r="I277" s="220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287"/>
      <c r="AA277" s="16"/>
      <c r="AB277" s="287"/>
      <c r="AC277" s="287"/>
      <c r="AD277" s="287"/>
    </row>
    <row r="278" ht="15.75" customHeight="1">
      <c r="A278" s="16"/>
      <c r="B278" s="16"/>
      <c r="C278" s="16"/>
      <c r="D278" s="16"/>
      <c r="E278" s="16"/>
      <c r="F278" s="16"/>
      <c r="G278" s="16"/>
      <c r="H278" s="16"/>
      <c r="I278" s="220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287"/>
      <c r="AA278" s="16"/>
      <c r="AB278" s="287"/>
      <c r="AC278" s="287"/>
      <c r="AD278" s="287"/>
    </row>
    <row r="279" ht="15.75" customHeight="1">
      <c r="A279" s="16"/>
      <c r="B279" s="16"/>
      <c r="C279" s="16"/>
      <c r="D279" s="16"/>
      <c r="E279" s="16"/>
      <c r="F279" s="16"/>
      <c r="G279" s="16"/>
      <c r="H279" s="16"/>
      <c r="I279" s="220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287"/>
      <c r="AA279" s="16"/>
      <c r="AB279" s="287"/>
      <c r="AC279" s="287"/>
      <c r="AD279" s="287"/>
    </row>
    <row r="280" ht="15.75" customHeight="1">
      <c r="A280" s="16"/>
      <c r="B280" s="16"/>
      <c r="C280" s="16"/>
      <c r="D280" s="16"/>
      <c r="E280" s="16"/>
      <c r="F280" s="16"/>
      <c r="G280" s="16"/>
      <c r="H280" s="16"/>
      <c r="I280" s="220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287"/>
      <c r="AA280" s="16"/>
      <c r="AB280" s="287"/>
      <c r="AC280" s="287"/>
      <c r="AD280" s="287"/>
    </row>
    <row r="281" ht="15.75" customHeight="1">
      <c r="A281" s="16"/>
      <c r="B281" s="16"/>
      <c r="C281" s="16"/>
      <c r="D281" s="16"/>
      <c r="E281" s="16"/>
      <c r="F281" s="16"/>
      <c r="G281" s="16"/>
      <c r="H281" s="16"/>
      <c r="I281" s="220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287"/>
      <c r="AA281" s="16"/>
      <c r="AB281" s="287"/>
      <c r="AC281" s="287"/>
      <c r="AD281" s="287"/>
    </row>
    <row r="282" ht="15.75" customHeight="1">
      <c r="A282" s="16"/>
      <c r="B282" s="16"/>
      <c r="C282" s="16"/>
      <c r="D282" s="16"/>
      <c r="E282" s="16"/>
      <c r="F282" s="16"/>
      <c r="G282" s="16"/>
      <c r="H282" s="16"/>
      <c r="I282" s="220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287"/>
      <c r="AA282" s="16"/>
      <c r="AB282" s="287"/>
      <c r="AC282" s="287"/>
      <c r="AD282" s="287"/>
    </row>
    <row r="283" ht="15.75" customHeight="1">
      <c r="A283" s="16"/>
      <c r="B283" s="16"/>
      <c r="C283" s="16"/>
      <c r="D283" s="16"/>
      <c r="E283" s="16"/>
      <c r="F283" s="16"/>
      <c r="G283" s="16"/>
      <c r="H283" s="16"/>
      <c r="I283" s="220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287"/>
      <c r="AA283" s="16"/>
      <c r="AB283" s="287"/>
      <c r="AC283" s="287"/>
      <c r="AD283" s="287"/>
    </row>
    <row r="284" ht="15.75" customHeight="1">
      <c r="A284" s="16"/>
      <c r="B284" s="16"/>
      <c r="C284" s="16"/>
      <c r="D284" s="16"/>
      <c r="E284" s="16"/>
      <c r="F284" s="16"/>
      <c r="G284" s="16"/>
      <c r="H284" s="16"/>
      <c r="I284" s="220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287"/>
      <c r="AA284" s="16"/>
      <c r="AB284" s="287"/>
      <c r="AC284" s="287"/>
      <c r="AD284" s="287"/>
    </row>
    <row r="285" ht="15.75" customHeight="1">
      <c r="A285" s="16"/>
      <c r="B285" s="16"/>
      <c r="C285" s="16"/>
      <c r="D285" s="16"/>
      <c r="E285" s="16"/>
      <c r="F285" s="16"/>
      <c r="G285" s="16"/>
      <c r="H285" s="16"/>
      <c r="I285" s="220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287"/>
      <c r="AA285" s="16"/>
      <c r="AB285" s="287"/>
      <c r="AC285" s="287"/>
      <c r="AD285" s="287"/>
    </row>
    <row r="286" ht="15.75" customHeight="1">
      <c r="A286" s="16"/>
      <c r="B286" s="16"/>
      <c r="C286" s="16"/>
      <c r="D286" s="16"/>
      <c r="E286" s="16"/>
      <c r="F286" s="16"/>
      <c r="G286" s="16"/>
      <c r="H286" s="16"/>
      <c r="I286" s="220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287"/>
      <c r="AA286" s="16"/>
      <c r="AB286" s="287"/>
      <c r="AC286" s="287"/>
      <c r="AD286" s="287"/>
    </row>
    <row r="287" ht="15.75" customHeight="1">
      <c r="A287" s="16"/>
      <c r="B287" s="16"/>
      <c r="C287" s="16"/>
      <c r="D287" s="16"/>
      <c r="E287" s="16"/>
      <c r="F287" s="16"/>
      <c r="G287" s="16"/>
      <c r="H287" s="16"/>
      <c r="I287" s="220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287"/>
      <c r="AA287" s="16"/>
      <c r="AB287" s="287"/>
      <c r="AC287" s="287"/>
      <c r="AD287" s="287"/>
    </row>
    <row r="288" ht="15.75" customHeight="1">
      <c r="A288" s="16"/>
      <c r="B288" s="16"/>
      <c r="C288" s="16"/>
      <c r="D288" s="16"/>
      <c r="E288" s="16"/>
      <c r="F288" s="16"/>
      <c r="G288" s="16"/>
      <c r="H288" s="16"/>
      <c r="I288" s="220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287"/>
      <c r="AA288" s="16"/>
      <c r="AB288" s="287"/>
      <c r="AC288" s="287"/>
      <c r="AD288" s="287"/>
    </row>
    <row r="289" ht="15.75" customHeight="1">
      <c r="A289" s="16"/>
      <c r="B289" s="16"/>
      <c r="C289" s="16"/>
      <c r="D289" s="16"/>
      <c r="E289" s="16"/>
      <c r="F289" s="16"/>
      <c r="G289" s="16"/>
      <c r="H289" s="16"/>
      <c r="I289" s="220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287"/>
      <c r="AA289" s="16"/>
      <c r="AB289" s="287"/>
      <c r="AC289" s="287"/>
      <c r="AD289" s="287"/>
    </row>
    <row r="290" ht="15.75" customHeight="1">
      <c r="A290" s="16"/>
      <c r="B290" s="16"/>
      <c r="C290" s="16"/>
      <c r="D290" s="16"/>
      <c r="E290" s="16"/>
      <c r="F290" s="16"/>
      <c r="G290" s="16"/>
      <c r="H290" s="16"/>
      <c r="I290" s="220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287"/>
      <c r="AA290" s="16"/>
      <c r="AB290" s="287"/>
      <c r="AC290" s="287"/>
      <c r="AD290" s="287"/>
    </row>
    <row r="291" ht="15.75" customHeight="1">
      <c r="A291" s="16"/>
      <c r="B291" s="16"/>
      <c r="C291" s="16"/>
      <c r="D291" s="16"/>
      <c r="E291" s="16"/>
      <c r="F291" s="16"/>
      <c r="G291" s="16"/>
      <c r="H291" s="16"/>
      <c r="I291" s="220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287"/>
      <c r="AA291" s="16"/>
      <c r="AB291" s="287"/>
      <c r="AC291" s="287"/>
      <c r="AD291" s="287"/>
    </row>
    <row r="292" ht="15.75" customHeight="1">
      <c r="A292" s="16"/>
      <c r="B292" s="16"/>
      <c r="C292" s="16"/>
      <c r="D292" s="16"/>
      <c r="E292" s="16"/>
      <c r="F292" s="16"/>
      <c r="G292" s="16"/>
      <c r="H292" s="16"/>
      <c r="I292" s="220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287"/>
      <c r="AA292" s="16"/>
      <c r="AB292" s="287"/>
      <c r="AC292" s="287"/>
      <c r="AD292" s="287"/>
    </row>
    <row r="293" ht="15.75" customHeight="1">
      <c r="A293" s="16"/>
      <c r="B293" s="16"/>
      <c r="C293" s="16"/>
      <c r="D293" s="16"/>
      <c r="E293" s="16"/>
      <c r="F293" s="16"/>
      <c r="G293" s="16"/>
      <c r="H293" s="16"/>
      <c r="I293" s="220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287"/>
      <c r="AA293" s="16"/>
      <c r="AB293" s="287"/>
      <c r="AC293" s="287"/>
      <c r="AD293" s="287"/>
    </row>
    <row r="294" ht="15.75" customHeight="1">
      <c r="A294" s="16"/>
      <c r="B294" s="16"/>
      <c r="C294" s="16"/>
      <c r="D294" s="16"/>
      <c r="E294" s="16"/>
      <c r="F294" s="16"/>
      <c r="G294" s="16"/>
      <c r="H294" s="16"/>
      <c r="I294" s="220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287"/>
      <c r="AA294" s="16"/>
      <c r="AB294" s="287"/>
      <c r="AC294" s="287"/>
      <c r="AD294" s="287"/>
    </row>
    <row r="295" ht="15.75" customHeight="1">
      <c r="A295" s="16"/>
      <c r="B295" s="16"/>
      <c r="C295" s="16"/>
      <c r="D295" s="16"/>
      <c r="E295" s="16"/>
      <c r="F295" s="16"/>
      <c r="G295" s="16"/>
      <c r="H295" s="16"/>
      <c r="I295" s="220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287"/>
      <c r="AA295" s="16"/>
      <c r="AB295" s="287"/>
      <c r="AC295" s="287"/>
      <c r="AD295" s="287"/>
    </row>
    <row r="296" ht="15.75" customHeight="1">
      <c r="A296" s="16"/>
      <c r="B296" s="16"/>
      <c r="C296" s="16"/>
      <c r="D296" s="16"/>
      <c r="E296" s="16"/>
      <c r="F296" s="16"/>
      <c r="G296" s="16"/>
      <c r="H296" s="16"/>
      <c r="I296" s="220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287"/>
      <c r="AA296" s="16"/>
      <c r="AB296" s="287"/>
      <c r="AC296" s="287"/>
      <c r="AD296" s="287"/>
    </row>
    <row r="297" ht="15.75" customHeight="1">
      <c r="A297" s="16"/>
      <c r="B297" s="16"/>
      <c r="C297" s="16"/>
      <c r="D297" s="16"/>
      <c r="E297" s="16"/>
      <c r="F297" s="16"/>
      <c r="G297" s="16"/>
      <c r="H297" s="16"/>
      <c r="I297" s="220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287"/>
      <c r="AA297" s="16"/>
      <c r="AB297" s="287"/>
      <c r="AC297" s="287"/>
      <c r="AD297" s="287"/>
    </row>
    <row r="298" ht="15.75" customHeight="1">
      <c r="A298" s="16"/>
      <c r="B298" s="16"/>
      <c r="C298" s="16"/>
      <c r="D298" s="16"/>
      <c r="E298" s="16"/>
      <c r="F298" s="16"/>
      <c r="G298" s="16"/>
      <c r="H298" s="16"/>
      <c r="I298" s="220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287"/>
      <c r="AA298" s="16"/>
      <c r="AB298" s="287"/>
      <c r="AC298" s="287"/>
      <c r="AD298" s="287"/>
    </row>
    <row r="299" ht="15.75" customHeight="1">
      <c r="A299" s="16"/>
      <c r="B299" s="16"/>
      <c r="C299" s="16"/>
      <c r="D299" s="16"/>
      <c r="E299" s="16"/>
      <c r="F299" s="16"/>
      <c r="G299" s="16"/>
      <c r="H299" s="16"/>
      <c r="I299" s="220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287"/>
      <c r="AA299" s="16"/>
      <c r="AB299" s="287"/>
      <c r="AC299" s="287"/>
      <c r="AD299" s="287"/>
    </row>
    <row r="300" ht="15.75" customHeight="1">
      <c r="A300" s="16"/>
      <c r="B300" s="16"/>
      <c r="C300" s="16"/>
      <c r="D300" s="16"/>
      <c r="E300" s="16"/>
      <c r="F300" s="16"/>
      <c r="G300" s="16"/>
      <c r="H300" s="16"/>
      <c r="I300" s="220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287"/>
      <c r="AA300" s="16"/>
      <c r="AB300" s="287"/>
      <c r="AC300" s="287"/>
      <c r="AD300" s="287"/>
    </row>
    <row r="301" ht="15.75" customHeight="1">
      <c r="A301" s="16"/>
      <c r="B301" s="16"/>
      <c r="C301" s="16"/>
      <c r="D301" s="16"/>
      <c r="E301" s="16"/>
      <c r="F301" s="16"/>
      <c r="G301" s="16"/>
      <c r="H301" s="16"/>
      <c r="I301" s="220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287"/>
      <c r="AA301" s="16"/>
      <c r="AB301" s="287"/>
      <c r="AC301" s="287"/>
      <c r="AD301" s="287"/>
    </row>
    <row r="302" ht="15.75" customHeight="1">
      <c r="A302" s="16"/>
      <c r="B302" s="16"/>
      <c r="C302" s="16"/>
      <c r="D302" s="16"/>
      <c r="E302" s="16"/>
      <c r="F302" s="16"/>
      <c r="G302" s="16"/>
      <c r="H302" s="16"/>
      <c r="I302" s="220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287"/>
      <c r="AA302" s="16"/>
      <c r="AB302" s="287"/>
      <c r="AC302" s="287"/>
      <c r="AD302" s="287"/>
    </row>
    <row r="303" ht="15.75" customHeight="1">
      <c r="A303" s="16"/>
      <c r="B303" s="16"/>
      <c r="C303" s="16"/>
      <c r="D303" s="16"/>
      <c r="E303" s="16"/>
      <c r="F303" s="16"/>
      <c r="G303" s="16"/>
      <c r="H303" s="16"/>
      <c r="I303" s="220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287"/>
      <c r="AA303" s="16"/>
      <c r="AB303" s="287"/>
      <c r="AC303" s="287"/>
      <c r="AD303" s="287"/>
    </row>
    <row r="304" ht="15.75" customHeight="1">
      <c r="A304" s="16"/>
      <c r="B304" s="16"/>
      <c r="C304" s="16"/>
      <c r="D304" s="16"/>
      <c r="E304" s="16"/>
      <c r="F304" s="16"/>
      <c r="G304" s="16"/>
      <c r="H304" s="16"/>
      <c r="I304" s="220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287"/>
      <c r="AA304" s="16"/>
      <c r="AB304" s="287"/>
      <c r="AC304" s="287"/>
      <c r="AD304" s="287"/>
    </row>
    <row r="305" ht="15.75" customHeight="1">
      <c r="A305" s="16"/>
      <c r="B305" s="16"/>
      <c r="C305" s="16"/>
      <c r="D305" s="16"/>
      <c r="E305" s="16"/>
      <c r="F305" s="16"/>
      <c r="G305" s="16"/>
      <c r="H305" s="16"/>
      <c r="I305" s="220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287"/>
      <c r="AA305" s="16"/>
      <c r="AB305" s="287"/>
      <c r="AC305" s="287"/>
      <c r="AD305" s="287"/>
    </row>
    <row r="306" ht="15.75" customHeight="1">
      <c r="A306" s="16"/>
      <c r="B306" s="16"/>
      <c r="C306" s="16"/>
      <c r="D306" s="16"/>
      <c r="E306" s="16"/>
      <c r="F306" s="16"/>
      <c r="G306" s="16"/>
      <c r="H306" s="16"/>
      <c r="I306" s="220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287"/>
      <c r="AA306" s="16"/>
      <c r="AB306" s="287"/>
      <c r="AC306" s="287"/>
      <c r="AD306" s="287"/>
    </row>
    <row r="307" ht="15.75" customHeight="1">
      <c r="A307" s="16"/>
      <c r="B307" s="16"/>
      <c r="C307" s="16"/>
      <c r="D307" s="16"/>
      <c r="E307" s="16"/>
      <c r="F307" s="16"/>
      <c r="G307" s="16"/>
      <c r="H307" s="16"/>
      <c r="I307" s="220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287"/>
      <c r="AA307" s="16"/>
      <c r="AB307" s="287"/>
      <c r="AC307" s="287"/>
      <c r="AD307" s="287"/>
    </row>
    <row r="308" ht="15.75" customHeight="1">
      <c r="A308" s="16"/>
      <c r="B308" s="16"/>
      <c r="C308" s="16"/>
      <c r="D308" s="16"/>
      <c r="E308" s="16"/>
      <c r="F308" s="16"/>
      <c r="G308" s="16"/>
      <c r="H308" s="16"/>
      <c r="I308" s="220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287"/>
      <c r="AA308" s="16"/>
      <c r="AB308" s="287"/>
      <c r="AC308" s="287"/>
      <c r="AD308" s="287"/>
    </row>
    <row r="309" ht="15.75" customHeight="1">
      <c r="A309" s="16"/>
      <c r="B309" s="16"/>
      <c r="C309" s="16"/>
      <c r="D309" s="16"/>
      <c r="E309" s="16"/>
      <c r="F309" s="16"/>
      <c r="G309" s="16"/>
      <c r="H309" s="16"/>
      <c r="I309" s="220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287"/>
      <c r="AA309" s="16"/>
      <c r="AB309" s="287"/>
      <c r="AC309" s="287"/>
      <c r="AD309" s="287"/>
    </row>
    <row r="310" ht="15.75" customHeight="1">
      <c r="A310" s="16"/>
      <c r="B310" s="16"/>
      <c r="C310" s="16"/>
      <c r="D310" s="16"/>
      <c r="E310" s="16"/>
      <c r="F310" s="16"/>
      <c r="G310" s="16"/>
      <c r="H310" s="16"/>
      <c r="I310" s="220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287"/>
      <c r="AA310" s="16"/>
      <c r="AB310" s="287"/>
      <c r="AC310" s="287"/>
      <c r="AD310" s="287"/>
    </row>
    <row r="311" ht="15.75" customHeight="1">
      <c r="A311" s="16"/>
      <c r="B311" s="16"/>
      <c r="C311" s="16"/>
      <c r="D311" s="16"/>
      <c r="E311" s="16"/>
      <c r="F311" s="16"/>
      <c r="G311" s="16"/>
      <c r="H311" s="16"/>
      <c r="I311" s="220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287"/>
      <c r="AA311" s="16"/>
      <c r="AB311" s="287"/>
      <c r="AC311" s="287"/>
      <c r="AD311" s="287"/>
    </row>
    <row r="312" ht="15.75" customHeight="1">
      <c r="A312" s="16"/>
      <c r="B312" s="16"/>
      <c r="C312" s="16"/>
      <c r="D312" s="16"/>
      <c r="E312" s="16"/>
      <c r="F312" s="16"/>
      <c r="G312" s="16"/>
      <c r="H312" s="16"/>
      <c r="I312" s="220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287"/>
      <c r="AA312" s="16"/>
      <c r="AB312" s="287"/>
      <c r="AC312" s="287"/>
      <c r="AD312" s="287"/>
    </row>
    <row r="313" ht="15.75" customHeight="1">
      <c r="A313" s="16"/>
      <c r="B313" s="16"/>
      <c r="C313" s="16"/>
      <c r="D313" s="16"/>
      <c r="E313" s="16"/>
      <c r="F313" s="16"/>
      <c r="G313" s="16"/>
      <c r="H313" s="16"/>
      <c r="I313" s="220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287"/>
      <c r="AA313" s="16"/>
      <c r="AB313" s="287"/>
      <c r="AC313" s="287"/>
      <c r="AD313" s="287"/>
    </row>
    <row r="314" ht="15.75" customHeight="1">
      <c r="A314" s="16"/>
      <c r="B314" s="16"/>
      <c r="C314" s="16"/>
      <c r="D314" s="16"/>
      <c r="E314" s="16"/>
      <c r="F314" s="16"/>
      <c r="G314" s="16"/>
      <c r="H314" s="16"/>
      <c r="I314" s="220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287"/>
      <c r="AA314" s="16"/>
      <c r="AB314" s="287"/>
      <c r="AC314" s="287"/>
      <c r="AD314" s="287"/>
    </row>
    <row r="315" ht="15.75" customHeight="1">
      <c r="A315" s="16"/>
      <c r="B315" s="16"/>
      <c r="C315" s="16"/>
      <c r="D315" s="16"/>
      <c r="E315" s="16"/>
      <c r="F315" s="16"/>
      <c r="G315" s="16"/>
      <c r="H315" s="16"/>
      <c r="I315" s="220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287"/>
      <c r="AA315" s="16"/>
      <c r="AB315" s="287"/>
      <c r="AC315" s="287"/>
      <c r="AD315" s="287"/>
    </row>
    <row r="316" ht="15.75" customHeight="1">
      <c r="A316" s="16"/>
      <c r="B316" s="16"/>
      <c r="C316" s="16"/>
      <c r="D316" s="16"/>
      <c r="E316" s="16"/>
      <c r="F316" s="16"/>
      <c r="G316" s="16"/>
      <c r="H316" s="16"/>
      <c r="I316" s="220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287"/>
      <c r="AA316" s="16"/>
      <c r="AB316" s="287"/>
      <c r="AC316" s="287"/>
      <c r="AD316" s="287"/>
    </row>
    <row r="317" ht="15.75" customHeight="1">
      <c r="A317" s="16"/>
      <c r="B317" s="16"/>
      <c r="C317" s="16"/>
      <c r="D317" s="16"/>
      <c r="E317" s="16"/>
      <c r="F317" s="16"/>
      <c r="G317" s="16"/>
      <c r="H317" s="16"/>
      <c r="I317" s="220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287"/>
      <c r="AA317" s="16"/>
      <c r="AB317" s="287"/>
      <c r="AC317" s="287"/>
      <c r="AD317" s="287"/>
    </row>
    <row r="318" ht="15.75" customHeight="1">
      <c r="A318" s="16"/>
      <c r="B318" s="16"/>
      <c r="C318" s="16"/>
      <c r="D318" s="16"/>
      <c r="E318" s="16"/>
      <c r="F318" s="16"/>
      <c r="G318" s="16"/>
      <c r="H318" s="16"/>
      <c r="I318" s="220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287"/>
      <c r="AA318" s="16"/>
      <c r="AB318" s="287"/>
      <c r="AC318" s="287"/>
      <c r="AD318" s="287"/>
    </row>
    <row r="319" ht="15.75" customHeight="1">
      <c r="A319" s="16"/>
      <c r="B319" s="16"/>
      <c r="C319" s="16"/>
      <c r="D319" s="16"/>
      <c r="E319" s="16"/>
      <c r="F319" s="16"/>
      <c r="G319" s="16"/>
      <c r="H319" s="16"/>
      <c r="I319" s="220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287"/>
      <c r="AA319" s="16"/>
      <c r="AB319" s="287"/>
      <c r="AC319" s="287"/>
      <c r="AD319" s="287"/>
    </row>
    <row r="320" ht="15.75" customHeight="1">
      <c r="A320" s="16"/>
      <c r="B320" s="16"/>
      <c r="C320" s="16"/>
      <c r="D320" s="16"/>
      <c r="E320" s="16"/>
      <c r="F320" s="16"/>
      <c r="G320" s="16"/>
      <c r="H320" s="16"/>
      <c r="I320" s="220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287"/>
      <c r="AA320" s="16"/>
      <c r="AB320" s="287"/>
      <c r="AC320" s="287"/>
      <c r="AD320" s="287"/>
    </row>
    <row r="321" ht="15.75" customHeight="1">
      <c r="A321" s="16"/>
      <c r="B321" s="16"/>
      <c r="C321" s="16"/>
      <c r="D321" s="16"/>
      <c r="E321" s="16"/>
      <c r="F321" s="16"/>
      <c r="G321" s="16"/>
      <c r="H321" s="16"/>
      <c r="I321" s="220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287"/>
      <c r="AA321" s="16"/>
      <c r="AB321" s="287"/>
      <c r="AC321" s="287"/>
      <c r="AD321" s="287"/>
    </row>
    <row r="322" ht="15.75" customHeight="1">
      <c r="A322" s="16"/>
      <c r="B322" s="16"/>
      <c r="C322" s="16"/>
      <c r="D322" s="16"/>
      <c r="E322" s="16"/>
      <c r="F322" s="16"/>
      <c r="G322" s="16"/>
      <c r="H322" s="16"/>
      <c r="I322" s="220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287"/>
      <c r="AA322" s="16"/>
      <c r="AB322" s="287"/>
      <c r="AC322" s="287"/>
      <c r="AD322" s="287"/>
    </row>
    <row r="323" ht="15.75" customHeight="1">
      <c r="A323" s="16"/>
      <c r="B323" s="16"/>
      <c r="C323" s="16"/>
      <c r="D323" s="16"/>
      <c r="E323" s="16"/>
      <c r="F323" s="16"/>
      <c r="G323" s="16"/>
      <c r="H323" s="16"/>
      <c r="I323" s="220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287"/>
      <c r="AA323" s="16"/>
      <c r="AB323" s="287"/>
      <c r="AC323" s="287"/>
      <c r="AD323" s="287"/>
    </row>
    <row r="324" ht="15.75" customHeight="1">
      <c r="A324" s="16"/>
      <c r="B324" s="16"/>
      <c r="C324" s="16"/>
      <c r="D324" s="16"/>
      <c r="E324" s="16"/>
      <c r="F324" s="16"/>
      <c r="G324" s="16"/>
      <c r="H324" s="16"/>
      <c r="I324" s="220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287"/>
      <c r="AA324" s="16"/>
      <c r="AB324" s="287"/>
      <c r="AC324" s="287"/>
      <c r="AD324" s="287"/>
    </row>
    <row r="325" ht="15.75" customHeight="1">
      <c r="A325" s="16"/>
      <c r="B325" s="16"/>
      <c r="C325" s="16"/>
      <c r="D325" s="16"/>
      <c r="E325" s="16"/>
      <c r="F325" s="16"/>
      <c r="G325" s="16"/>
      <c r="H325" s="16"/>
      <c r="I325" s="220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287"/>
      <c r="AA325" s="16"/>
      <c r="AB325" s="287"/>
      <c r="AC325" s="287"/>
      <c r="AD325" s="287"/>
    </row>
    <row r="326" ht="15.75" customHeight="1">
      <c r="A326" s="16"/>
      <c r="B326" s="16"/>
      <c r="C326" s="16"/>
      <c r="D326" s="16"/>
      <c r="E326" s="16"/>
      <c r="F326" s="16"/>
      <c r="G326" s="16"/>
      <c r="H326" s="16"/>
      <c r="I326" s="220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287"/>
      <c r="AA326" s="16"/>
      <c r="AB326" s="287"/>
      <c r="AC326" s="287"/>
      <c r="AD326" s="287"/>
    </row>
    <row r="327" ht="15.75" customHeight="1">
      <c r="A327" s="16"/>
      <c r="B327" s="16"/>
      <c r="C327" s="16"/>
      <c r="D327" s="16"/>
      <c r="E327" s="16"/>
      <c r="F327" s="16"/>
      <c r="G327" s="16"/>
      <c r="H327" s="16"/>
      <c r="I327" s="220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287"/>
      <c r="AA327" s="16"/>
      <c r="AB327" s="287"/>
      <c r="AC327" s="287"/>
      <c r="AD327" s="287"/>
    </row>
    <row r="328" ht="15.75" customHeight="1">
      <c r="A328" s="16"/>
      <c r="B328" s="16"/>
      <c r="C328" s="16"/>
      <c r="D328" s="16"/>
      <c r="E328" s="16"/>
      <c r="F328" s="16"/>
      <c r="G328" s="16"/>
      <c r="H328" s="16"/>
      <c r="I328" s="220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287"/>
      <c r="AA328" s="16"/>
      <c r="AB328" s="287"/>
      <c r="AC328" s="287"/>
      <c r="AD328" s="287"/>
    </row>
    <row r="329" ht="15.75" customHeight="1">
      <c r="A329" s="16"/>
      <c r="B329" s="16"/>
      <c r="C329" s="16"/>
      <c r="D329" s="16"/>
      <c r="E329" s="16"/>
      <c r="F329" s="16"/>
      <c r="G329" s="16"/>
      <c r="H329" s="16"/>
      <c r="I329" s="220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287"/>
      <c r="AA329" s="16"/>
      <c r="AB329" s="287"/>
      <c r="AC329" s="287"/>
      <c r="AD329" s="287"/>
    </row>
    <row r="330" ht="15.75" customHeight="1">
      <c r="A330" s="16"/>
      <c r="B330" s="16"/>
      <c r="C330" s="16"/>
      <c r="D330" s="16"/>
      <c r="E330" s="16"/>
      <c r="F330" s="16"/>
      <c r="G330" s="16"/>
      <c r="H330" s="16"/>
      <c r="I330" s="220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287"/>
      <c r="AA330" s="16"/>
      <c r="AB330" s="287"/>
      <c r="AC330" s="287"/>
      <c r="AD330" s="287"/>
    </row>
    <row r="331" ht="15.75" customHeight="1">
      <c r="A331" s="16"/>
      <c r="B331" s="16"/>
      <c r="C331" s="16"/>
      <c r="D331" s="16"/>
      <c r="E331" s="16"/>
      <c r="F331" s="16"/>
      <c r="G331" s="16"/>
      <c r="H331" s="16"/>
      <c r="I331" s="220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287"/>
      <c r="AA331" s="16"/>
      <c r="AB331" s="287"/>
      <c r="AC331" s="287"/>
      <c r="AD331" s="287"/>
    </row>
    <row r="332" ht="15.75" customHeight="1">
      <c r="A332" s="16"/>
      <c r="B332" s="16"/>
      <c r="C332" s="16"/>
      <c r="D332" s="16"/>
      <c r="E332" s="16"/>
      <c r="F332" s="16"/>
      <c r="G332" s="16"/>
      <c r="H332" s="16"/>
      <c r="I332" s="220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287"/>
      <c r="AA332" s="16"/>
      <c r="AB332" s="287"/>
      <c r="AC332" s="287"/>
      <c r="AD332" s="287"/>
    </row>
    <row r="333" ht="15.75" customHeight="1">
      <c r="A333" s="16"/>
      <c r="B333" s="16"/>
      <c r="C333" s="16"/>
      <c r="D333" s="16"/>
      <c r="E333" s="16"/>
      <c r="F333" s="16"/>
      <c r="G333" s="16"/>
      <c r="H333" s="16"/>
      <c r="I333" s="220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287"/>
      <c r="AA333" s="16"/>
      <c r="AB333" s="287"/>
      <c r="AC333" s="287"/>
      <c r="AD333" s="287"/>
    </row>
    <row r="334" ht="15.75" customHeight="1">
      <c r="A334" s="16"/>
      <c r="B334" s="16"/>
      <c r="C334" s="16"/>
      <c r="D334" s="16"/>
      <c r="E334" s="16"/>
      <c r="F334" s="16"/>
      <c r="G334" s="16"/>
      <c r="H334" s="16"/>
      <c r="I334" s="220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287"/>
      <c r="AA334" s="16"/>
      <c r="AB334" s="287"/>
      <c r="AC334" s="287"/>
      <c r="AD334" s="287"/>
    </row>
    <row r="335" ht="15.75" customHeight="1">
      <c r="A335" s="16"/>
      <c r="B335" s="16"/>
      <c r="C335" s="16"/>
      <c r="D335" s="16"/>
      <c r="E335" s="16"/>
      <c r="F335" s="16"/>
      <c r="G335" s="16"/>
      <c r="H335" s="16"/>
      <c r="I335" s="220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287"/>
      <c r="AA335" s="16"/>
      <c r="AB335" s="287"/>
      <c r="AC335" s="287"/>
      <c r="AD335" s="287"/>
    </row>
    <row r="336" ht="15.75" customHeight="1">
      <c r="A336" s="16"/>
      <c r="B336" s="16"/>
      <c r="C336" s="16"/>
      <c r="D336" s="16"/>
      <c r="E336" s="16"/>
      <c r="F336" s="16"/>
      <c r="G336" s="16"/>
      <c r="H336" s="16"/>
      <c r="I336" s="220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287"/>
      <c r="AA336" s="16"/>
      <c r="AB336" s="287"/>
      <c r="AC336" s="287"/>
      <c r="AD336" s="287"/>
    </row>
    <row r="337" ht="15.75" customHeight="1">
      <c r="A337" s="16"/>
      <c r="B337" s="16"/>
      <c r="C337" s="16"/>
      <c r="D337" s="16"/>
      <c r="E337" s="16"/>
      <c r="F337" s="16"/>
      <c r="G337" s="16"/>
      <c r="H337" s="16"/>
      <c r="I337" s="220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287"/>
      <c r="AA337" s="16"/>
      <c r="AB337" s="287"/>
      <c r="AC337" s="287"/>
      <c r="AD337" s="287"/>
    </row>
    <row r="338" ht="15.75" customHeight="1">
      <c r="A338" s="16"/>
      <c r="B338" s="16"/>
      <c r="C338" s="16"/>
      <c r="D338" s="16"/>
      <c r="E338" s="16"/>
      <c r="F338" s="16"/>
      <c r="G338" s="16"/>
      <c r="H338" s="16"/>
      <c r="I338" s="220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287"/>
      <c r="AA338" s="16"/>
      <c r="AB338" s="287"/>
      <c r="AC338" s="287"/>
      <c r="AD338" s="287"/>
    </row>
    <row r="339" ht="15.75" customHeight="1">
      <c r="A339" s="16"/>
      <c r="B339" s="16"/>
      <c r="C339" s="16"/>
      <c r="D339" s="16"/>
      <c r="E339" s="16"/>
      <c r="F339" s="16"/>
      <c r="G339" s="16"/>
      <c r="H339" s="16"/>
      <c r="I339" s="220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287"/>
      <c r="AA339" s="16"/>
      <c r="AB339" s="287"/>
      <c r="AC339" s="287"/>
      <c r="AD339" s="287"/>
    </row>
    <row r="340" ht="15.75" customHeight="1">
      <c r="A340" s="16"/>
      <c r="B340" s="16"/>
      <c r="C340" s="16"/>
      <c r="D340" s="16"/>
      <c r="E340" s="16"/>
      <c r="F340" s="16"/>
      <c r="G340" s="16"/>
      <c r="H340" s="16"/>
      <c r="I340" s="220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287"/>
      <c r="AA340" s="16"/>
      <c r="AB340" s="287"/>
      <c r="AC340" s="287"/>
      <c r="AD340" s="287"/>
    </row>
    <row r="341" ht="15.75" customHeight="1">
      <c r="A341" s="16"/>
      <c r="B341" s="16"/>
      <c r="C341" s="16"/>
      <c r="D341" s="16"/>
      <c r="E341" s="16"/>
      <c r="F341" s="16"/>
      <c r="G341" s="16"/>
      <c r="H341" s="16"/>
      <c r="I341" s="220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287"/>
      <c r="AA341" s="16"/>
      <c r="AB341" s="287"/>
      <c r="AC341" s="287"/>
      <c r="AD341" s="287"/>
    </row>
    <row r="342" ht="15.75" customHeight="1">
      <c r="A342" s="16"/>
      <c r="B342" s="16"/>
      <c r="C342" s="16"/>
      <c r="D342" s="16"/>
      <c r="E342" s="16"/>
      <c r="F342" s="16"/>
      <c r="G342" s="16"/>
      <c r="H342" s="16"/>
      <c r="I342" s="220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287"/>
      <c r="AA342" s="16"/>
      <c r="AB342" s="287"/>
      <c r="AC342" s="287"/>
      <c r="AD342" s="287"/>
    </row>
    <row r="343" ht="15.75" customHeight="1">
      <c r="A343" s="16"/>
      <c r="B343" s="16"/>
      <c r="C343" s="16"/>
      <c r="D343" s="16"/>
      <c r="E343" s="16"/>
      <c r="F343" s="16"/>
      <c r="G343" s="16"/>
      <c r="H343" s="16"/>
      <c r="I343" s="220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287"/>
      <c r="AA343" s="16"/>
      <c r="AB343" s="287"/>
      <c r="AC343" s="287"/>
      <c r="AD343" s="287"/>
    </row>
    <row r="344" ht="15.75" customHeight="1">
      <c r="A344" s="16"/>
      <c r="B344" s="16"/>
      <c r="C344" s="16"/>
      <c r="D344" s="16"/>
      <c r="E344" s="16"/>
      <c r="F344" s="16"/>
      <c r="G344" s="16"/>
      <c r="H344" s="16"/>
      <c r="I344" s="220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287"/>
      <c r="AA344" s="16"/>
      <c r="AB344" s="287"/>
      <c r="AC344" s="287"/>
      <c r="AD344" s="287"/>
    </row>
    <row r="345" ht="15.75" customHeight="1">
      <c r="A345" s="16"/>
      <c r="B345" s="16"/>
      <c r="C345" s="16"/>
      <c r="D345" s="16"/>
      <c r="E345" s="16"/>
      <c r="F345" s="16"/>
      <c r="G345" s="16"/>
      <c r="H345" s="16"/>
      <c r="I345" s="220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287"/>
      <c r="AA345" s="16"/>
      <c r="AB345" s="287"/>
      <c r="AC345" s="287"/>
      <c r="AD345" s="287"/>
    </row>
    <row r="346" ht="15.75" customHeight="1">
      <c r="A346" s="16"/>
      <c r="B346" s="16"/>
      <c r="C346" s="16"/>
      <c r="D346" s="16"/>
      <c r="E346" s="16"/>
      <c r="F346" s="16"/>
      <c r="G346" s="16"/>
      <c r="H346" s="16"/>
      <c r="I346" s="220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287"/>
      <c r="AA346" s="16"/>
      <c r="AB346" s="287"/>
      <c r="AC346" s="287"/>
      <c r="AD346" s="287"/>
    </row>
    <row r="347" ht="15.75" customHeight="1">
      <c r="A347" s="16"/>
      <c r="B347" s="16"/>
      <c r="C347" s="16"/>
      <c r="D347" s="16"/>
      <c r="E347" s="16"/>
      <c r="F347" s="16"/>
      <c r="G347" s="16"/>
      <c r="H347" s="16"/>
      <c r="I347" s="220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287"/>
      <c r="AA347" s="16"/>
      <c r="AB347" s="287"/>
      <c r="AC347" s="287"/>
      <c r="AD347" s="287"/>
    </row>
    <row r="348" ht="15.75" customHeight="1">
      <c r="A348" s="16"/>
      <c r="B348" s="16"/>
      <c r="C348" s="16"/>
      <c r="D348" s="16"/>
      <c r="E348" s="16"/>
      <c r="F348" s="16"/>
      <c r="G348" s="16"/>
      <c r="H348" s="16"/>
      <c r="I348" s="220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287"/>
      <c r="AA348" s="16"/>
      <c r="AB348" s="287"/>
      <c r="AC348" s="287"/>
      <c r="AD348" s="287"/>
    </row>
    <row r="349" ht="15.75" customHeight="1">
      <c r="A349" s="16"/>
      <c r="B349" s="16"/>
      <c r="C349" s="16"/>
      <c r="D349" s="16"/>
      <c r="E349" s="16"/>
      <c r="F349" s="16"/>
      <c r="G349" s="16"/>
      <c r="H349" s="16"/>
      <c r="I349" s="220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287"/>
      <c r="AA349" s="16"/>
      <c r="AB349" s="287"/>
      <c r="AC349" s="287"/>
      <c r="AD349" s="287"/>
    </row>
    <row r="350" ht="15.75" customHeight="1">
      <c r="A350" s="16"/>
      <c r="B350" s="16"/>
      <c r="C350" s="16"/>
      <c r="D350" s="16"/>
      <c r="E350" s="16"/>
      <c r="F350" s="16"/>
      <c r="G350" s="16"/>
      <c r="H350" s="16"/>
      <c r="I350" s="220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287"/>
      <c r="AA350" s="16"/>
      <c r="AB350" s="287"/>
      <c r="AC350" s="287"/>
      <c r="AD350" s="287"/>
    </row>
    <row r="351" ht="15.75" customHeight="1">
      <c r="A351" s="16"/>
      <c r="B351" s="16"/>
      <c r="C351" s="16"/>
      <c r="D351" s="16"/>
      <c r="E351" s="16"/>
      <c r="F351" s="16"/>
      <c r="G351" s="16"/>
      <c r="H351" s="16"/>
      <c r="I351" s="220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287"/>
      <c r="AA351" s="16"/>
      <c r="AB351" s="287"/>
      <c r="AC351" s="287"/>
      <c r="AD351" s="287"/>
    </row>
    <row r="352" ht="15.75" customHeight="1">
      <c r="A352" s="16"/>
      <c r="B352" s="16"/>
      <c r="C352" s="16"/>
      <c r="D352" s="16"/>
      <c r="E352" s="16"/>
      <c r="F352" s="16"/>
      <c r="G352" s="16"/>
      <c r="H352" s="16"/>
      <c r="I352" s="220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287"/>
      <c r="AA352" s="16"/>
      <c r="AB352" s="287"/>
      <c r="AC352" s="287"/>
      <c r="AD352" s="287"/>
    </row>
    <row r="353" ht="15.75" customHeight="1">
      <c r="A353" s="16"/>
      <c r="B353" s="16"/>
      <c r="C353" s="16"/>
      <c r="D353" s="16"/>
      <c r="E353" s="16"/>
      <c r="F353" s="16"/>
      <c r="G353" s="16"/>
      <c r="H353" s="16"/>
      <c r="I353" s="220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287"/>
      <c r="AA353" s="16"/>
      <c r="AB353" s="287"/>
      <c r="AC353" s="287"/>
      <c r="AD353" s="287"/>
    </row>
    <row r="354" ht="15.75" customHeight="1">
      <c r="A354" s="16"/>
      <c r="B354" s="16"/>
      <c r="C354" s="16"/>
      <c r="D354" s="16"/>
      <c r="E354" s="16"/>
      <c r="F354" s="16"/>
      <c r="G354" s="16"/>
      <c r="H354" s="16"/>
      <c r="I354" s="220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287"/>
      <c r="AA354" s="16"/>
      <c r="AB354" s="287"/>
      <c r="AC354" s="287"/>
      <c r="AD354" s="287"/>
    </row>
    <row r="355" ht="15.75" customHeight="1">
      <c r="A355" s="16"/>
      <c r="B355" s="16"/>
      <c r="C355" s="16"/>
      <c r="D355" s="16"/>
      <c r="E355" s="16"/>
      <c r="F355" s="16"/>
      <c r="G355" s="16"/>
      <c r="H355" s="16"/>
      <c r="I355" s="220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287"/>
      <c r="AA355" s="16"/>
      <c r="AB355" s="287"/>
      <c r="AC355" s="287"/>
      <c r="AD355" s="287"/>
    </row>
    <row r="356" ht="15.75" customHeight="1">
      <c r="A356" s="16"/>
      <c r="B356" s="16"/>
      <c r="C356" s="16"/>
      <c r="D356" s="16"/>
      <c r="E356" s="16"/>
      <c r="F356" s="16"/>
      <c r="G356" s="16"/>
      <c r="H356" s="16"/>
      <c r="I356" s="220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287"/>
      <c r="AA356" s="16"/>
      <c r="AB356" s="287"/>
      <c r="AC356" s="287"/>
      <c r="AD356" s="287"/>
    </row>
    <row r="357" ht="15.75" customHeight="1">
      <c r="A357" s="16"/>
      <c r="B357" s="16"/>
      <c r="C357" s="16"/>
      <c r="D357" s="16"/>
      <c r="E357" s="16"/>
      <c r="F357" s="16"/>
      <c r="G357" s="16"/>
      <c r="H357" s="16"/>
      <c r="I357" s="220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287"/>
      <c r="AA357" s="16"/>
      <c r="AB357" s="287"/>
      <c r="AC357" s="287"/>
      <c r="AD357" s="287"/>
    </row>
    <row r="358" ht="15.75" customHeight="1">
      <c r="A358" s="16"/>
      <c r="B358" s="16"/>
      <c r="C358" s="16"/>
      <c r="D358" s="16"/>
      <c r="E358" s="16"/>
      <c r="F358" s="16"/>
      <c r="G358" s="16"/>
      <c r="H358" s="16"/>
      <c r="I358" s="220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287"/>
      <c r="AA358" s="16"/>
      <c r="AB358" s="287"/>
      <c r="AC358" s="287"/>
      <c r="AD358" s="287"/>
    </row>
    <row r="359" ht="15.75" customHeight="1">
      <c r="A359" s="16"/>
      <c r="B359" s="16"/>
      <c r="C359" s="16"/>
      <c r="D359" s="16"/>
      <c r="E359" s="16"/>
      <c r="F359" s="16"/>
      <c r="G359" s="16"/>
      <c r="H359" s="16"/>
      <c r="I359" s="220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287"/>
      <c r="AA359" s="16"/>
      <c r="AB359" s="287"/>
      <c r="AC359" s="287"/>
      <c r="AD359" s="287"/>
    </row>
    <row r="360" ht="15.75" customHeight="1">
      <c r="A360" s="16"/>
      <c r="B360" s="16"/>
      <c r="C360" s="16"/>
      <c r="D360" s="16"/>
      <c r="E360" s="16"/>
      <c r="F360" s="16"/>
      <c r="G360" s="16"/>
      <c r="H360" s="16"/>
      <c r="I360" s="220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287"/>
      <c r="AA360" s="16"/>
      <c r="AB360" s="287"/>
      <c r="AC360" s="287"/>
      <c r="AD360" s="287"/>
    </row>
    <row r="361" ht="15.75" customHeight="1">
      <c r="A361" s="16"/>
      <c r="B361" s="16"/>
      <c r="C361" s="16"/>
      <c r="D361" s="16"/>
      <c r="E361" s="16"/>
      <c r="F361" s="16"/>
      <c r="G361" s="16"/>
      <c r="H361" s="16"/>
      <c r="I361" s="220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287"/>
      <c r="AA361" s="16"/>
      <c r="AB361" s="287"/>
      <c r="AC361" s="287"/>
      <c r="AD361" s="287"/>
    </row>
    <row r="362" ht="15.75" customHeight="1">
      <c r="A362" s="16"/>
      <c r="B362" s="16"/>
      <c r="C362" s="16"/>
      <c r="D362" s="16"/>
      <c r="E362" s="16"/>
      <c r="F362" s="16"/>
      <c r="G362" s="16"/>
      <c r="H362" s="16"/>
      <c r="I362" s="220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287"/>
      <c r="AA362" s="16"/>
      <c r="AB362" s="287"/>
      <c r="AC362" s="287"/>
      <c r="AD362" s="287"/>
    </row>
    <row r="363" ht="15.75" customHeight="1">
      <c r="A363" s="16"/>
      <c r="B363" s="16"/>
      <c r="C363" s="16"/>
      <c r="D363" s="16"/>
      <c r="E363" s="16"/>
      <c r="F363" s="16"/>
      <c r="G363" s="16"/>
      <c r="H363" s="16"/>
      <c r="I363" s="220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287"/>
      <c r="AA363" s="16"/>
      <c r="AB363" s="287"/>
      <c r="AC363" s="287"/>
      <c r="AD363" s="287"/>
    </row>
    <row r="364" ht="15.75" customHeight="1">
      <c r="A364" s="16"/>
      <c r="B364" s="16"/>
      <c r="C364" s="16"/>
      <c r="D364" s="16"/>
      <c r="E364" s="16"/>
      <c r="F364" s="16"/>
      <c r="G364" s="16"/>
      <c r="H364" s="16"/>
      <c r="I364" s="220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287"/>
      <c r="AA364" s="16"/>
      <c r="AB364" s="287"/>
      <c r="AC364" s="287"/>
      <c r="AD364" s="287"/>
    </row>
    <row r="365" ht="15.75" customHeight="1">
      <c r="A365" s="16"/>
      <c r="B365" s="16"/>
      <c r="C365" s="16"/>
      <c r="D365" s="16"/>
      <c r="E365" s="16"/>
      <c r="F365" s="16"/>
      <c r="G365" s="16"/>
      <c r="H365" s="16"/>
      <c r="I365" s="220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287"/>
      <c r="AA365" s="16"/>
      <c r="AB365" s="287"/>
      <c r="AC365" s="287"/>
      <c r="AD365" s="287"/>
    </row>
    <row r="366" ht="15.75" customHeight="1">
      <c r="A366" s="16"/>
      <c r="B366" s="16"/>
      <c r="C366" s="16"/>
      <c r="D366" s="16"/>
      <c r="E366" s="16"/>
      <c r="F366" s="16"/>
      <c r="G366" s="16"/>
      <c r="H366" s="16"/>
      <c r="I366" s="220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287"/>
      <c r="AA366" s="16"/>
      <c r="AB366" s="287"/>
      <c r="AC366" s="287"/>
      <c r="AD366" s="287"/>
    </row>
    <row r="367" ht="15.75" customHeight="1">
      <c r="A367" s="16"/>
      <c r="B367" s="16"/>
      <c r="C367" s="16"/>
      <c r="D367" s="16"/>
      <c r="E367" s="16"/>
      <c r="F367" s="16"/>
      <c r="G367" s="16"/>
      <c r="H367" s="16"/>
      <c r="I367" s="220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287"/>
      <c r="AA367" s="16"/>
      <c r="AB367" s="287"/>
      <c r="AC367" s="287"/>
      <c r="AD367" s="287"/>
    </row>
    <row r="368" ht="15.75" customHeight="1">
      <c r="A368" s="16"/>
      <c r="B368" s="16"/>
      <c r="C368" s="16"/>
      <c r="D368" s="16"/>
      <c r="E368" s="16"/>
      <c r="F368" s="16"/>
      <c r="G368" s="16"/>
      <c r="H368" s="16"/>
      <c r="I368" s="220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287"/>
      <c r="AA368" s="16"/>
      <c r="AB368" s="287"/>
      <c r="AC368" s="287"/>
      <c r="AD368" s="287"/>
    </row>
    <row r="369" ht="15.75" customHeight="1">
      <c r="A369" s="16"/>
      <c r="B369" s="16"/>
      <c r="C369" s="16"/>
      <c r="D369" s="16"/>
      <c r="E369" s="16"/>
      <c r="F369" s="16"/>
      <c r="G369" s="16"/>
      <c r="H369" s="16"/>
      <c r="I369" s="220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287"/>
      <c r="AA369" s="16"/>
      <c r="AB369" s="287"/>
      <c r="AC369" s="287"/>
      <c r="AD369" s="287"/>
    </row>
    <row r="370" ht="15.75" customHeight="1">
      <c r="A370" s="16"/>
      <c r="B370" s="16"/>
      <c r="C370" s="16"/>
      <c r="D370" s="16"/>
      <c r="E370" s="16"/>
      <c r="F370" s="16"/>
      <c r="G370" s="16"/>
      <c r="H370" s="16"/>
      <c r="I370" s="220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287"/>
      <c r="AA370" s="16"/>
      <c r="AB370" s="287"/>
      <c r="AC370" s="287"/>
      <c r="AD370" s="287"/>
    </row>
    <row r="371" ht="15.75" customHeight="1">
      <c r="A371" s="16"/>
      <c r="B371" s="16"/>
      <c r="C371" s="16"/>
      <c r="D371" s="16"/>
      <c r="E371" s="16"/>
      <c r="F371" s="16"/>
      <c r="G371" s="16"/>
      <c r="H371" s="16"/>
      <c r="I371" s="220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287"/>
      <c r="AA371" s="16"/>
      <c r="AB371" s="287"/>
      <c r="AC371" s="287"/>
      <c r="AD371" s="287"/>
    </row>
    <row r="372" ht="15.75" customHeight="1">
      <c r="A372" s="16"/>
      <c r="B372" s="16"/>
      <c r="C372" s="16"/>
      <c r="D372" s="16"/>
      <c r="E372" s="16"/>
      <c r="F372" s="16"/>
      <c r="G372" s="16"/>
      <c r="H372" s="16"/>
      <c r="I372" s="220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287"/>
      <c r="AA372" s="16"/>
      <c r="AB372" s="287"/>
      <c r="AC372" s="287"/>
      <c r="AD372" s="287"/>
    </row>
    <row r="373" ht="15.75" customHeight="1">
      <c r="A373" s="16"/>
      <c r="B373" s="16"/>
      <c r="C373" s="16"/>
      <c r="D373" s="16"/>
      <c r="E373" s="16"/>
      <c r="F373" s="16"/>
      <c r="G373" s="16"/>
      <c r="H373" s="16"/>
      <c r="I373" s="220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287"/>
      <c r="AA373" s="16"/>
      <c r="AB373" s="287"/>
      <c r="AC373" s="287"/>
      <c r="AD373" s="287"/>
    </row>
    <row r="374" ht="15.75" customHeight="1">
      <c r="A374" s="16"/>
      <c r="B374" s="16"/>
      <c r="C374" s="16"/>
      <c r="D374" s="16"/>
      <c r="E374" s="16"/>
      <c r="F374" s="16"/>
      <c r="G374" s="16"/>
      <c r="H374" s="16"/>
      <c r="I374" s="220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287"/>
      <c r="AA374" s="16"/>
      <c r="AB374" s="287"/>
      <c r="AC374" s="287"/>
      <c r="AD374" s="287"/>
    </row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3">
    <mergeCell ref="I4:I6"/>
    <mergeCell ref="C8:F8"/>
    <mergeCell ref="I8:I9"/>
    <mergeCell ref="D9:F9"/>
    <mergeCell ref="D10:F10"/>
    <mergeCell ref="D11:F11"/>
    <mergeCell ref="D12:F12"/>
    <mergeCell ref="D13:F13"/>
    <mergeCell ref="D14:F14"/>
    <mergeCell ref="D15:F15"/>
    <mergeCell ref="C22:F22"/>
    <mergeCell ref="C23:F23"/>
    <mergeCell ref="C24:F24"/>
    <mergeCell ref="C25:F25"/>
    <mergeCell ref="C26:F26"/>
    <mergeCell ref="C27:F27"/>
    <mergeCell ref="C28:F28"/>
    <mergeCell ref="C29:F29"/>
    <mergeCell ref="C30:F30"/>
    <mergeCell ref="C31:F31"/>
    <mergeCell ref="C32:F32"/>
    <mergeCell ref="C33:F33"/>
    <mergeCell ref="C34:F34"/>
    <mergeCell ref="C35:F35"/>
    <mergeCell ref="C36:F36"/>
    <mergeCell ref="C37:F37"/>
    <mergeCell ref="C38:F38"/>
    <mergeCell ref="C39:F39"/>
    <mergeCell ref="E49:F50"/>
    <mergeCell ref="E51:F51"/>
    <mergeCell ref="C56:E56"/>
    <mergeCell ref="C59:E59"/>
    <mergeCell ref="C60:E60"/>
    <mergeCell ref="C65:E66"/>
    <mergeCell ref="F67:H67"/>
    <mergeCell ref="F68:H68"/>
    <mergeCell ref="C40:F40"/>
    <mergeCell ref="C41:F41"/>
    <mergeCell ref="C42:F42"/>
    <mergeCell ref="C43:F43"/>
    <mergeCell ref="C44:F44"/>
    <mergeCell ref="E47:F47"/>
    <mergeCell ref="E48:F48"/>
  </mergeCells>
  <conditionalFormatting sqref="A9:C15">
    <cfRule type="cellIs" dxfId="0" priority="1" operator="equal">
      <formula>"DATE: STUDENT NUMBER: NAME: NATIONALITY: CONTACT NUMBER: EMAIL ADDRESS: CONGREGATION(COMPLETE NAME)"</formula>
    </cfRule>
  </conditionalFormatting>
  <conditionalFormatting sqref="G15">
    <cfRule type="colorScale" priority="2">
      <colorScale>
        <cfvo type="min"/>
        <cfvo type="max"/>
        <color rgb="FF57BB8A"/>
        <color rgb="FFFFFFFF"/>
      </colorScale>
    </cfRule>
  </conditionalFormatting>
  <dataValidations>
    <dataValidation type="list" allowBlank="1" sqref="D17">
      <formula1>"2022 - 2023,2021-2022,2020 -2021"</formula1>
    </dataValidation>
    <dataValidation type="list" allowBlank="1" sqref="F18">
      <formula1>"FIRST SEMESTER,SECOND SEMESTER,INTER-SEMESTER"</formula1>
    </dataValidation>
    <dataValidation type="list" allowBlank="1" sqref="F20">
      <formula1>"Credit Student,Audit Student(On-going Formation;Renewal)"</formula1>
    </dataValidation>
    <dataValidation type="list" allowBlank="1" showErrorMessage="1" sqref="D47 D50">
      <formula1>"Approved,Disapproved"</formula1>
    </dataValidation>
    <dataValidation type="list" allowBlank="1" sqref="C23:C43">
      <formula1>RATES!$F$3:$F$32</formula1>
    </dataValidation>
    <dataValidation type="custom" allowBlank="1" showDropDown="1" sqref="D9">
      <formula1>OR(NOT(ISERROR(DATEVALUE(D9))), AND(ISNUMBER(D9), LEFT(CELL("format", D9))="D"))</formula1>
    </dataValidation>
    <dataValidation type="list" allowBlank="1" sqref="H45:H62">
      <formula1>RATES!$J$47:$J$82</formula1>
    </dataValidation>
    <dataValidation type="list" allowBlank="1" sqref="D14">
      <formula1>'Enrollment List'!$H$10:$H$93</formula1>
    </dataValidation>
    <dataValidation type="list" allowBlank="1" sqref="H17">
      <formula1>"NEW STUDENT,OLD STUDENT,TRANSFEREE,CROSS ENROLLEE,RETURNEE FROM LEAVE OF ABSENCE"</formula1>
    </dataValidation>
    <dataValidation type="list" allowBlank="1" showErrorMessage="1" sqref="I65">
      <formula1>"Full payment,Partial,Not yet paid,Promissory"</formula1>
    </dataValidation>
    <dataValidation type="list" allowBlank="1" sqref="H15">
      <formula1>$AD$115:$AD$144</formula1>
    </dataValidation>
    <dataValidation type="list" allowBlank="1" sqref="H23:H43">
      <formula1>RATES!$I$3:$I$32</formula1>
    </dataValidation>
    <dataValidation type="list" allowBlank="1" sqref="D15">
      <formula1>$AC$147:$AC$174</formula1>
    </dataValidation>
    <dataValidation type="list" allowBlank="1" sqref="F19">
      <formula1>"THESIS,NON-THESIS,CREDIT STUDENT,AUDIT STUDENT"</formula1>
    </dataValidation>
    <dataValidation type="list" allowBlank="1" sqref="E20">
      <formula1>"Regular(4 Years),Scholar(3 Years),Bridge Program,Certificate Program in Religious Studies"</formula1>
    </dataValidation>
    <dataValidation type="list" allowBlank="1" sqref="F17">
      <formula1>"FIRST YEAR,SECOND YEAR,THIRD YEAR,FOURTH YEAR"</formula1>
    </dataValidation>
    <dataValidation type="list" allowBlank="1" sqref="D13">
      <formula1>'Enrollment List'!$G$10:$G$93</formula1>
    </dataValidation>
    <dataValidation type="list" allowBlank="1" sqref="E19">
      <formula1>"MAJOR IN THEOLOGY,MAJOR IN SCRIPTURES,MAJOR IN WOMEN AND RELIGION"</formula1>
    </dataValidation>
    <dataValidation type="list" allowBlank="1" showInputMessage="1" prompt="Click and enter a value from the list of items" sqref="G23:G43">
      <formula1>"2,3"</formula1>
    </dataValidation>
    <dataValidation type="list" allowBlank="1" sqref="D12">
      <formula1>'Enrollment List'!$B$110:$B$152</formula1>
    </dataValidation>
  </dataValidations>
  <hyperlinks>
    <hyperlink r:id="rId1" ref="C6"/>
  </hyperlinks>
  <printOptions horizontalCentered="1"/>
  <pageMargins bottom="0.75" footer="0.0" header="0.0" left="0.7" right="0.7" top="0.75"/>
  <pageSetup orientation="portrait" pageOrder="overThenDown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2" max="2" width="92.75"/>
    <col customWidth="1" min="3" max="3" width="16.25"/>
    <col customWidth="1" min="4" max="4" width="27.13"/>
    <col customWidth="1" min="5" max="5" width="40.88"/>
    <col customWidth="1" min="6" max="6" width="19.88"/>
    <col customWidth="1" min="7" max="7" width="17.75"/>
    <col customWidth="1" min="9" max="9" width="14.0"/>
  </cols>
  <sheetData>
    <row r="1" ht="15.75" customHeight="1">
      <c r="A1" s="73"/>
      <c r="B1" s="455" t="s">
        <v>1035</v>
      </c>
      <c r="C1" s="73"/>
      <c r="D1" s="73"/>
      <c r="E1" s="73"/>
      <c r="F1" s="73"/>
      <c r="G1" s="456"/>
      <c r="H1" s="73"/>
      <c r="I1" s="456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3"/>
      <c r="Y1" s="73"/>
      <c r="Z1" s="73"/>
    </row>
    <row r="2" ht="15.75" customHeight="1">
      <c r="A2" s="73"/>
      <c r="B2" s="457" t="s">
        <v>1036</v>
      </c>
      <c r="C2" s="73"/>
      <c r="D2" s="73"/>
      <c r="E2" s="73"/>
      <c r="F2" s="73"/>
      <c r="G2" s="456"/>
      <c r="H2" s="73"/>
      <c r="I2" s="456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3"/>
      <c r="Y2" s="73"/>
      <c r="Z2" s="73"/>
    </row>
    <row r="3" ht="15.75" customHeight="1">
      <c r="A3" s="335"/>
      <c r="B3" s="335"/>
      <c r="C3" s="335"/>
      <c r="D3" s="335"/>
      <c r="E3" s="335"/>
      <c r="F3" s="335"/>
      <c r="G3" s="456"/>
      <c r="H3" s="73"/>
      <c r="I3" s="456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  <c r="Y3" s="73"/>
      <c r="Z3" s="73"/>
    </row>
    <row r="4" ht="15.75" customHeight="1">
      <c r="A4" s="458" t="s">
        <v>844</v>
      </c>
      <c r="B4" s="458" t="s">
        <v>1037</v>
      </c>
      <c r="C4" s="459" t="s">
        <v>80</v>
      </c>
      <c r="D4" s="459" t="s">
        <v>1038</v>
      </c>
      <c r="E4" s="459" t="s">
        <v>1039</v>
      </c>
      <c r="F4" s="459" t="s">
        <v>1040</v>
      </c>
      <c r="G4" s="456" t="s">
        <v>351</v>
      </c>
      <c r="H4" s="73"/>
      <c r="I4" s="456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</row>
    <row r="5" ht="15.75" customHeight="1">
      <c r="A5" s="460" t="s">
        <v>1041</v>
      </c>
      <c r="B5" s="461"/>
      <c r="C5" s="461"/>
      <c r="D5" s="462" t="s">
        <v>1042</v>
      </c>
      <c r="E5" s="461"/>
      <c r="F5" s="461"/>
      <c r="G5" s="456"/>
      <c r="H5" s="73"/>
      <c r="I5" s="456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</row>
    <row r="6" ht="15.75" customHeight="1">
      <c r="A6" s="382">
        <v>1.0</v>
      </c>
      <c r="B6" s="448" t="s">
        <v>1043</v>
      </c>
      <c r="C6" s="463">
        <v>12.0</v>
      </c>
      <c r="D6" s="463" t="s">
        <v>1044</v>
      </c>
      <c r="E6" s="384" t="s">
        <v>1045</v>
      </c>
      <c r="F6" s="464">
        <v>30.0</v>
      </c>
      <c r="G6" s="456">
        <f>871.62*3</f>
        <v>2614.86</v>
      </c>
      <c r="H6" s="73"/>
      <c r="I6" s="456">
        <f t="shared" ref="I6:I8" si="1">G6*C6</f>
        <v>31378.32</v>
      </c>
      <c r="J6" s="73"/>
      <c r="K6" s="73"/>
      <c r="L6" s="73"/>
      <c r="M6" s="73"/>
      <c r="N6" s="73"/>
      <c r="O6" s="73"/>
      <c r="P6" s="73"/>
      <c r="Q6" s="73"/>
      <c r="R6" s="73"/>
      <c r="S6" s="73"/>
      <c r="T6" s="73"/>
      <c r="U6" s="73"/>
      <c r="V6" s="73"/>
      <c r="W6" s="73"/>
      <c r="X6" s="73"/>
      <c r="Y6" s="73"/>
      <c r="Z6" s="73"/>
    </row>
    <row r="7" ht="15.75" customHeight="1">
      <c r="A7" s="382">
        <v>2.0</v>
      </c>
      <c r="B7" s="448" t="s">
        <v>1046</v>
      </c>
      <c r="C7" s="463">
        <v>6.0</v>
      </c>
      <c r="D7" s="463" t="s">
        <v>1044</v>
      </c>
      <c r="E7" s="384" t="s">
        <v>1047</v>
      </c>
      <c r="F7" s="464">
        <v>30.0</v>
      </c>
      <c r="G7" s="456">
        <f t="shared" ref="G7:G8" si="2">871.62*3*10/C7</f>
        <v>4358.1</v>
      </c>
      <c r="H7" s="73"/>
      <c r="I7" s="456">
        <f t="shared" si="1"/>
        <v>26148.6</v>
      </c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</row>
    <row r="8" ht="15.75" customHeight="1">
      <c r="A8" s="382">
        <v>3.0</v>
      </c>
      <c r="B8" s="448" t="s">
        <v>1048</v>
      </c>
      <c r="C8" s="463">
        <v>7.0</v>
      </c>
      <c r="D8" s="463" t="s">
        <v>1044</v>
      </c>
      <c r="E8" s="384" t="s">
        <v>1049</v>
      </c>
      <c r="F8" s="464">
        <v>30.0</v>
      </c>
      <c r="G8" s="456">
        <f t="shared" si="2"/>
        <v>3735.514286</v>
      </c>
      <c r="H8" s="73"/>
      <c r="I8" s="456">
        <f t="shared" si="1"/>
        <v>26148.6</v>
      </c>
      <c r="J8" s="73"/>
      <c r="K8" s="73"/>
      <c r="L8" s="73"/>
      <c r="M8" s="73"/>
      <c r="N8" s="73"/>
      <c r="O8" s="73"/>
      <c r="P8" s="73"/>
      <c r="Q8" s="73"/>
      <c r="R8" s="73"/>
      <c r="S8" s="73"/>
      <c r="T8" s="73"/>
      <c r="U8" s="73"/>
      <c r="V8" s="73"/>
      <c r="W8" s="73"/>
      <c r="X8" s="73"/>
      <c r="Y8" s="73"/>
      <c r="Z8" s="73"/>
    </row>
    <row r="9" ht="15.75" customHeight="1">
      <c r="A9" s="461"/>
      <c r="B9" s="461"/>
      <c r="C9" s="461"/>
      <c r="D9" s="465" t="s">
        <v>1050</v>
      </c>
      <c r="E9" s="461"/>
      <c r="F9" s="461"/>
      <c r="G9" s="456"/>
      <c r="H9" s="73"/>
      <c r="I9" s="456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73"/>
      <c r="X9" s="73"/>
      <c r="Y9" s="73"/>
      <c r="Z9" s="73"/>
    </row>
    <row r="10" ht="15.75" customHeight="1">
      <c r="A10" s="382">
        <v>4.0</v>
      </c>
      <c r="B10" s="448" t="s">
        <v>1051</v>
      </c>
      <c r="C10" s="466">
        <v>14.0</v>
      </c>
      <c r="D10" s="463" t="s">
        <v>1052</v>
      </c>
      <c r="E10" s="384" t="s">
        <v>1053</v>
      </c>
      <c r="F10" s="464">
        <v>30.0</v>
      </c>
      <c r="G10" s="456">
        <f>871.62*3</f>
        <v>2614.86</v>
      </c>
      <c r="H10" s="73"/>
      <c r="I10" s="456">
        <f t="shared" ref="I10:I11" si="3">G10*C10</f>
        <v>36608.04</v>
      </c>
      <c r="J10" s="73"/>
      <c r="K10" s="73"/>
      <c r="L10" s="73"/>
      <c r="M10" s="73"/>
      <c r="N10" s="73"/>
      <c r="O10" s="73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</row>
    <row r="11" ht="15.75" customHeight="1">
      <c r="A11" s="382">
        <v>5.0</v>
      </c>
      <c r="B11" s="448" t="s">
        <v>1054</v>
      </c>
      <c r="C11" s="466">
        <v>9.0</v>
      </c>
      <c r="D11" s="463" t="s">
        <v>1052</v>
      </c>
      <c r="E11" s="384" t="s">
        <v>1055</v>
      </c>
      <c r="F11" s="464">
        <v>30.0</v>
      </c>
      <c r="G11" s="456">
        <f>871.62*3*10/C11</f>
        <v>2905.4</v>
      </c>
      <c r="H11" s="73"/>
      <c r="I11" s="456">
        <f t="shared" si="3"/>
        <v>26148.6</v>
      </c>
      <c r="J11" s="73"/>
      <c r="K11" s="73"/>
      <c r="L11" s="73"/>
      <c r="M11" s="73"/>
      <c r="N11" s="73"/>
      <c r="O11" s="73"/>
      <c r="P11" s="73"/>
      <c r="Q11" s="73"/>
      <c r="R11" s="73"/>
      <c r="S11" s="73"/>
      <c r="T11" s="73"/>
      <c r="U11" s="73"/>
      <c r="V11" s="73"/>
      <c r="W11" s="73"/>
      <c r="X11" s="73"/>
      <c r="Y11" s="73"/>
      <c r="Z11" s="73"/>
    </row>
    <row r="12" ht="15.75" customHeight="1">
      <c r="A12" s="467" t="s">
        <v>1056</v>
      </c>
      <c r="B12" s="468"/>
      <c r="C12" s="468"/>
      <c r="D12" s="469" t="s">
        <v>1042</v>
      </c>
      <c r="E12" s="468"/>
      <c r="F12" s="468"/>
      <c r="G12" s="456"/>
      <c r="H12" s="73"/>
      <c r="I12" s="456"/>
      <c r="J12" s="73"/>
      <c r="K12" s="73"/>
      <c r="L12" s="73"/>
      <c r="M12" s="73"/>
      <c r="N12" s="73"/>
      <c r="O12" s="73"/>
      <c r="P12" s="73"/>
      <c r="Q12" s="73"/>
      <c r="R12" s="73"/>
      <c r="S12" s="73"/>
      <c r="T12" s="73"/>
      <c r="U12" s="73"/>
      <c r="V12" s="73"/>
      <c r="W12" s="73"/>
      <c r="X12" s="73"/>
      <c r="Y12" s="73"/>
      <c r="Z12" s="73"/>
    </row>
    <row r="13" ht="15.75" customHeight="1">
      <c r="A13" s="382">
        <v>6.0</v>
      </c>
      <c r="B13" s="448" t="s">
        <v>1057</v>
      </c>
      <c r="C13" s="463">
        <v>10.0</v>
      </c>
      <c r="D13" s="463" t="s">
        <v>1044</v>
      </c>
      <c r="E13" s="384" t="s">
        <v>1058</v>
      </c>
      <c r="F13" s="464">
        <v>30.0</v>
      </c>
      <c r="G13" s="456">
        <f t="shared" ref="G13:G15" si="4">871.62*3*10/C13</f>
        <v>2614.86</v>
      </c>
      <c r="H13" s="73"/>
      <c r="I13" s="456">
        <f t="shared" ref="I13:I15" si="5">G13*C13</f>
        <v>26148.6</v>
      </c>
      <c r="J13" s="73"/>
      <c r="K13" s="73"/>
      <c r="L13" s="73"/>
      <c r="M13" s="73"/>
      <c r="N13" s="73"/>
      <c r="O13" s="73"/>
      <c r="P13" s="73"/>
      <c r="Q13" s="73"/>
      <c r="R13" s="73"/>
      <c r="S13" s="73"/>
      <c r="T13" s="73"/>
      <c r="U13" s="73"/>
      <c r="V13" s="73"/>
      <c r="W13" s="73"/>
      <c r="X13" s="73"/>
      <c r="Y13" s="73"/>
      <c r="Z13" s="73"/>
    </row>
    <row r="14" ht="15.75" customHeight="1">
      <c r="A14" s="382">
        <v>7.0</v>
      </c>
      <c r="B14" s="448" t="s">
        <v>1059</v>
      </c>
      <c r="C14" s="463">
        <v>8.0</v>
      </c>
      <c r="D14" s="463" t="s">
        <v>1044</v>
      </c>
      <c r="E14" s="384" t="s">
        <v>1053</v>
      </c>
      <c r="F14" s="464">
        <v>30.0</v>
      </c>
      <c r="G14" s="456">
        <f t="shared" si="4"/>
        <v>3268.575</v>
      </c>
      <c r="H14" s="73"/>
      <c r="I14" s="456">
        <f t="shared" si="5"/>
        <v>26148.6</v>
      </c>
      <c r="J14" s="73"/>
      <c r="K14" s="73"/>
      <c r="L14" s="73"/>
      <c r="M14" s="73"/>
      <c r="N14" s="73"/>
      <c r="O14" s="73"/>
      <c r="P14" s="73"/>
      <c r="Q14" s="73"/>
      <c r="R14" s="73"/>
      <c r="S14" s="73"/>
      <c r="T14" s="73"/>
      <c r="U14" s="73"/>
      <c r="V14" s="73"/>
      <c r="W14" s="73"/>
      <c r="X14" s="73"/>
      <c r="Y14" s="73"/>
      <c r="Z14" s="73"/>
    </row>
    <row r="15" ht="15.75" customHeight="1">
      <c r="A15" s="382">
        <v>8.0</v>
      </c>
      <c r="B15" s="448" t="s">
        <v>1060</v>
      </c>
      <c r="C15" s="463">
        <v>8.0</v>
      </c>
      <c r="D15" s="463" t="s">
        <v>1044</v>
      </c>
      <c r="E15" s="384" t="s">
        <v>1061</v>
      </c>
      <c r="F15" s="464">
        <v>30.0</v>
      </c>
      <c r="G15" s="456">
        <f t="shared" si="4"/>
        <v>3268.575</v>
      </c>
      <c r="H15" s="73"/>
      <c r="I15" s="456">
        <f t="shared" si="5"/>
        <v>26148.6</v>
      </c>
      <c r="J15" s="73"/>
      <c r="K15" s="73"/>
      <c r="L15" s="73"/>
      <c r="M15" s="73"/>
      <c r="N15" s="73"/>
      <c r="O15" s="73"/>
      <c r="P15" s="73"/>
      <c r="Q15" s="73"/>
      <c r="R15" s="73"/>
      <c r="S15" s="73"/>
      <c r="T15" s="73"/>
      <c r="U15" s="73"/>
      <c r="V15" s="73"/>
      <c r="W15" s="73"/>
      <c r="X15" s="73"/>
      <c r="Y15" s="73"/>
      <c r="Z15" s="73"/>
    </row>
    <row r="16" ht="15.75" customHeight="1">
      <c r="A16" s="468"/>
      <c r="B16" s="468"/>
      <c r="C16" s="468"/>
      <c r="D16" s="470" t="s">
        <v>1050</v>
      </c>
      <c r="E16" s="468"/>
      <c r="F16" s="468"/>
      <c r="G16" s="456"/>
      <c r="H16" s="73"/>
      <c r="I16" s="456"/>
      <c r="J16" s="73"/>
      <c r="K16" s="73"/>
      <c r="L16" s="73"/>
      <c r="M16" s="73"/>
      <c r="N16" s="73"/>
      <c r="O16" s="73"/>
      <c r="P16" s="73"/>
      <c r="Q16" s="73"/>
      <c r="R16" s="73"/>
      <c r="S16" s="73"/>
      <c r="T16" s="73"/>
      <c r="U16" s="73"/>
      <c r="V16" s="73"/>
      <c r="W16" s="73"/>
      <c r="X16" s="73"/>
      <c r="Y16" s="73"/>
      <c r="Z16" s="73"/>
    </row>
    <row r="17" ht="15.75" customHeight="1">
      <c r="A17" s="382">
        <v>9.0</v>
      </c>
      <c r="B17" s="448" t="s">
        <v>1062</v>
      </c>
      <c r="C17" s="463">
        <v>16.0</v>
      </c>
      <c r="D17" s="463" t="s">
        <v>1052</v>
      </c>
      <c r="E17" s="384" t="s">
        <v>1063</v>
      </c>
      <c r="F17" s="464">
        <v>30.0</v>
      </c>
      <c r="G17" s="456">
        <f>871.62*3</f>
        <v>2614.86</v>
      </c>
      <c r="H17" s="73"/>
      <c r="I17" s="456">
        <f t="shared" ref="I17:I22" si="6">G17*C17</f>
        <v>41837.76</v>
      </c>
      <c r="J17" s="73"/>
      <c r="K17" s="73"/>
      <c r="L17" s="73"/>
      <c r="M17" s="73"/>
      <c r="N17" s="73"/>
      <c r="O17" s="73"/>
      <c r="P17" s="73"/>
      <c r="Q17" s="73"/>
      <c r="R17" s="73"/>
      <c r="S17" s="73"/>
      <c r="T17" s="73"/>
      <c r="U17" s="73"/>
      <c r="V17" s="73"/>
      <c r="W17" s="73"/>
      <c r="X17" s="73"/>
      <c r="Y17" s="73"/>
      <c r="Z17" s="73"/>
    </row>
    <row r="18" ht="15.75" customHeight="1">
      <c r="A18" s="382">
        <v>10.0</v>
      </c>
      <c r="B18" s="448" t="s">
        <v>1064</v>
      </c>
      <c r="C18" s="466">
        <v>8.0</v>
      </c>
      <c r="D18" s="463" t="s">
        <v>1052</v>
      </c>
      <c r="E18" s="384" t="s">
        <v>1065</v>
      </c>
      <c r="F18" s="464">
        <v>30.0</v>
      </c>
      <c r="G18" s="456">
        <f t="shared" ref="G18:G19" si="7">871.62*3*10/C18</f>
        <v>3268.575</v>
      </c>
      <c r="H18" s="73"/>
      <c r="I18" s="456">
        <f t="shared" si="6"/>
        <v>26148.6</v>
      </c>
      <c r="J18" s="73"/>
      <c r="K18" s="73"/>
      <c r="L18" s="73"/>
      <c r="M18" s="73"/>
      <c r="N18" s="73"/>
      <c r="O18" s="73"/>
      <c r="P18" s="73"/>
      <c r="Q18" s="73"/>
      <c r="R18" s="73"/>
      <c r="S18" s="73"/>
      <c r="T18" s="73"/>
      <c r="U18" s="73"/>
      <c r="V18" s="73"/>
      <c r="W18" s="73"/>
      <c r="X18" s="73"/>
      <c r="Y18" s="73"/>
      <c r="Z18" s="73"/>
    </row>
    <row r="19" ht="15.75" customHeight="1">
      <c r="A19" s="382">
        <v>11.0</v>
      </c>
      <c r="B19" s="448" t="s">
        <v>1066</v>
      </c>
      <c r="C19" s="463">
        <v>9.0</v>
      </c>
      <c r="D19" s="463" t="s">
        <v>1052</v>
      </c>
      <c r="E19" s="384" t="s">
        <v>1067</v>
      </c>
      <c r="F19" s="464">
        <v>20.0</v>
      </c>
      <c r="G19" s="456">
        <f t="shared" si="7"/>
        <v>2905.4</v>
      </c>
      <c r="H19" s="73"/>
      <c r="I19" s="456">
        <f t="shared" si="6"/>
        <v>26148.6</v>
      </c>
      <c r="J19" s="73"/>
      <c r="K19" s="73"/>
      <c r="L19" s="73"/>
      <c r="M19" s="73"/>
      <c r="N19" s="73"/>
      <c r="O19" s="73"/>
      <c r="P19" s="73"/>
      <c r="Q19" s="73"/>
      <c r="R19" s="73"/>
      <c r="S19" s="73"/>
      <c r="T19" s="73"/>
      <c r="U19" s="73"/>
      <c r="V19" s="73"/>
      <c r="W19" s="73"/>
      <c r="X19" s="73"/>
      <c r="Y19" s="73"/>
      <c r="Z19" s="73"/>
    </row>
    <row r="20" ht="15.75" customHeight="1">
      <c r="A20" s="471" t="s">
        <v>1068</v>
      </c>
      <c r="B20" s="472"/>
      <c r="C20" s="472"/>
      <c r="D20" s="473" t="s">
        <v>1042</v>
      </c>
      <c r="E20" s="472"/>
      <c r="F20" s="472"/>
      <c r="G20" s="456"/>
      <c r="H20" s="73"/>
      <c r="I20" s="456">
        <f t="shared" si="6"/>
        <v>0</v>
      </c>
      <c r="J20" s="73"/>
      <c r="K20" s="73"/>
      <c r="L20" s="73"/>
      <c r="M20" s="73"/>
      <c r="N20" s="73"/>
      <c r="O20" s="73"/>
      <c r="P20" s="73"/>
      <c r="Q20" s="73"/>
      <c r="R20" s="73"/>
      <c r="S20" s="73"/>
      <c r="T20" s="73"/>
      <c r="U20" s="73"/>
      <c r="V20" s="73"/>
      <c r="W20" s="73"/>
      <c r="X20" s="73"/>
      <c r="Y20" s="73"/>
      <c r="Z20" s="73"/>
    </row>
    <row r="21" ht="15.75" customHeight="1">
      <c r="A21" s="382">
        <v>12.0</v>
      </c>
      <c r="B21" s="448" t="s">
        <v>1069</v>
      </c>
      <c r="C21" s="463">
        <v>18.0</v>
      </c>
      <c r="D21" s="463" t="s">
        <v>1044</v>
      </c>
      <c r="E21" s="384" t="s">
        <v>1070</v>
      </c>
      <c r="F21" s="464">
        <v>54.0</v>
      </c>
      <c r="G21" s="456">
        <f t="shared" ref="G21:G22" si="8">871.62*3</f>
        <v>2614.86</v>
      </c>
      <c r="H21" s="73"/>
      <c r="I21" s="456">
        <f t="shared" si="6"/>
        <v>47067.48</v>
      </c>
      <c r="J21" s="73"/>
      <c r="K21" s="73"/>
      <c r="L21" s="73"/>
      <c r="M21" s="73"/>
      <c r="N21" s="73"/>
      <c r="O21" s="73"/>
      <c r="P21" s="73"/>
      <c r="Q21" s="73"/>
      <c r="R21" s="73"/>
      <c r="S21" s="73"/>
      <c r="T21" s="73"/>
      <c r="U21" s="73"/>
      <c r="V21" s="73"/>
      <c r="W21" s="73"/>
      <c r="X21" s="73"/>
      <c r="Y21" s="73"/>
      <c r="Z21" s="73"/>
    </row>
    <row r="22" ht="15.75" customHeight="1">
      <c r="A22" s="382">
        <v>13.0</v>
      </c>
      <c r="B22" s="448" t="s">
        <v>1071</v>
      </c>
      <c r="C22" s="463">
        <v>13.0</v>
      </c>
      <c r="D22" s="463" t="s">
        <v>1044</v>
      </c>
      <c r="E22" s="384" t="s">
        <v>1072</v>
      </c>
      <c r="F22" s="464">
        <v>30.0</v>
      </c>
      <c r="G22" s="456">
        <f t="shared" si="8"/>
        <v>2614.86</v>
      </c>
      <c r="H22" s="73"/>
      <c r="I22" s="456">
        <f t="shared" si="6"/>
        <v>33993.18</v>
      </c>
      <c r="J22" s="73"/>
      <c r="K22" s="73"/>
      <c r="L22" s="73"/>
      <c r="M22" s="73"/>
      <c r="N22" s="73"/>
      <c r="O22" s="73"/>
      <c r="P22" s="73"/>
      <c r="Q22" s="73"/>
      <c r="R22" s="73"/>
      <c r="S22" s="73"/>
      <c r="T22" s="73"/>
      <c r="U22" s="73"/>
      <c r="V22" s="73"/>
      <c r="W22" s="73"/>
      <c r="X22" s="73"/>
      <c r="Y22" s="73"/>
      <c r="Z22" s="73"/>
    </row>
    <row r="23" ht="15.75" customHeight="1">
      <c r="A23" s="472"/>
      <c r="B23" s="472"/>
      <c r="C23" s="472"/>
      <c r="D23" s="474" t="s">
        <v>1050</v>
      </c>
      <c r="E23" s="472"/>
      <c r="F23" s="472"/>
      <c r="G23" s="456"/>
      <c r="H23" s="73"/>
      <c r="I23" s="456"/>
      <c r="J23" s="73"/>
      <c r="K23" s="73"/>
      <c r="L23" s="73"/>
      <c r="M23" s="73"/>
      <c r="N23" s="73"/>
      <c r="O23" s="73"/>
      <c r="P23" s="73"/>
      <c r="Q23" s="73"/>
      <c r="R23" s="73"/>
      <c r="S23" s="73"/>
      <c r="T23" s="73"/>
      <c r="U23" s="73"/>
      <c r="V23" s="73"/>
      <c r="W23" s="73"/>
      <c r="X23" s="73"/>
      <c r="Y23" s="73"/>
      <c r="Z23" s="73"/>
    </row>
    <row r="24" ht="15.75" customHeight="1">
      <c r="A24" s="382">
        <v>14.0</v>
      </c>
      <c r="B24" s="448" t="s">
        <v>1073</v>
      </c>
      <c r="C24" s="466">
        <v>7.0</v>
      </c>
      <c r="D24" s="463" t="s">
        <v>1052</v>
      </c>
      <c r="E24" s="384" t="s">
        <v>1074</v>
      </c>
      <c r="F24" s="464">
        <v>30.0</v>
      </c>
      <c r="G24" s="456">
        <f t="shared" ref="G24:G25" si="9">871.62*3*10/C24</f>
        <v>3735.514286</v>
      </c>
      <c r="H24" s="73"/>
      <c r="I24" s="456">
        <f t="shared" ref="I24:I25" si="10">G24*C24</f>
        <v>26148.6</v>
      </c>
      <c r="J24" s="73"/>
      <c r="K24" s="73"/>
      <c r="L24" s="73"/>
      <c r="M24" s="73"/>
      <c r="N24" s="73"/>
      <c r="O24" s="73"/>
      <c r="P24" s="73"/>
      <c r="Q24" s="73"/>
      <c r="R24" s="73"/>
      <c r="S24" s="73"/>
      <c r="T24" s="73"/>
      <c r="U24" s="73"/>
      <c r="V24" s="73"/>
      <c r="W24" s="73"/>
      <c r="X24" s="73"/>
      <c r="Y24" s="73"/>
      <c r="Z24" s="73"/>
    </row>
    <row r="25" ht="15.75" customHeight="1">
      <c r="A25" s="382">
        <v>15.0</v>
      </c>
      <c r="B25" s="448" t="s">
        <v>1075</v>
      </c>
      <c r="C25" s="463">
        <v>10.0</v>
      </c>
      <c r="D25" s="463" t="s">
        <v>1052</v>
      </c>
      <c r="E25" s="384" t="s">
        <v>1076</v>
      </c>
      <c r="F25" s="464">
        <v>30.0</v>
      </c>
      <c r="G25" s="456">
        <f t="shared" si="9"/>
        <v>2614.86</v>
      </c>
      <c r="H25" s="73"/>
      <c r="I25" s="456">
        <f t="shared" si="10"/>
        <v>26148.6</v>
      </c>
      <c r="J25" s="73"/>
      <c r="K25" s="73"/>
      <c r="L25" s="73"/>
      <c r="M25" s="73"/>
      <c r="N25" s="73"/>
      <c r="O25" s="73"/>
      <c r="P25" s="73"/>
      <c r="Q25" s="73"/>
      <c r="R25" s="73"/>
      <c r="S25" s="73"/>
      <c r="T25" s="73"/>
      <c r="U25" s="73"/>
      <c r="V25" s="73"/>
      <c r="W25" s="73"/>
      <c r="X25" s="73"/>
      <c r="Y25" s="73"/>
      <c r="Z25" s="73"/>
    </row>
    <row r="26" ht="15.75" customHeight="1">
      <c r="A26" s="475" t="s">
        <v>1077</v>
      </c>
      <c r="B26" s="476"/>
      <c r="C26" s="476"/>
      <c r="D26" s="477" t="s">
        <v>1042</v>
      </c>
      <c r="E26" s="476"/>
      <c r="F26" s="476"/>
      <c r="G26" s="456"/>
      <c r="H26" s="73"/>
      <c r="I26" s="456"/>
      <c r="J26" s="73"/>
      <c r="K26" s="73"/>
      <c r="L26" s="73"/>
      <c r="M26" s="73"/>
      <c r="N26" s="73"/>
      <c r="O26" s="73"/>
      <c r="P26" s="73"/>
      <c r="Q26" s="73"/>
      <c r="R26" s="73"/>
      <c r="S26" s="73"/>
      <c r="T26" s="73"/>
      <c r="U26" s="73"/>
      <c r="V26" s="73"/>
      <c r="W26" s="73"/>
      <c r="X26" s="73"/>
      <c r="Y26" s="73"/>
      <c r="Z26" s="73"/>
    </row>
    <row r="27" ht="15.75" customHeight="1">
      <c r="A27" s="375">
        <v>16.0</v>
      </c>
      <c r="B27" s="478" t="s">
        <v>1078</v>
      </c>
      <c r="C27" s="466">
        <v>7.0</v>
      </c>
      <c r="D27" s="463" t="s">
        <v>1044</v>
      </c>
      <c r="E27" s="384" t="s">
        <v>1063</v>
      </c>
      <c r="F27" s="464">
        <v>30.0</v>
      </c>
      <c r="G27" s="456">
        <f>871.62*3*10/C27</f>
        <v>3735.514286</v>
      </c>
      <c r="H27" s="73"/>
      <c r="I27" s="456">
        <f t="shared" ref="I27:I29" si="11">G27*C27</f>
        <v>26148.6</v>
      </c>
      <c r="J27" s="73"/>
      <c r="K27" s="73"/>
      <c r="L27" s="73"/>
      <c r="M27" s="73"/>
      <c r="N27" s="73"/>
      <c r="O27" s="73"/>
      <c r="P27" s="73"/>
      <c r="Q27" s="73"/>
      <c r="R27" s="73"/>
      <c r="S27" s="73"/>
      <c r="T27" s="73"/>
      <c r="U27" s="73"/>
      <c r="V27" s="73"/>
      <c r="W27" s="73"/>
      <c r="X27" s="73"/>
      <c r="Y27" s="73"/>
      <c r="Z27" s="73"/>
    </row>
    <row r="28" ht="15.75" customHeight="1">
      <c r="A28" s="375">
        <v>17.0</v>
      </c>
      <c r="B28" s="448" t="s">
        <v>1079</v>
      </c>
      <c r="C28" s="463">
        <v>19.0</v>
      </c>
      <c r="D28" s="463" t="s">
        <v>1044</v>
      </c>
      <c r="E28" s="384" t="s">
        <v>1049</v>
      </c>
      <c r="F28" s="464">
        <v>54.0</v>
      </c>
      <c r="G28" s="456">
        <f>871.62*3</f>
        <v>2614.86</v>
      </c>
      <c r="H28" s="73"/>
      <c r="I28" s="456">
        <f t="shared" si="11"/>
        <v>49682.34</v>
      </c>
      <c r="J28" s="73"/>
      <c r="K28" s="73"/>
      <c r="L28" s="73"/>
      <c r="M28" s="73"/>
      <c r="N28" s="73"/>
      <c r="O28" s="73"/>
      <c r="P28" s="73"/>
      <c r="Q28" s="73"/>
      <c r="R28" s="73"/>
      <c r="S28" s="73"/>
      <c r="T28" s="73"/>
      <c r="U28" s="73"/>
      <c r="V28" s="73"/>
      <c r="W28" s="73"/>
      <c r="X28" s="73"/>
      <c r="Y28" s="73"/>
      <c r="Z28" s="73"/>
    </row>
    <row r="29" ht="15.75" customHeight="1">
      <c r="A29" s="375">
        <v>18.0</v>
      </c>
      <c r="B29" s="448" t="s">
        <v>1080</v>
      </c>
      <c r="C29" s="463">
        <v>10.0</v>
      </c>
      <c r="D29" s="463" t="s">
        <v>1044</v>
      </c>
      <c r="E29" s="384" t="s">
        <v>1053</v>
      </c>
      <c r="F29" s="464">
        <v>30.0</v>
      </c>
      <c r="G29" s="456">
        <f>871.62*3*10/C29</f>
        <v>2614.86</v>
      </c>
      <c r="H29" s="73"/>
      <c r="I29" s="456">
        <f t="shared" si="11"/>
        <v>26148.6</v>
      </c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3"/>
      <c r="V29" s="73"/>
      <c r="W29" s="73"/>
      <c r="X29" s="73"/>
      <c r="Y29" s="73"/>
      <c r="Z29" s="73"/>
    </row>
    <row r="30" ht="15.75" customHeight="1">
      <c r="A30" s="476"/>
      <c r="B30" s="476"/>
      <c r="C30" s="476"/>
      <c r="D30" s="479" t="s">
        <v>1050</v>
      </c>
      <c r="E30" s="476"/>
      <c r="F30" s="476"/>
      <c r="G30" s="456"/>
      <c r="H30" s="73"/>
      <c r="I30" s="456"/>
      <c r="J30" s="73"/>
      <c r="K30" s="73"/>
      <c r="L30" s="73"/>
      <c r="M30" s="73"/>
      <c r="N30" s="73"/>
      <c r="O30" s="73"/>
      <c r="P30" s="73"/>
      <c r="Q30" s="73"/>
      <c r="R30" s="73"/>
      <c r="S30" s="73"/>
      <c r="T30" s="73"/>
      <c r="U30" s="73"/>
      <c r="V30" s="73"/>
      <c r="W30" s="73"/>
      <c r="X30" s="73"/>
      <c r="Y30" s="73"/>
      <c r="Z30" s="73"/>
    </row>
    <row r="31" ht="15.75" customHeight="1">
      <c r="A31" s="375">
        <v>19.0</v>
      </c>
      <c r="B31" s="448" t="s">
        <v>1081</v>
      </c>
      <c r="C31" s="466">
        <v>8.0</v>
      </c>
      <c r="D31" s="463" t="s">
        <v>1052</v>
      </c>
      <c r="E31" s="384" t="s">
        <v>1082</v>
      </c>
      <c r="F31" s="464">
        <v>30.0</v>
      </c>
      <c r="G31" s="456">
        <f>871.62*3*10/C31</f>
        <v>3268.575</v>
      </c>
      <c r="H31" s="73"/>
      <c r="I31" s="456">
        <f t="shared" ref="I31:I32" si="12">G31*C31</f>
        <v>26148.6</v>
      </c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3"/>
      <c r="X31" s="73"/>
      <c r="Y31" s="73"/>
      <c r="Z31" s="73"/>
    </row>
    <row r="32" ht="15.75" customHeight="1">
      <c r="A32" s="375">
        <v>20.0</v>
      </c>
      <c r="B32" s="448" t="s">
        <v>1083</v>
      </c>
      <c r="C32" s="463">
        <v>18.0</v>
      </c>
      <c r="D32" s="463" t="s">
        <v>1052</v>
      </c>
      <c r="E32" s="384" t="s">
        <v>1084</v>
      </c>
      <c r="F32" s="464">
        <v>54.0</v>
      </c>
      <c r="G32" s="456">
        <f>871.62*3</f>
        <v>2614.86</v>
      </c>
      <c r="H32" s="73"/>
      <c r="I32" s="456">
        <f t="shared" si="12"/>
        <v>47067.48</v>
      </c>
      <c r="J32" s="73"/>
      <c r="K32" s="73"/>
      <c r="L32" s="73"/>
      <c r="M32" s="73"/>
      <c r="N32" s="73"/>
      <c r="O32" s="73"/>
      <c r="P32" s="73"/>
      <c r="Q32" s="73"/>
      <c r="R32" s="73"/>
      <c r="S32" s="73"/>
      <c r="T32" s="73"/>
      <c r="U32" s="73"/>
      <c r="V32" s="73"/>
      <c r="W32" s="73"/>
      <c r="X32" s="73"/>
      <c r="Y32" s="73"/>
      <c r="Z32" s="73"/>
    </row>
    <row r="33" ht="15.75" customHeight="1">
      <c r="A33" s="480" t="s">
        <v>1085</v>
      </c>
      <c r="B33" s="481"/>
      <c r="C33" s="481"/>
      <c r="D33" s="482" t="s">
        <v>1042</v>
      </c>
      <c r="E33" s="481"/>
      <c r="F33" s="481"/>
      <c r="G33" s="456"/>
      <c r="H33" s="73"/>
      <c r="I33" s="456"/>
      <c r="J33" s="73"/>
      <c r="K33" s="73"/>
      <c r="L33" s="73"/>
      <c r="M33" s="73"/>
      <c r="N33" s="73"/>
      <c r="O33" s="73"/>
      <c r="P33" s="73"/>
      <c r="Q33" s="73"/>
      <c r="R33" s="73"/>
      <c r="S33" s="73"/>
      <c r="T33" s="73"/>
      <c r="U33" s="73"/>
      <c r="V33" s="73"/>
      <c r="W33" s="73"/>
      <c r="X33" s="73"/>
      <c r="Y33" s="73"/>
      <c r="Z33" s="73"/>
    </row>
    <row r="34" ht="15.75" customHeight="1">
      <c r="A34" s="375">
        <v>21.0</v>
      </c>
      <c r="B34" s="478" t="s">
        <v>1086</v>
      </c>
      <c r="C34" s="466">
        <v>10.0</v>
      </c>
      <c r="D34" s="463" t="s">
        <v>1044</v>
      </c>
      <c r="E34" s="384" t="s">
        <v>1087</v>
      </c>
      <c r="F34" s="464">
        <v>30.0</v>
      </c>
      <c r="G34" s="456">
        <f>871.62*3*10/C34</f>
        <v>2614.86</v>
      </c>
      <c r="H34" s="73"/>
      <c r="I34" s="456">
        <f t="shared" ref="I34:I36" si="13">G34*C34</f>
        <v>26148.6</v>
      </c>
      <c r="J34" s="73"/>
      <c r="K34" s="73"/>
      <c r="L34" s="73"/>
      <c r="M34" s="73"/>
      <c r="N34" s="73"/>
      <c r="O34" s="73"/>
      <c r="P34" s="73"/>
      <c r="Q34" s="73"/>
      <c r="R34" s="73"/>
      <c r="S34" s="73"/>
      <c r="T34" s="73"/>
      <c r="U34" s="73"/>
      <c r="V34" s="73"/>
      <c r="W34" s="73"/>
      <c r="X34" s="73"/>
      <c r="Y34" s="73"/>
      <c r="Z34" s="73"/>
    </row>
    <row r="35" ht="15.75" customHeight="1">
      <c r="A35" s="375">
        <v>22.0</v>
      </c>
      <c r="B35" s="448" t="s">
        <v>1088</v>
      </c>
      <c r="C35" s="463">
        <v>12.0</v>
      </c>
      <c r="D35" s="463" t="s">
        <v>1044</v>
      </c>
      <c r="E35" s="384" t="s">
        <v>1089</v>
      </c>
      <c r="F35" s="464">
        <v>30.0</v>
      </c>
      <c r="G35" s="456">
        <f t="shared" ref="G35:G36" si="14">871.62*3</f>
        <v>2614.86</v>
      </c>
      <c r="H35" s="73"/>
      <c r="I35" s="456">
        <f t="shared" si="13"/>
        <v>31378.32</v>
      </c>
      <c r="J35" s="73"/>
      <c r="K35" s="73"/>
      <c r="L35" s="73"/>
      <c r="M35" s="73"/>
      <c r="N35" s="73"/>
      <c r="O35" s="73"/>
      <c r="P35" s="73"/>
      <c r="Q35" s="73"/>
      <c r="R35" s="73"/>
      <c r="S35" s="73"/>
      <c r="T35" s="73"/>
      <c r="U35" s="73"/>
      <c r="V35" s="73"/>
      <c r="W35" s="73"/>
      <c r="X35" s="73"/>
      <c r="Y35" s="73"/>
      <c r="Z35" s="73"/>
    </row>
    <row r="36" ht="15.75" customHeight="1">
      <c r="A36" s="375">
        <v>23.0</v>
      </c>
      <c r="B36" s="448" t="s">
        <v>1090</v>
      </c>
      <c r="C36" s="466">
        <v>15.0</v>
      </c>
      <c r="D36" s="463" t="s">
        <v>1044</v>
      </c>
      <c r="E36" s="384" t="s">
        <v>1091</v>
      </c>
      <c r="F36" s="464">
        <v>30.0</v>
      </c>
      <c r="G36" s="456">
        <f t="shared" si="14"/>
        <v>2614.86</v>
      </c>
      <c r="H36" s="73"/>
      <c r="I36" s="456">
        <f t="shared" si="13"/>
        <v>39222.9</v>
      </c>
      <c r="J36" s="73"/>
      <c r="K36" s="73"/>
      <c r="L36" s="73"/>
      <c r="M36" s="73"/>
      <c r="N36" s="73"/>
      <c r="O36" s="73"/>
      <c r="P36" s="73"/>
      <c r="Q36" s="73"/>
      <c r="R36" s="73"/>
      <c r="S36" s="73"/>
      <c r="T36" s="73"/>
      <c r="U36" s="73"/>
      <c r="V36" s="73"/>
      <c r="W36" s="73"/>
      <c r="X36" s="73"/>
      <c r="Y36" s="73"/>
      <c r="Z36" s="73"/>
    </row>
    <row r="37" ht="15.75" customHeight="1">
      <c r="A37" s="481"/>
      <c r="B37" s="481"/>
      <c r="C37" s="481"/>
      <c r="D37" s="482" t="s">
        <v>1050</v>
      </c>
      <c r="E37" s="481"/>
      <c r="F37" s="481"/>
      <c r="G37" s="456"/>
      <c r="H37" s="73"/>
      <c r="I37" s="456"/>
      <c r="J37" s="73"/>
      <c r="K37" s="73"/>
      <c r="L37" s="73"/>
      <c r="M37" s="73"/>
      <c r="N37" s="73"/>
      <c r="O37" s="73"/>
      <c r="P37" s="73"/>
      <c r="Q37" s="73"/>
      <c r="R37" s="73"/>
      <c r="S37" s="73"/>
      <c r="T37" s="73"/>
      <c r="U37" s="73"/>
      <c r="V37" s="73"/>
      <c r="W37" s="73"/>
      <c r="X37" s="73"/>
      <c r="Y37" s="73"/>
      <c r="Z37" s="73"/>
    </row>
    <row r="38" ht="15.75" customHeight="1">
      <c r="A38" s="375">
        <v>24.0</v>
      </c>
      <c r="B38" s="448" t="s">
        <v>1092</v>
      </c>
      <c r="C38" s="463">
        <v>9.0</v>
      </c>
      <c r="D38" s="463" t="s">
        <v>1093</v>
      </c>
      <c r="E38" s="384" t="s">
        <v>1094</v>
      </c>
      <c r="F38" s="464">
        <v>30.0</v>
      </c>
      <c r="G38" s="456">
        <f t="shared" ref="G38:G39" si="15">871.62*3*10/C38</f>
        <v>2905.4</v>
      </c>
      <c r="H38" s="73"/>
      <c r="I38" s="456">
        <f t="shared" ref="I38:I39" si="16">G38*C38</f>
        <v>26148.6</v>
      </c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</row>
    <row r="39" ht="15.75" customHeight="1">
      <c r="A39" s="375">
        <v>25.0</v>
      </c>
      <c r="B39" s="448" t="s">
        <v>1095</v>
      </c>
      <c r="C39" s="463">
        <v>8.0</v>
      </c>
      <c r="D39" s="463" t="s">
        <v>1052</v>
      </c>
      <c r="E39" s="384" t="s">
        <v>1096</v>
      </c>
      <c r="F39" s="464">
        <v>30.0</v>
      </c>
      <c r="G39" s="456">
        <f t="shared" si="15"/>
        <v>3268.575</v>
      </c>
      <c r="H39" s="73"/>
      <c r="I39" s="456">
        <f t="shared" si="16"/>
        <v>26148.6</v>
      </c>
      <c r="J39" s="73"/>
      <c r="K39" s="73"/>
      <c r="L39" s="73"/>
      <c r="M39" s="73"/>
      <c r="N39" s="73"/>
      <c r="O39" s="73"/>
      <c r="P39" s="73"/>
      <c r="Q39" s="73"/>
      <c r="R39" s="73"/>
      <c r="S39" s="73"/>
      <c r="T39" s="73"/>
      <c r="U39" s="73"/>
      <c r="V39" s="73"/>
      <c r="W39" s="73"/>
      <c r="X39" s="73"/>
      <c r="Y39" s="73"/>
      <c r="Z39" s="73"/>
    </row>
    <row r="40" ht="15.75" customHeight="1">
      <c r="A40" s="483" t="s">
        <v>1097</v>
      </c>
      <c r="B40" s="484"/>
      <c r="C40" s="484"/>
      <c r="D40" s="485" t="s">
        <v>1042</v>
      </c>
      <c r="E40" s="484"/>
      <c r="F40" s="484"/>
      <c r="G40" s="456"/>
      <c r="H40" s="73"/>
      <c r="I40" s="456"/>
      <c r="J40" s="73"/>
      <c r="K40" s="73"/>
      <c r="L40" s="73"/>
      <c r="M40" s="73"/>
      <c r="N40" s="73"/>
      <c r="O40" s="73"/>
      <c r="P40" s="73"/>
      <c r="Q40" s="73"/>
      <c r="R40" s="73"/>
      <c r="S40" s="73"/>
      <c r="T40" s="73"/>
      <c r="U40" s="73"/>
      <c r="V40" s="73"/>
      <c r="W40" s="73"/>
      <c r="X40" s="73"/>
      <c r="Y40" s="73"/>
      <c r="Z40" s="73"/>
    </row>
    <row r="41" ht="15.75" customHeight="1">
      <c r="A41" s="382">
        <v>26.0</v>
      </c>
      <c r="B41" s="448" t="s">
        <v>1098</v>
      </c>
      <c r="C41" s="463">
        <v>8.0</v>
      </c>
      <c r="D41" s="463" t="s">
        <v>1044</v>
      </c>
      <c r="E41" s="384" t="s">
        <v>1067</v>
      </c>
      <c r="F41" s="464">
        <v>20.0</v>
      </c>
      <c r="G41" s="456">
        <f>871.62*3*10/C41</f>
        <v>3268.575</v>
      </c>
      <c r="H41" s="73"/>
      <c r="I41" s="456">
        <f t="shared" ref="I41:I42" si="17">G41*C41</f>
        <v>26148.6</v>
      </c>
      <c r="J41" s="73"/>
      <c r="K41" s="73"/>
      <c r="L41" s="73"/>
      <c r="M41" s="73"/>
      <c r="N41" s="73"/>
      <c r="O41" s="73"/>
      <c r="P41" s="73"/>
      <c r="Q41" s="73"/>
      <c r="R41" s="73"/>
      <c r="S41" s="73"/>
      <c r="T41" s="73"/>
      <c r="U41" s="73"/>
      <c r="V41" s="73"/>
      <c r="W41" s="73"/>
      <c r="X41" s="73"/>
      <c r="Y41" s="73"/>
      <c r="Z41" s="73"/>
    </row>
    <row r="42" ht="15.75" customHeight="1">
      <c r="A42" s="382">
        <v>27.0</v>
      </c>
      <c r="B42" s="448" t="s">
        <v>1099</v>
      </c>
      <c r="C42" s="463">
        <v>7.0</v>
      </c>
      <c r="D42" s="463" t="s">
        <v>1044</v>
      </c>
      <c r="E42" s="384" t="s">
        <v>1100</v>
      </c>
      <c r="F42" s="464">
        <v>30.0</v>
      </c>
      <c r="G42" s="456">
        <f>1369.68*3</f>
        <v>4109.04</v>
      </c>
      <c r="H42" s="73"/>
      <c r="I42" s="456">
        <f t="shared" si="17"/>
        <v>28763.28</v>
      </c>
      <c r="J42" s="73"/>
      <c r="K42" s="73"/>
      <c r="L42" s="73"/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73"/>
      <c r="X42" s="73"/>
      <c r="Y42" s="73"/>
      <c r="Z42" s="73"/>
    </row>
    <row r="43" ht="15.75" customHeight="1">
      <c r="A43" s="484"/>
      <c r="B43" s="484"/>
      <c r="C43" s="484"/>
      <c r="D43" s="485" t="s">
        <v>1050</v>
      </c>
      <c r="E43" s="484"/>
      <c r="F43" s="484"/>
      <c r="G43" s="456"/>
      <c r="H43" s="73"/>
      <c r="I43" s="456"/>
      <c r="J43" s="73"/>
      <c r="K43" s="73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73"/>
      <c r="X43" s="73"/>
      <c r="Y43" s="73"/>
      <c r="Z43" s="73"/>
    </row>
    <row r="44" ht="15.75" customHeight="1">
      <c r="A44" s="382">
        <v>28.0</v>
      </c>
      <c r="B44" s="448" t="s">
        <v>1101</v>
      </c>
      <c r="C44" s="463">
        <v>5.0</v>
      </c>
      <c r="D44" s="463" t="s">
        <v>1052</v>
      </c>
      <c r="E44" s="384" t="s">
        <v>1100</v>
      </c>
      <c r="F44" s="464">
        <v>30.0</v>
      </c>
      <c r="G44" s="456">
        <f>1369.68*3</f>
        <v>4109.04</v>
      </c>
      <c r="H44" s="73"/>
      <c r="I44" s="456">
        <f>G44*C44</f>
        <v>20545.2</v>
      </c>
      <c r="J44" s="73"/>
      <c r="K44" s="73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X44" s="73"/>
      <c r="Y44" s="73"/>
      <c r="Z44" s="73"/>
    </row>
    <row r="45" ht="15.75" customHeight="1">
      <c r="A45" s="449"/>
      <c r="B45" s="486" t="s">
        <v>1102</v>
      </c>
      <c r="C45" s="449"/>
      <c r="D45" s="449"/>
      <c r="E45" s="449"/>
      <c r="F45" s="449"/>
      <c r="G45" s="456"/>
      <c r="H45" s="73"/>
      <c r="I45" s="456"/>
      <c r="J45" s="73"/>
      <c r="K45" s="73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X45" s="73"/>
      <c r="Y45" s="73"/>
      <c r="Z45" s="73"/>
    </row>
    <row r="46" ht="15.75" customHeight="1">
      <c r="A46" s="382">
        <v>29.0</v>
      </c>
      <c r="B46" s="448" t="s">
        <v>1103</v>
      </c>
      <c r="C46" s="463">
        <v>3.0</v>
      </c>
      <c r="D46" s="449"/>
      <c r="E46" s="377" t="s">
        <v>1076</v>
      </c>
      <c r="F46" s="464">
        <v>30.0</v>
      </c>
      <c r="G46" s="456">
        <f t="shared" ref="G46:G47" si="18">1369.68*3</f>
        <v>4109.04</v>
      </c>
      <c r="H46" s="73"/>
      <c r="I46" s="456">
        <f t="shared" ref="I46:I47" si="19">G46*C46</f>
        <v>12327.12</v>
      </c>
      <c r="J46" s="73"/>
      <c r="K46" s="7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73"/>
      <c r="X46" s="73"/>
      <c r="Y46" s="73"/>
      <c r="Z46" s="73"/>
    </row>
    <row r="47" ht="15.75" customHeight="1">
      <c r="A47" s="382">
        <v>30.0</v>
      </c>
      <c r="B47" s="448" t="s">
        <v>1104</v>
      </c>
      <c r="C47" s="463">
        <v>4.0</v>
      </c>
      <c r="D47" s="449"/>
      <c r="E47" s="449"/>
      <c r="F47" s="487" t="s">
        <v>1105</v>
      </c>
      <c r="G47" s="456">
        <f t="shared" si="18"/>
        <v>4109.04</v>
      </c>
      <c r="H47" s="73"/>
      <c r="I47" s="456">
        <f t="shared" si="19"/>
        <v>16436.16</v>
      </c>
      <c r="J47" s="73"/>
      <c r="K47" s="7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X47" s="73"/>
      <c r="Y47" s="73"/>
      <c r="Z47" s="73"/>
    </row>
    <row r="48" ht="15.75" customHeight="1">
      <c r="A48" s="73"/>
      <c r="B48" s="73"/>
      <c r="C48" s="73"/>
      <c r="D48" s="73"/>
      <c r="E48" s="73"/>
      <c r="F48" s="73"/>
      <c r="G48" s="456"/>
      <c r="H48" s="73"/>
      <c r="I48" s="318">
        <f>SUM(I6:I47)</f>
        <v>880833.78</v>
      </c>
      <c r="J48" s="73"/>
      <c r="K48" s="73"/>
      <c r="L48" s="73"/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73"/>
      <c r="X48" s="73"/>
      <c r="Y48" s="73"/>
      <c r="Z48" s="73"/>
    </row>
    <row r="49" ht="15.75" customHeight="1">
      <c r="A49" s="73"/>
      <c r="B49" s="73"/>
      <c r="C49" s="73"/>
      <c r="D49" s="73"/>
      <c r="E49" s="73"/>
      <c r="F49" s="73"/>
      <c r="G49" s="456"/>
      <c r="H49" s="73"/>
      <c r="I49" s="456"/>
      <c r="J49" s="73"/>
      <c r="K49" s="73"/>
      <c r="L49" s="73"/>
      <c r="M49" s="73"/>
      <c r="N49" s="73"/>
      <c r="O49" s="73"/>
      <c r="P49" s="73"/>
      <c r="Q49" s="73"/>
      <c r="R49" s="73"/>
      <c r="S49" s="73"/>
      <c r="T49" s="73"/>
      <c r="U49" s="73"/>
      <c r="V49" s="73"/>
      <c r="W49" s="73"/>
      <c r="X49" s="73"/>
      <c r="Y49" s="73"/>
      <c r="Z49" s="73"/>
    </row>
    <row r="50" ht="15.75" customHeight="1">
      <c r="A50" s="73"/>
      <c r="B50" s="73"/>
      <c r="C50" s="73"/>
      <c r="D50" s="73"/>
      <c r="E50" s="73"/>
      <c r="F50" s="73"/>
      <c r="G50" s="456"/>
      <c r="H50" s="73"/>
      <c r="I50" s="456"/>
      <c r="J50" s="73"/>
      <c r="K50" s="73"/>
      <c r="L50" s="73"/>
      <c r="M50" s="73"/>
      <c r="N50" s="73"/>
      <c r="O50" s="73"/>
      <c r="P50" s="73"/>
      <c r="Q50" s="73"/>
      <c r="R50" s="73"/>
      <c r="S50" s="73"/>
      <c r="T50" s="73"/>
      <c r="U50" s="73"/>
      <c r="V50" s="73"/>
      <c r="W50" s="73"/>
      <c r="X50" s="73"/>
      <c r="Y50" s="73"/>
      <c r="Z50" s="73"/>
    </row>
    <row r="51" ht="15.75" customHeight="1">
      <c r="A51" s="73"/>
      <c r="B51" s="73"/>
      <c r="C51" s="73"/>
      <c r="D51" s="73"/>
      <c r="E51" s="73"/>
      <c r="F51" s="73"/>
      <c r="G51" s="456"/>
      <c r="H51" s="73"/>
      <c r="I51" s="456"/>
      <c r="J51" s="73"/>
      <c r="K51" s="73"/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  <c r="W51" s="73"/>
      <c r="X51" s="73"/>
      <c r="Y51" s="73"/>
      <c r="Z51" s="73"/>
    </row>
    <row r="52" ht="15.75" customHeight="1">
      <c r="A52" s="73"/>
      <c r="B52" s="73"/>
      <c r="C52" s="73"/>
      <c r="D52" s="73"/>
      <c r="E52" s="73"/>
      <c r="F52" s="73"/>
      <c r="G52" s="456"/>
      <c r="H52" s="73"/>
      <c r="I52" s="456"/>
      <c r="J52" s="73"/>
      <c r="K52" s="73"/>
      <c r="L52" s="73"/>
      <c r="M52" s="73"/>
      <c r="N52" s="73"/>
      <c r="O52" s="73"/>
      <c r="P52" s="73"/>
      <c r="Q52" s="73"/>
      <c r="R52" s="73"/>
      <c r="S52" s="73"/>
      <c r="T52" s="73"/>
      <c r="U52" s="73"/>
      <c r="V52" s="73"/>
      <c r="W52" s="73"/>
      <c r="X52" s="73"/>
      <c r="Y52" s="73"/>
      <c r="Z52" s="73"/>
    </row>
    <row r="53" ht="15.75" customHeight="1">
      <c r="A53" s="73"/>
      <c r="B53" s="73"/>
      <c r="C53" s="73"/>
      <c r="D53" s="73"/>
      <c r="E53" s="73"/>
      <c r="F53" s="73"/>
      <c r="G53" s="456"/>
      <c r="H53" s="73"/>
      <c r="I53" s="456"/>
      <c r="J53" s="73"/>
      <c r="K53" s="73"/>
      <c r="L53" s="73"/>
      <c r="M53" s="73"/>
      <c r="N53" s="73"/>
      <c r="O53" s="73"/>
      <c r="P53" s="73"/>
      <c r="Q53" s="73"/>
      <c r="R53" s="73"/>
      <c r="S53" s="73"/>
      <c r="T53" s="73"/>
      <c r="U53" s="73"/>
      <c r="V53" s="73"/>
      <c r="W53" s="73"/>
      <c r="X53" s="73"/>
      <c r="Y53" s="73"/>
      <c r="Z53" s="73"/>
    </row>
    <row r="54" ht="15.75" customHeight="1">
      <c r="A54" s="73"/>
      <c r="B54" s="73"/>
      <c r="C54" s="73"/>
      <c r="D54" s="73"/>
      <c r="E54" s="73"/>
      <c r="F54" s="73"/>
      <c r="G54" s="456"/>
      <c r="H54" s="73"/>
      <c r="I54" s="456"/>
      <c r="J54" s="73"/>
      <c r="K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X54" s="73"/>
      <c r="Y54" s="73"/>
      <c r="Z54" s="73"/>
    </row>
    <row r="55" ht="15.75" customHeight="1">
      <c r="A55" s="73"/>
      <c r="B55" s="73"/>
      <c r="C55" s="73"/>
      <c r="D55" s="73"/>
      <c r="E55" s="73"/>
      <c r="F55" s="73"/>
      <c r="G55" s="456"/>
      <c r="H55" s="73"/>
      <c r="I55" s="456"/>
      <c r="J55" s="73"/>
      <c r="K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X55" s="73"/>
      <c r="Y55" s="73"/>
      <c r="Z55" s="73"/>
    </row>
    <row r="56" ht="15.75" customHeight="1">
      <c r="A56" s="73"/>
      <c r="B56" s="73"/>
      <c r="C56" s="73"/>
      <c r="D56" s="73"/>
      <c r="E56" s="73"/>
      <c r="F56" s="73"/>
      <c r="G56" s="456"/>
      <c r="H56" s="73"/>
      <c r="I56" s="456"/>
      <c r="J56" s="73"/>
      <c r="K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X56" s="73"/>
      <c r="Y56" s="73"/>
      <c r="Z56" s="73"/>
    </row>
    <row r="57" ht="15.75" customHeight="1">
      <c r="A57" s="73"/>
      <c r="B57" s="73"/>
      <c r="C57" s="73"/>
      <c r="D57" s="73"/>
      <c r="E57" s="73"/>
      <c r="F57" s="73"/>
      <c r="G57" s="456"/>
      <c r="H57" s="73"/>
      <c r="I57" s="456"/>
      <c r="J57" s="73"/>
      <c r="K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X57" s="73"/>
      <c r="Y57" s="73"/>
      <c r="Z57" s="73"/>
    </row>
    <row r="58" ht="15.75" customHeight="1">
      <c r="A58" s="73"/>
      <c r="B58" s="73"/>
      <c r="C58" s="73"/>
      <c r="D58" s="73"/>
      <c r="E58" s="73"/>
      <c r="F58" s="73"/>
      <c r="G58" s="456"/>
      <c r="H58" s="73"/>
      <c r="I58" s="456"/>
      <c r="J58" s="73"/>
      <c r="K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X58" s="73"/>
      <c r="Y58" s="73"/>
      <c r="Z58" s="73"/>
    </row>
    <row r="59" ht="15.75" customHeight="1">
      <c r="A59" s="73"/>
      <c r="B59" s="73"/>
      <c r="C59" s="73"/>
      <c r="D59" s="73"/>
      <c r="E59" s="73"/>
      <c r="F59" s="73"/>
      <c r="G59" s="456"/>
      <c r="H59" s="73"/>
      <c r="I59" s="456"/>
      <c r="J59" s="73"/>
      <c r="K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X59" s="73"/>
      <c r="Y59" s="73"/>
      <c r="Z59" s="73"/>
    </row>
    <row r="60" ht="15.75" customHeight="1">
      <c r="A60" s="73"/>
      <c r="B60" s="73"/>
      <c r="C60" s="73"/>
      <c r="D60" s="73"/>
      <c r="E60" s="73"/>
      <c r="F60" s="73"/>
      <c r="G60" s="456"/>
      <c r="H60" s="73"/>
      <c r="I60" s="456"/>
      <c r="J60" s="73"/>
      <c r="K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X60" s="73"/>
      <c r="Y60" s="73"/>
      <c r="Z60" s="73"/>
    </row>
    <row r="61" ht="15.75" customHeight="1">
      <c r="A61" s="73"/>
      <c r="B61" s="73"/>
      <c r="C61" s="73"/>
      <c r="D61" s="73"/>
      <c r="E61" s="73"/>
      <c r="F61" s="73"/>
      <c r="G61" s="456"/>
      <c r="H61" s="73"/>
      <c r="I61" s="456"/>
      <c r="J61" s="73"/>
      <c r="K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X61" s="73"/>
      <c r="Y61" s="73"/>
      <c r="Z61" s="73"/>
    </row>
    <row r="62" ht="15.75" customHeight="1">
      <c r="A62" s="73"/>
      <c r="B62" s="73"/>
      <c r="C62" s="73"/>
      <c r="D62" s="73"/>
      <c r="E62" s="73"/>
      <c r="F62" s="73"/>
      <c r="G62" s="456"/>
      <c r="H62" s="73"/>
      <c r="I62" s="456"/>
      <c r="J62" s="73"/>
      <c r="K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X62" s="73"/>
      <c r="Y62" s="73"/>
      <c r="Z62" s="73"/>
    </row>
    <row r="63" ht="15.75" customHeight="1">
      <c r="A63" s="73"/>
      <c r="B63" s="73"/>
      <c r="C63" s="73"/>
      <c r="D63" s="73"/>
      <c r="E63" s="73"/>
      <c r="F63" s="73"/>
      <c r="G63" s="456"/>
      <c r="H63" s="73"/>
      <c r="I63" s="456"/>
      <c r="J63" s="73"/>
      <c r="K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X63" s="73"/>
      <c r="Y63" s="73"/>
      <c r="Z63" s="73"/>
    </row>
    <row r="64" ht="15.75" customHeight="1">
      <c r="A64" s="73"/>
      <c r="B64" s="73"/>
      <c r="C64" s="73"/>
      <c r="D64" s="73"/>
      <c r="E64" s="73"/>
      <c r="F64" s="73"/>
      <c r="G64" s="456"/>
      <c r="H64" s="73"/>
      <c r="I64" s="456"/>
      <c r="J64" s="73"/>
      <c r="K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</row>
    <row r="65" ht="15.75" customHeight="1">
      <c r="A65" s="73"/>
      <c r="B65" s="73"/>
      <c r="C65" s="73"/>
      <c r="D65" s="73"/>
      <c r="E65" s="73"/>
      <c r="F65" s="73"/>
      <c r="G65" s="456"/>
      <c r="H65" s="73"/>
      <c r="I65" s="456"/>
      <c r="J65" s="73"/>
      <c r="K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</row>
    <row r="66" ht="15.75" customHeight="1">
      <c r="A66" s="73"/>
      <c r="B66" s="73"/>
      <c r="C66" s="73"/>
      <c r="D66" s="73"/>
      <c r="E66" s="73"/>
      <c r="F66" s="73"/>
      <c r="G66" s="456"/>
      <c r="H66" s="73"/>
      <c r="I66" s="456"/>
      <c r="J66" s="73"/>
      <c r="K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</row>
    <row r="67" ht="15.75" customHeight="1">
      <c r="A67" s="73"/>
      <c r="B67" s="73"/>
      <c r="C67" s="73"/>
      <c r="D67" s="73"/>
      <c r="E67" s="73"/>
      <c r="F67" s="73"/>
      <c r="G67" s="456"/>
      <c r="H67" s="73"/>
      <c r="I67" s="456"/>
      <c r="J67" s="73"/>
      <c r="K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X67" s="73"/>
      <c r="Y67" s="73"/>
      <c r="Z67" s="73"/>
    </row>
    <row r="68" ht="15.75" customHeight="1">
      <c r="A68" s="73"/>
      <c r="B68" s="73"/>
      <c r="C68" s="73"/>
      <c r="D68" s="73"/>
      <c r="E68" s="73"/>
      <c r="F68" s="73"/>
      <c r="G68" s="456"/>
      <c r="H68" s="73"/>
      <c r="I68" s="456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X68" s="73"/>
      <c r="Y68" s="73"/>
      <c r="Z68" s="73"/>
    </row>
    <row r="69" ht="15.75" customHeight="1">
      <c r="A69" s="73"/>
      <c r="B69" s="73"/>
      <c r="C69" s="73"/>
      <c r="D69" s="73"/>
      <c r="E69" s="73"/>
      <c r="F69" s="73"/>
      <c r="G69" s="456"/>
      <c r="H69" s="73"/>
      <c r="I69" s="456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</row>
    <row r="70" ht="15.75" customHeight="1">
      <c r="A70" s="73"/>
      <c r="B70" s="73"/>
      <c r="C70" s="73"/>
      <c r="D70" s="73"/>
      <c r="E70" s="73"/>
      <c r="F70" s="73"/>
      <c r="G70" s="456"/>
      <c r="H70" s="73"/>
      <c r="I70" s="456"/>
      <c r="J70" s="73"/>
      <c r="K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X70" s="73"/>
      <c r="Y70" s="73"/>
      <c r="Z70" s="73"/>
    </row>
    <row r="71" ht="15.75" customHeight="1">
      <c r="A71" s="73"/>
      <c r="B71" s="73"/>
      <c r="C71" s="73"/>
      <c r="D71" s="73"/>
      <c r="E71" s="73"/>
      <c r="F71" s="73"/>
      <c r="G71" s="456"/>
      <c r="H71" s="73"/>
      <c r="I71" s="456"/>
      <c r="J71" s="73"/>
      <c r="K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X71" s="73"/>
      <c r="Y71" s="73"/>
      <c r="Z71" s="73"/>
    </row>
    <row r="72" ht="15.75" customHeight="1">
      <c r="A72" s="73"/>
      <c r="B72" s="73"/>
      <c r="C72" s="73"/>
      <c r="D72" s="73"/>
      <c r="E72" s="73"/>
      <c r="F72" s="73"/>
      <c r="G72" s="456"/>
      <c r="H72" s="73"/>
      <c r="I72" s="456"/>
      <c r="J72" s="73"/>
      <c r="K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X72" s="73"/>
      <c r="Y72" s="73"/>
      <c r="Z72" s="73"/>
    </row>
    <row r="73" ht="15.75" customHeight="1">
      <c r="A73" s="73"/>
      <c r="B73" s="73"/>
      <c r="C73" s="73"/>
      <c r="D73" s="73"/>
      <c r="E73" s="73"/>
      <c r="F73" s="73"/>
      <c r="G73" s="456"/>
      <c r="H73" s="73"/>
      <c r="I73" s="456"/>
      <c r="J73" s="73"/>
      <c r="K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X73" s="73"/>
      <c r="Y73" s="73"/>
      <c r="Z73" s="73"/>
    </row>
    <row r="74" ht="15.75" customHeight="1">
      <c r="A74" s="73"/>
      <c r="B74" s="73"/>
      <c r="C74" s="73"/>
      <c r="D74" s="73"/>
      <c r="E74" s="73"/>
      <c r="F74" s="73"/>
      <c r="G74" s="456"/>
      <c r="H74" s="73"/>
      <c r="I74" s="456"/>
      <c r="J74" s="73"/>
      <c r="K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X74" s="73"/>
      <c r="Y74" s="73"/>
      <c r="Z74" s="73"/>
    </row>
    <row r="75" ht="15.75" customHeight="1">
      <c r="A75" s="73"/>
      <c r="B75" s="73"/>
      <c r="C75" s="73"/>
      <c r="D75" s="73"/>
      <c r="E75" s="73"/>
      <c r="F75" s="73"/>
      <c r="G75" s="456"/>
      <c r="H75" s="73"/>
      <c r="I75" s="456"/>
      <c r="J75" s="73"/>
      <c r="K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X75" s="73"/>
      <c r="Y75" s="73"/>
      <c r="Z75" s="73"/>
    </row>
    <row r="76" ht="15.75" customHeight="1">
      <c r="A76" s="73"/>
      <c r="B76" s="73"/>
      <c r="C76" s="73"/>
      <c r="D76" s="73"/>
      <c r="E76" s="73"/>
      <c r="F76" s="73"/>
      <c r="G76" s="456"/>
      <c r="H76" s="73"/>
      <c r="I76" s="456"/>
      <c r="J76" s="73"/>
      <c r="K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X76" s="73"/>
      <c r="Y76" s="73"/>
      <c r="Z76" s="73"/>
    </row>
    <row r="77" ht="15.75" customHeight="1">
      <c r="A77" s="73"/>
      <c r="B77" s="73"/>
      <c r="C77" s="73"/>
      <c r="D77" s="73"/>
      <c r="E77" s="73"/>
      <c r="F77" s="73"/>
      <c r="G77" s="456"/>
      <c r="H77" s="73"/>
      <c r="I77" s="456"/>
      <c r="J77" s="73"/>
      <c r="K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X77" s="73"/>
      <c r="Y77" s="73"/>
      <c r="Z77" s="73"/>
    </row>
    <row r="78" ht="15.75" customHeight="1">
      <c r="A78" s="73"/>
      <c r="B78" s="73"/>
      <c r="C78" s="73"/>
      <c r="D78" s="73"/>
      <c r="E78" s="73"/>
      <c r="F78" s="73"/>
      <c r="G78" s="456"/>
      <c r="H78" s="73"/>
      <c r="I78" s="456"/>
      <c r="J78" s="73"/>
      <c r="K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X78" s="73"/>
      <c r="Y78" s="73"/>
      <c r="Z78" s="73"/>
    </row>
    <row r="79" ht="15.75" customHeight="1">
      <c r="A79" s="73"/>
      <c r="B79" s="73"/>
      <c r="C79" s="73"/>
      <c r="D79" s="73"/>
      <c r="E79" s="73"/>
      <c r="F79" s="73"/>
      <c r="G79" s="456"/>
      <c r="H79" s="73"/>
      <c r="I79" s="456"/>
      <c r="J79" s="73"/>
      <c r="K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X79" s="73"/>
      <c r="Y79" s="73"/>
      <c r="Z79" s="73"/>
    </row>
    <row r="80" ht="15.75" customHeight="1">
      <c r="A80" s="73"/>
      <c r="B80" s="73"/>
      <c r="C80" s="73"/>
      <c r="D80" s="73"/>
      <c r="E80" s="73"/>
      <c r="F80" s="73"/>
      <c r="G80" s="456"/>
      <c r="H80" s="73"/>
      <c r="I80" s="456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</row>
    <row r="81" ht="15.75" customHeight="1">
      <c r="A81" s="73"/>
      <c r="B81" s="73"/>
      <c r="C81" s="73"/>
      <c r="D81" s="73"/>
      <c r="E81" s="73"/>
      <c r="F81" s="73"/>
      <c r="G81" s="456"/>
      <c r="H81" s="73"/>
      <c r="I81" s="456"/>
      <c r="J81" s="73"/>
      <c r="K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X81" s="73"/>
      <c r="Y81" s="73"/>
      <c r="Z81" s="73"/>
    </row>
    <row r="82" ht="15.75" customHeight="1">
      <c r="A82" s="73"/>
      <c r="B82" s="73"/>
      <c r="C82" s="73"/>
      <c r="D82" s="73"/>
      <c r="E82" s="73"/>
      <c r="F82" s="73"/>
      <c r="G82" s="456"/>
      <c r="H82" s="73"/>
      <c r="I82" s="456"/>
      <c r="J82" s="73"/>
      <c r="K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X82" s="73"/>
      <c r="Y82" s="73"/>
      <c r="Z82" s="73"/>
    </row>
    <row r="83" ht="15.75" customHeight="1">
      <c r="A83" s="73"/>
      <c r="B83" s="73"/>
      <c r="C83" s="73"/>
      <c r="D83" s="73"/>
      <c r="E83" s="73"/>
      <c r="F83" s="73"/>
      <c r="G83" s="456"/>
      <c r="H83" s="73"/>
      <c r="I83" s="456"/>
      <c r="J83" s="73"/>
      <c r="K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X83" s="73"/>
      <c r="Y83" s="73"/>
      <c r="Z83" s="73"/>
    </row>
    <row r="84" ht="15.75" customHeight="1">
      <c r="A84" s="73"/>
      <c r="B84" s="73"/>
      <c r="C84" s="73"/>
      <c r="D84" s="73"/>
      <c r="E84" s="73"/>
      <c r="F84" s="73"/>
      <c r="G84" s="456"/>
      <c r="H84" s="73"/>
      <c r="I84" s="456"/>
      <c r="J84" s="73"/>
      <c r="K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X84" s="73"/>
      <c r="Y84" s="73"/>
      <c r="Z84" s="73"/>
    </row>
    <row r="85" ht="15.75" customHeight="1">
      <c r="A85" s="73"/>
      <c r="B85" s="73"/>
      <c r="C85" s="73"/>
      <c r="D85" s="73"/>
      <c r="E85" s="73"/>
      <c r="F85" s="73"/>
      <c r="G85" s="456"/>
      <c r="H85" s="73"/>
      <c r="I85" s="456"/>
      <c r="J85" s="73"/>
      <c r="K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X85" s="73"/>
      <c r="Y85" s="73"/>
      <c r="Z85" s="73"/>
    </row>
    <row r="86" ht="15.75" customHeight="1">
      <c r="A86" s="73"/>
      <c r="B86" s="73"/>
      <c r="C86" s="73"/>
      <c r="D86" s="73"/>
      <c r="E86" s="73"/>
      <c r="F86" s="73"/>
      <c r="G86" s="456"/>
      <c r="H86" s="73"/>
      <c r="I86" s="456"/>
      <c r="J86" s="73"/>
      <c r="K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X86" s="73"/>
      <c r="Y86" s="73"/>
      <c r="Z86" s="73"/>
    </row>
    <row r="87" ht="15.75" customHeight="1">
      <c r="A87" s="73"/>
      <c r="B87" s="73"/>
      <c r="C87" s="73"/>
      <c r="D87" s="73"/>
      <c r="E87" s="73"/>
      <c r="F87" s="73"/>
      <c r="G87" s="456"/>
      <c r="H87" s="73"/>
      <c r="I87" s="456"/>
      <c r="J87" s="73"/>
      <c r="K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X87" s="73"/>
      <c r="Y87" s="73"/>
      <c r="Z87" s="73"/>
    </row>
    <row r="88" ht="15.75" customHeight="1">
      <c r="A88" s="73"/>
      <c r="B88" s="73"/>
      <c r="C88" s="73"/>
      <c r="D88" s="73"/>
      <c r="E88" s="73"/>
      <c r="F88" s="73"/>
      <c r="G88" s="456"/>
      <c r="H88" s="73"/>
      <c r="I88" s="456"/>
      <c r="J88" s="73"/>
      <c r="K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X88" s="73"/>
      <c r="Y88" s="73"/>
      <c r="Z88" s="73"/>
    </row>
    <row r="89" ht="15.75" customHeight="1">
      <c r="A89" s="73"/>
      <c r="B89" s="73"/>
      <c r="C89" s="73"/>
      <c r="D89" s="73"/>
      <c r="E89" s="73"/>
      <c r="F89" s="73"/>
      <c r="G89" s="456"/>
      <c r="H89" s="73"/>
      <c r="I89" s="456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X89" s="73"/>
      <c r="Y89" s="73"/>
      <c r="Z89" s="73"/>
    </row>
    <row r="90" ht="15.75" customHeight="1">
      <c r="A90" s="73"/>
      <c r="B90" s="73"/>
      <c r="C90" s="73"/>
      <c r="D90" s="73"/>
      <c r="E90" s="73"/>
      <c r="F90" s="73"/>
      <c r="G90" s="456"/>
      <c r="H90" s="73"/>
      <c r="I90" s="456"/>
      <c r="J90" s="73"/>
      <c r="K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X90" s="73"/>
      <c r="Y90" s="73"/>
      <c r="Z90" s="73"/>
    </row>
    <row r="91" ht="15.75" customHeight="1">
      <c r="A91" s="73"/>
      <c r="B91" s="73"/>
      <c r="C91" s="73"/>
      <c r="D91" s="73"/>
      <c r="E91" s="73"/>
      <c r="F91" s="73"/>
      <c r="G91" s="456"/>
      <c r="H91" s="73"/>
      <c r="I91" s="456"/>
      <c r="J91" s="73"/>
      <c r="K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X91" s="73"/>
      <c r="Y91" s="73"/>
      <c r="Z91" s="73"/>
    </row>
    <row r="92" ht="15.75" customHeight="1">
      <c r="A92" s="73"/>
      <c r="B92" s="73"/>
      <c r="C92" s="73"/>
      <c r="D92" s="73"/>
      <c r="E92" s="73"/>
      <c r="F92" s="73"/>
      <c r="G92" s="456"/>
      <c r="H92" s="73"/>
      <c r="I92" s="456"/>
      <c r="J92" s="73"/>
      <c r="K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X92" s="73"/>
      <c r="Y92" s="73"/>
      <c r="Z92" s="73"/>
    </row>
    <row r="93" ht="15.75" customHeight="1">
      <c r="A93" s="73"/>
      <c r="B93" s="73"/>
      <c r="C93" s="73"/>
      <c r="D93" s="73"/>
      <c r="E93" s="73"/>
      <c r="F93" s="73"/>
      <c r="G93" s="456"/>
      <c r="H93" s="73"/>
      <c r="I93" s="456"/>
      <c r="J93" s="73"/>
      <c r="K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X93" s="73"/>
      <c r="Y93" s="73"/>
      <c r="Z93" s="73"/>
    </row>
    <row r="94" ht="15.75" customHeight="1">
      <c r="A94" s="73"/>
      <c r="B94" s="73"/>
      <c r="C94" s="73"/>
      <c r="D94" s="73"/>
      <c r="E94" s="73"/>
      <c r="F94" s="73"/>
      <c r="G94" s="456"/>
      <c r="H94" s="73"/>
      <c r="I94" s="456"/>
      <c r="J94" s="73"/>
      <c r="K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X94" s="73"/>
      <c r="Y94" s="73"/>
      <c r="Z94" s="73"/>
    </row>
    <row r="95" ht="15.75" customHeight="1">
      <c r="A95" s="73"/>
      <c r="B95" s="73"/>
      <c r="C95" s="73"/>
      <c r="D95" s="73"/>
      <c r="E95" s="73"/>
      <c r="F95" s="73"/>
      <c r="G95" s="456"/>
      <c r="H95" s="73"/>
      <c r="I95" s="456"/>
      <c r="J95" s="73"/>
      <c r="K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X95" s="73"/>
      <c r="Y95" s="73"/>
      <c r="Z95" s="73"/>
    </row>
    <row r="96" ht="15.75" customHeight="1">
      <c r="A96" s="73"/>
      <c r="B96" s="73"/>
      <c r="C96" s="73"/>
      <c r="D96" s="73"/>
      <c r="E96" s="73"/>
      <c r="F96" s="73"/>
      <c r="G96" s="456"/>
      <c r="H96" s="73"/>
      <c r="I96" s="456"/>
      <c r="J96" s="73"/>
      <c r="K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X96" s="73"/>
      <c r="Y96" s="73"/>
      <c r="Z96" s="73"/>
    </row>
    <row r="97" ht="15.75" customHeight="1">
      <c r="A97" s="73"/>
      <c r="B97" s="73"/>
      <c r="C97" s="73"/>
      <c r="D97" s="73"/>
      <c r="E97" s="73"/>
      <c r="F97" s="73"/>
      <c r="G97" s="456"/>
      <c r="H97" s="73"/>
      <c r="I97" s="456"/>
      <c r="J97" s="73"/>
      <c r="K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X97" s="73"/>
      <c r="Y97" s="73"/>
      <c r="Z97" s="73"/>
    </row>
    <row r="98" ht="15.75" customHeight="1">
      <c r="A98" s="73"/>
      <c r="B98" s="73"/>
      <c r="C98" s="73"/>
      <c r="D98" s="73"/>
      <c r="E98" s="73"/>
      <c r="F98" s="73"/>
      <c r="G98" s="456"/>
      <c r="H98" s="73"/>
      <c r="I98" s="456"/>
      <c r="J98" s="73"/>
      <c r="K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X98" s="73"/>
      <c r="Y98" s="73"/>
      <c r="Z98" s="73"/>
    </row>
    <row r="99" ht="15.75" customHeight="1">
      <c r="A99" s="73"/>
      <c r="B99" s="73"/>
      <c r="C99" s="73"/>
      <c r="D99" s="73"/>
      <c r="E99" s="73"/>
      <c r="F99" s="73"/>
      <c r="G99" s="456"/>
      <c r="H99" s="73"/>
      <c r="I99" s="456"/>
      <c r="J99" s="73"/>
      <c r="K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X99" s="73"/>
      <c r="Y99" s="73"/>
      <c r="Z99" s="73"/>
    </row>
    <row r="100" ht="15.75" customHeight="1">
      <c r="A100" s="73"/>
      <c r="B100" s="73"/>
      <c r="C100" s="73"/>
      <c r="D100" s="73"/>
      <c r="E100" s="73"/>
      <c r="F100" s="73"/>
      <c r="G100" s="456"/>
      <c r="H100" s="73"/>
      <c r="I100" s="456"/>
      <c r="J100" s="73"/>
      <c r="K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X100" s="73"/>
      <c r="Y100" s="73"/>
      <c r="Z100" s="73"/>
    </row>
    <row r="101" ht="15.75" customHeight="1">
      <c r="A101" s="73"/>
      <c r="B101" s="73"/>
      <c r="C101" s="73"/>
      <c r="D101" s="73"/>
      <c r="E101" s="73"/>
      <c r="F101" s="73"/>
      <c r="G101" s="456"/>
      <c r="H101" s="73"/>
      <c r="I101" s="456"/>
      <c r="J101" s="73"/>
      <c r="K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X101" s="73"/>
      <c r="Y101" s="73"/>
      <c r="Z101" s="73"/>
    </row>
    <row r="102" ht="15.75" customHeight="1">
      <c r="A102" s="73"/>
      <c r="B102" s="73"/>
      <c r="C102" s="73"/>
      <c r="D102" s="73"/>
      <c r="E102" s="73"/>
      <c r="F102" s="73"/>
      <c r="G102" s="456"/>
      <c r="H102" s="73"/>
      <c r="I102" s="456"/>
      <c r="J102" s="73"/>
      <c r="K102" s="73"/>
      <c r="L102" s="73"/>
      <c r="M102" s="73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X102" s="73"/>
      <c r="Y102" s="73"/>
      <c r="Z102" s="73"/>
    </row>
    <row r="103" ht="15.75" customHeight="1">
      <c r="A103" s="73"/>
      <c r="B103" s="73"/>
      <c r="C103" s="73"/>
      <c r="D103" s="73"/>
      <c r="E103" s="73"/>
      <c r="F103" s="73"/>
      <c r="G103" s="456"/>
      <c r="H103" s="73"/>
      <c r="I103" s="456"/>
      <c r="J103" s="73"/>
      <c r="K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X103" s="73"/>
      <c r="Y103" s="73"/>
      <c r="Z103" s="73"/>
    </row>
    <row r="104" ht="15.75" customHeight="1">
      <c r="A104" s="73"/>
      <c r="B104" s="73"/>
      <c r="C104" s="73"/>
      <c r="D104" s="73"/>
      <c r="E104" s="73"/>
      <c r="F104" s="73"/>
      <c r="G104" s="456"/>
      <c r="H104" s="73"/>
      <c r="I104" s="456"/>
      <c r="J104" s="73"/>
      <c r="K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X104" s="73"/>
      <c r="Y104" s="73"/>
      <c r="Z104" s="73"/>
    </row>
    <row r="105" ht="15.75" customHeight="1">
      <c r="A105" s="73"/>
      <c r="B105" s="73"/>
      <c r="C105" s="73"/>
      <c r="D105" s="73"/>
      <c r="E105" s="73"/>
      <c r="F105" s="73"/>
      <c r="G105" s="456"/>
      <c r="H105" s="73"/>
      <c r="I105" s="456"/>
      <c r="J105" s="73"/>
      <c r="K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X105" s="73"/>
      <c r="Y105" s="73"/>
      <c r="Z105" s="73"/>
    </row>
    <row r="106" ht="15.75" customHeight="1">
      <c r="A106" s="73"/>
      <c r="B106" s="73"/>
      <c r="C106" s="73"/>
      <c r="D106" s="73"/>
      <c r="E106" s="73"/>
      <c r="F106" s="73"/>
      <c r="G106" s="456"/>
      <c r="H106" s="73"/>
      <c r="I106" s="456"/>
      <c r="J106" s="73"/>
      <c r="K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X106" s="73"/>
      <c r="Y106" s="73"/>
      <c r="Z106" s="73"/>
    </row>
    <row r="107" ht="15.75" customHeight="1">
      <c r="A107" s="73"/>
      <c r="B107" s="73"/>
      <c r="C107" s="73"/>
      <c r="D107" s="73"/>
      <c r="E107" s="73"/>
      <c r="F107" s="73"/>
      <c r="G107" s="456"/>
      <c r="H107" s="73"/>
      <c r="I107" s="456"/>
      <c r="J107" s="73"/>
      <c r="K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X107" s="73"/>
      <c r="Y107" s="73"/>
      <c r="Z107" s="73"/>
    </row>
    <row r="108" ht="15.75" customHeight="1">
      <c r="A108" s="73"/>
      <c r="B108" s="73"/>
      <c r="C108" s="73"/>
      <c r="D108" s="73"/>
      <c r="E108" s="73"/>
      <c r="F108" s="73"/>
      <c r="G108" s="456"/>
      <c r="H108" s="73"/>
      <c r="I108" s="456"/>
      <c r="J108" s="73"/>
      <c r="K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X108" s="73"/>
      <c r="Y108" s="73"/>
      <c r="Z108" s="73"/>
    </row>
    <row r="109" ht="15.75" customHeight="1">
      <c r="A109" s="73"/>
      <c r="B109" s="73"/>
      <c r="C109" s="73"/>
      <c r="D109" s="73"/>
      <c r="E109" s="73"/>
      <c r="F109" s="73"/>
      <c r="G109" s="456"/>
      <c r="H109" s="73"/>
      <c r="I109" s="456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X109" s="73"/>
      <c r="Y109" s="73"/>
      <c r="Z109" s="73"/>
    </row>
    <row r="110" ht="15.75" customHeight="1">
      <c r="A110" s="73"/>
      <c r="B110" s="73"/>
      <c r="C110" s="73"/>
      <c r="D110" s="73"/>
      <c r="E110" s="73"/>
      <c r="F110" s="73"/>
      <c r="G110" s="456"/>
      <c r="H110" s="73"/>
      <c r="I110" s="456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X110" s="73"/>
      <c r="Y110" s="73"/>
      <c r="Z110" s="73"/>
    </row>
    <row r="111" ht="15.75" customHeight="1">
      <c r="A111" s="73"/>
      <c r="B111" s="73"/>
      <c r="C111" s="73"/>
      <c r="D111" s="73"/>
      <c r="E111" s="73"/>
      <c r="F111" s="73"/>
      <c r="G111" s="456"/>
      <c r="H111" s="73"/>
      <c r="I111" s="456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X111" s="73"/>
      <c r="Y111" s="73"/>
      <c r="Z111" s="73"/>
    </row>
    <row r="112" ht="15.75" customHeight="1">
      <c r="A112" s="73"/>
      <c r="B112" s="73"/>
      <c r="C112" s="73"/>
      <c r="D112" s="73"/>
      <c r="E112" s="73"/>
      <c r="F112" s="73"/>
      <c r="G112" s="456"/>
      <c r="H112" s="73"/>
      <c r="I112" s="456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X112" s="73"/>
      <c r="Y112" s="73"/>
      <c r="Z112" s="73"/>
    </row>
    <row r="113" ht="15.75" customHeight="1">
      <c r="A113" s="73"/>
      <c r="B113" s="73"/>
      <c r="C113" s="73"/>
      <c r="D113" s="73"/>
      <c r="E113" s="73"/>
      <c r="F113" s="73"/>
      <c r="G113" s="456"/>
      <c r="H113" s="73"/>
      <c r="I113" s="456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X113" s="73"/>
      <c r="Y113" s="73"/>
      <c r="Z113" s="73"/>
    </row>
    <row r="114" ht="15.75" customHeight="1">
      <c r="A114" s="73"/>
      <c r="B114" s="73"/>
      <c r="C114" s="73"/>
      <c r="D114" s="73"/>
      <c r="E114" s="73"/>
      <c r="F114" s="73"/>
      <c r="G114" s="456"/>
      <c r="H114" s="73"/>
      <c r="I114" s="456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X114" s="73"/>
      <c r="Y114" s="73"/>
      <c r="Z114" s="73"/>
    </row>
    <row r="115" ht="15.75" customHeight="1">
      <c r="A115" s="73"/>
      <c r="B115" s="73"/>
      <c r="C115" s="73"/>
      <c r="D115" s="73"/>
      <c r="E115" s="73"/>
      <c r="F115" s="73"/>
      <c r="G115" s="456"/>
      <c r="H115" s="73"/>
      <c r="I115" s="456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X115" s="73"/>
      <c r="Y115" s="73"/>
      <c r="Z115" s="73"/>
    </row>
    <row r="116" ht="15.75" customHeight="1">
      <c r="A116" s="73"/>
      <c r="B116" s="73"/>
      <c r="C116" s="73"/>
      <c r="D116" s="73"/>
      <c r="E116" s="73"/>
      <c r="F116" s="73"/>
      <c r="G116" s="456"/>
      <c r="H116" s="73"/>
      <c r="I116" s="456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X116" s="73"/>
      <c r="Y116" s="73"/>
      <c r="Z116" s="73"/>
    </row>
    <row r="117" ht="15.75" customHeight="1">
      <c r="A117" s="73"/>
      <c r="B117" s="73"/>
      <c r="C117" s="73"/>
      <c r="D117" s="73"/>
      <c r="E117" s="73"/>
      <c r="F117" s="73"/>
      <c r="G117" s="456"/>
      <c r="H117" s="73"/>
      <c r="I117" s="456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X117" s="73"/>
      <c r="Y117" s="73"/>
      <c r="Z117" s="73"/>
    </row>
    <row r="118" ht="15.75" customHeight="1">
      <c r="A118" s="73"/>
      <c r="B118" s="73"/>
      <c r="C118" s="73"/>
      <c r="D118" s="73"/>
      <c r="E118" s="73"/>
      <c r="F118" s="73"/>
      <c r="G118" s="456"/>
      <c r="H118" s="73"/>
      <c r="I118" s="456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X118" s="73"/>
      <c r="Y118" s="73"/>
      <c r="Z118" s="73"/>
    </row>
    <row r="119" ht="15.75" customHeight="1">
      <c r="A119" s="73"/>
      <c r="B119" s="73"/>
      <c r="C119" s="73"/>
      <c r="D119" s="73"/>
      <c r="E119" s="73"/>
      <c r="F119" s="73"/>
      <c r="G119" s="456"/>
      <c r="H119" s="73"/>
      <c r="I119" s="456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X119" s="73"/>
      <c r="Y119" s="73"/>
      <c r="Z119" s="73"/>
    </row>
    <row r="120" ht="15.75" customHeight="1">
      <c r="A120" s="73"/>
      <c r="B120" s="73"/>
      <c r="C120" s="73"/>
      <c r="D120" s="73"/>
      <c r="E120" s="73"/>
      <c r="F120" s="73"/>
      <c r="G120" s="456"/>
      <c r="H120" s="73"/>
      <c r="I120" s="456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X120" s="73"/>
      <c r="Y120" s="73"/>
      <c r="Z120" s="73"/>
    </row>
    <row r="121" ht="15.75" customHeight="1">
      <c r="A121" s="73"/>
      <c r="B121" s="73"/>
      <c r="C121" s="73"/>
      <c r="D121" s="73"/>
      <c r="E121" s="73"/>
      <c r="F121" s="73"/>
      <c r="G121" s="456"/>
      <c r="H121" s="73"/>
      <c r="I121" s="456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X121" s="73"/>
      <c r="Y121" s="73"/>
      <c r="Z121" s="73"/>
    </row>
    <row r="122" ht="15.75" customHeight="1">
      <c r="A122" s="73"/>
      <c r="B122" s="73"/>
      <c r="C122" s="73"/>
      <c r="D122" s="73"/>
      <c r="E122" s="73"/>
      <c r="F122" s="73"/>
      <c r="G122" s="456"/>
      <c r="H122" s="73"/>
      <c r="I122" s="456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X122" s="73"/>
      <c r="Y122" s="73"/>
      <c r="Z122" s="73"/>
    </row>
    <row r="123" ht="15.75" customHeight="1">
      <c r="A123" s="73"/>
      <c r="B123" s="73"/>
      <c r="C123" s="73"/>
      <c r="D123" s="73"/>
      <c r="E123" s="73"/>
      <c r="F123" s="73"/>
      <c r="G123" s="456"/>
      <c r="H123" s="73"/>
      <c r="I123" s="456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X123" s="73"/>
      <c r="Y123" s="73"/>
      <c r="Z123" s="73"/>
    </row>
    <row r="124" ht="15.75" customHeight="1">
      <c r="A124" s="73"/>
      <c r="B124" s="73"/>
      <c r="C124" s="73"/>
      <c r="D124" s="73"/>
      <c r="E124" s="73"/>
      <c r="F124" s="73"/>
      <c r="G124" s="456"/>
      <c r="H124" s="73"/>
      <c r="I124" s="456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X124" s="73"/>
      <c r="Y124" s="73"/>
      <c r="Z124" s="73"/>
    </row>
    <row r="125" ht="15.75" customHeight="1">
      <c r="A125" s="73"/>
      <c r="B125" s="73"/>
      <c r="C125" s="73"/>
      <c r="D125" s="73"/>
      <c r="E125" s="73"/>
      <c r="F125" s="73"/>
      <c r="G125" s="456"/>
      <c r="H125" s="73"/>
      <c r="I125" s="456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X125" s="73"/>
      <c r="Y125" s="73"/>
      <c r="Z125" s="73"/>
    </row>
    <row r="126" ht="15.75" customHeight="1">
      <c r="A126" s="73"/>
      <c r="B126" s="73"/>
      <c r="C126" s="73"/>
      <c r="D126" s="73"/>
      <c r="E126" s="73"/>
      <c r="F126" s="73"/>
      <c r="G126" s="456"/>
      <c r="H126" s="73"/>
      <c r="I126" s="456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X126" s="73"/>
      <c r="Y126" s="73"/>
      <c r="Z126" s="73"/>
    </row>
    <row r="127" ht="15.75" customHeight="1">
      <c r="A127" s="73"/>
      <c r="B127" s="73"/>
      <c r="C127" s="73"/>
      <c r="D127" s="73"/>
      <c r="E127" s="73"/>
      <c r="F127" s="73"/>
      <c r="G127" s="456"/>
      <c r="H127" s="73"/>
      <c r="I127" s="456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X127" s="73"/>
      <c r="Y127" s="73"/>
      <c r="Z127" s="73"/>
    </row>
    <row r="128" ht="15.75" customHeight="1">
      <c r="A128" s="73"/>
      <c r="B128" s="73"/>
      <c r="C128" s="73"/>
      <c r="D128" s="73"/>
      <c r="E128" s="73"/>
      <c r="F128" s="73"/>
      <c r="G128" s="456"/>
      <c r="H128" s="73"/>
      <c r="I128" s="456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X128" s="73"/>
      <c r="Y128" s="73"/>
      <c r="Z128" s="73"/>
    </row>
    <row r="129" ht="15.75" customHeight="1">
      <c r="A129" s="73"/>
      <c r="B129" s="73"/>
      <c r="C129" s="73"/>
      <c r="D129" s="73"/>
      <c r="E129" s="73"/>
      <c r="F129" s="73"/>
      <c r="G129" s="456"/>
      <c r="H129" s="73"/>
      <c r="I129" s="456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X129" s="73"/>
      <c r="Y129" s="73"/>
      <c r="Z129" s="73"/>
    </row>
    <row r="130" ht="15.75" customHeight="1">
      <c r="A130" s="73"/>
      <c r="B130" s="73"/>
      <c r="C130" s="73"/>
      <c r="D130" s="73"/>
      <c r="E130" s="73"/>
      <c r="F130" s="73"/>
      <c r="G130" s="456"/>
      <c r="H130" s="73"/>
      <c r="I130" s="456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X130" s="73"/>
      <c r="Y130" s="73"/>
      <c r="Z130" s="73"/>
    </row>
    <row r="131" ht="15.75" customHeight="1">
      <c r="A131" s="73"/>
      <c r="B131" s="73"/>
      <c r="C131" s="73"/>
      <c r="D131" s="73"/>
      <c r="E131" s="73"/>
      <c r="F131" s="73"/>
      <c r="G131" s="456"/>
      <c r="H131" s="73"/>
      <c r="I131" s="456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X131" s="73"/>
      <c r="Y131" s="73"/>
      <c r="Z131" s="73"/>
    </row>
    <row r="132" ht="15.75" customHeight="1">
      <c r="A132" s="73"/>
      <c r="B132" s="73"/>
      <c r="C132" s="73"/>
      <c r="D132" s="73"/>
      <c r="E132" s="73"/>
      <c r="F132" s="73"/>
      <c r="G132" s="456"/>
      <c r="H132" s="73"/>
      <c r="I132" s="456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X132" s="73"/>
      <c r="Y132" s="73"/>
      <c r="Z132" s="73"/>
    </row>
    <row r="133" ht="15.75" customHeight="1">
      <c r="A133" s="73"/>
      <c r="B133" s="73"/>
      <c r="C133" s="73"/>
      <c r="D133" s="73"/>
      <c r="E133" s="73"/>
      <c r="F133" s="73"/>
      <c r="G133" s="456"/>
      <c r="H133" s="73"/>
      <c r="I133" s="456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X133" s="73"/>
      <c r="Y133" s="73"/>
      <c r="Z133" s="73"/>
    </row>
    <row r="134" ht="15.75" customHeight="1">
      <c r="A134" s="73"/>
      <c r="B134" s="73"/>
      <c r="C134" s="73"/>
      <c r="D134" s="73"/>
      <c r="E134" s="73"/>
      <c r="F134" s="73"/>
      <c r="G134" s="456"/>
      <c r="H134" s="73"/>
      <c r="I134" s="456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X134" s="73"/>
      <c r="Y134" s="73"/>
      <c r="Z134" s="73"/>
    </row>
    <row r="135" ht="15.75" customHeight="1">
      <c r="A135" s="73"/>
      <c r="B135" s="73"/>
      <c r="C135" s="73"/>
      <c r="D135" s="73"/>
      <c r="E135" s="73"/>
      <c r="F135" s="73"/>
      <c r="G135" s="456"/>
      <c r="H135" s="73"/>
      <c r="I135" s="456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X135" s="73"/>
      <c r="Y135" s="73"/>
      <c r="Z135" s="73"/>
    </row>
    <row r="136" ht="15.75" customHeight="1">
      <c r="A136" s="73"/>
      <c r="B136" s="73"/>
      <c r="C136" s="73"/>
      <c r="D136" s="73"/>
      <c r="E136" s="73"/>
      <c r="F136" s="73"/>
      <c r="G136" s="456"/>
      <c r="H136" s="73"/>
      <c r="I136" s="456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X136" s="73"/>
      <c r="Y136" s="73"/>
      <c r="Z136" s="73"/>
    </row>
    <row r="137" ht="15.75" customHeight="1">
      <c r="A137" s="73"/>
      <c r="B137" s="73"/>
      <c r="C137" s="73"/>
      <c r="D137" s="73"/>
      <c r="E137" s="73"/>
      <c r="F137" s="73"/>
      <c r="G137" s="456"/>
      <c r="H137" s="73"/>
      <c r="I137" s="456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X137" s="73"/>
      <c r="Y137" s="73"/>
      <c r="Z137" s="73"/>
    </row>
    <row r="138" ht="15.75" customHeight="1">
      <c r="A138" s="73"/>
      <c r="B138" s="73"/>
      <c r="C138" s="73"/>
      <c r="D138" s="73"/>
      <c r="E138" s="73"/>
      <c r="F138" s="73"/>
      <c r="G138" s="456"/>
      <c r="H138" s="73"/>
      <c r="I138" s="456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X138" s="73"/>
      <c r="Y138" s="73"/>
      <c r="Z138" s="73"/>
    </row>
    <row r="139" ht="15.75" customHeight="1">
      <c r="A139" s="73"/>
      <c r="B139" s="73"/>
      <c r="C139" s="73"/>
      <c r="D139" s="73"/>
      <c r="E139" s="73"/>
      <c r="F139" s="73"/>
      <c r="G139" s="456"/>
      <c r="H139" s="73"/>
      <c r="I139" s="456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X139" s="73"/>
      <c r="Y139" s="73"/>
      <c r="Z139" s="73"/>
    </row>
    <row r="140" ht="15.75" customHeight="1">
      <c r="A140" s="73"/>
      <c r="B140" s="73"/>
      <c r="C140" s="73"/>
      <c r="D140" s="73"/>
      <c r="E140" s="73"/>
      <c r="F140" s="73"/>
      <c r="G140" s="456"/>
      <c r="H140" s="73"/>
      <c r="I140" s="456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X140" s="73"/>
      <c r="Y140" s="73"/>
      <c r="Z140" s="73"/>
    </row>
    <row r="141" ht="15.75" customHeight="1">
      <c r="A141" s="73"/>
      <c r="B141" s="73"/>
      <c r="C141" s="73"/>
      <c r="D141" s="73"/>
      <c r="E141" s="73"/>
      <c r="F141" s="73"/>
      <c r="G141" s="456"/>
      <c r="H141" s="73"/>
      <c r="I141" s="456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X141" s="73"/>
      <c r="Y141" s="73"/>
      <c r="Z141" s="73"/>
    </row>
    <row r="142" ht="15.75" customHeight="1">
      <c r="A142" s="73"/>
      <c r="B142" s="73"/>
      <c r="C142" s="73"/>
      <c r="D142" s="73"/>
      <c r="E142" s="73"/>
      <c r="F142" s="73"/>
      <c r="G142" s="456"/>
      <c r="H142" s="73"/>
      <c r="I142" s="456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X142" s="73"/>
      <c r="Y142" s="73"/>
      <c r="Z142" s="73"/>
    </row>
    <row r="143" ht="15.75" customHeight="1">
      <c r="A143" s="73"/>
      <c r="B143" s="73"/>
      <c r="C143" s="73"/>
      <c r="D143" s="73"/>
      <c r="E143" s="73"/>
      <c r="F143" s="73"/>
      <c r="G143" s="456"/>
      <c r="H143" s="73"/>
      <c r="I143" s="456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X143" s="73"/>
      <c r="Y143" s="73"/>
      <c r="Z143" s="73"/>
    </row>
    <row r="144" ht="15.75" customHeight="1">
      <c r="A144" s="73"/>
      <c r="B144" s="73"/>
      <c r="C144" s="73"/>
      <c r="D144" s="73"/>
      <c r="E144" s="73"/>
      <c r="F144" s="73"/>
      <c r="G144" s="456"/>
      <c r="H144" s="73"/>
      <c r="I144" s="456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X144" s="73"/>
      <c r="Y144" s="73"/>
      <c r="Z144" s="73"/>
    </row>
    <row r="145" ht="15.75" customHeight="1">
      <c r="A145" s="73"/>
      <c r="B145" s="73"/>
      <c r="C145" s="73"/>
      <c r="D145" s="73"/>
      <c r="E145" s="73"/>
      <c r="F145" s="73"/>
      <c r="G145" s="456"/>
      <c r="H145" s="73"/>
      <c r="I145" s="456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X145" s="73"/>
      <c r="Y145" s="73"/>
      <c r="Z145" s="73"/>
    </row>
    <row r="146" ht="15.75" customHeight="1">
      <c r="A146" s="73"/>
      <c r="B146" s="73"/>
      <c r="C146" s="73"/>
      <c r="D146" s="73"/>
      <c r="E146" s="73"/>
      <c r="F146" s="73"/>
      <c r="G146" s="456"/>
      <c r="H146" s="73"/>
      <c r="I146" s="456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X146" s="73"/>
      <c r="Y146" s="73"/>
      <c r="Z146" s="73"/>
    </row>
    <row r="147" ht="15.75" customHeight="1">
      <c r="A147" s="73"/>
      <c r="B147" s="73"/>
      <c r="C147" s="73"/>
      <c r="D147" s="73"/>
      <c r="E147" s="73"/>
      <c r="F147" s="73"/>
      <c r="G147" s="456"/>
      <c r="H147" s="73"/>
      <c r="I147" s="456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X147" s="73"/>
      <c r="Y147" s="73"/>
      <c r="Z147" s="73"/>
    </row>
    <row r="148" ht="15.75" customHeight="1">
      <c r="A148" s="73"/>
      <c r="B148" s="73"/>
      <c r="C148" s="73"/>
      <c r="D148" s="73"/>
      <c r="E148" s="73"/>
      <c r="F148" s="73"/>
      <c r="G148" s="456"/>
      <c r="H148" s="73"/>
      <c r="I148" s="456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X148" s="73"/>
      <c r="Y148" s="73"/>
      <c r="Z148" s="73"/>
    </row>
    <row r="149" ht="15.75" customHeight="1">
      <c r="A149" s="73"/>
      <c r="B149" s="73"/>
      <c r="C149" s="73"/>
      <c r="D149" s="73"/>
      <c r="E149" s="73"/>
      <c r="F149" s="73"/>
      <c r="G149" s="456"/>
      <c r="H149" s="73"/>
      <c r="I149" s="456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X149" s="73"/>
      <c r="Y149" s="73"/>
      <c r="Z149" s="73"/>
    </row>
    <row r="150" ht="15.75" customHeight="1">
      <c r="A150" s="73"/>
      <c r="B150" s="73"/>
      <c r="C150" s="73"/>
      <c r="D150" s="73"/>
      <c r="E150" s="73"/>
      <c r="F150" s="73"/>
      <c r="G150" s="456"/>
      <c r="H150" s="73"/>
      <c r="I150" s="456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X150" s="73"/>
      <c r="Y150" s="73"/>
      <c r="Z150" s="73"/>
    </row>
    <row r="151" ht="15.75" customHeight="1">
      <c r="A151" s="73"/>
      <c r="B151" s="73"/>
      <c r="C151" s="73"/>
      <c r="D151" s="73"/>
      <c r="E151" s="73"/>
      <c r="F151" s="73"/>
      <c r="G151" s="456"/>
      <c r="H151" s="73"/>
      <c r="I151" s="456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X151" s="73"/>
      <c r="Y151" s="73"/>
      <c r="Z151" s="73"/>
    </row>
    <row r="152" ht="15.75" customHeight="1">
      <c r="A152" s="73"/>
      <c r="B152" s="73"/>
      <c r="C152" s="73"/>
      <c r="D152" s="73"/>
      <c r="E152" s="73"/>
      <c r="F152" s="73"/>
      <c r="G152" s="456"/>
      <c r="H152" s="73"/>
      <c r="I152" s="456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X152" s="73"/>
      <c r="Y152" s="73"/>
      <c r="Z152" s="73"/>
    </row>
    <row r="153" ht="15.75" customHeight="1">
      <c r="A153" s="73"/>
      <c r="B153" s="73"/>
      <c r="C153" s="73"/>
      <c r="D153" s="73"/>
      <c r="E153" s="73"/>
      <c r="F153" s="73"/>
      <c r="G153" s="456"/>
      <c r="H153" s="73"/>
      <c r="I153" s="456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X153" s="73"/>
      <c r="Y153" s="73"/>
      <c r="Z153" s="73"/>
    </row>
    <row r="154" ht="15.75" customHeight="1">
      <c r="A154" s="73"/>
      <c r="B154" s="73"/>
      <c r="C154" s="73"/>
      <c r="D154" s="73"/>
      <c r="E154" s="73"/>
      <c r="F154" s="73"/>
      <c r="G154" s="456"/>
      <c r="H154" s="73"/>
      <c r="I154" s="456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X154" s="73"/>
      <c r="Y154" s="73"/>
      <c r="Z154" s="73"/>
    </row>
    <row r="155" ht="15.75" customHeight="1">
      <c r="A155" s="73"/>
      <c r="B155" s="73"/>
      <c r="C155" s="73"/>
      <c r="D155" s="73"/>
      <c r="E155" s="73"/>
      <c r="F155" s="73"/>
      <c r="G155" s="456"/>
      <c r="H155" s="73"/>
      <c r="I155" s="456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X155" s="73"/>
      <c r="Y155" s="73"/>
      <c r="Z155" s="73"/>
    </row>
    <row r="156" ht="15.75" customHeight="1">
      <c r="A156" s="73"/>
      <c r="B156" s="73"/>
      <c r="C156" s="73"/>
      <c r="D156" s="73"/>
      <c r="E156" s="73"/>
      <c r="F156" s="73"/>
      <c r="G156" s="456"/>
      <c r="H156" s="73"/>
      <c r="I156" s="456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X156" s="73"/>
      <c r="Y156" s="73"/>
      <c r="Z156" s="73"/>
    </row>
    <row r="157" ht="15.75" customHeight="1">
      <c r="A157" s="73"/>
      <c r="B157" s="73"/>
      <c r="C157" s="73"/>
      <c r="D157" s="73"/>
      <c r="E157" s="73"/>
      <c r="F157" s="73"/>
      <c r="G157" s="456"/>
      <c r="H157" s="73"/>
      <c r="I157" s="456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  <c r="Z157" s="73"/>
    </row>
    <row r="158" ht="15.75" customHeight="1">
      <c r="A158" s="73"/>
      <c r="B158" s="73"/>
      <c r="C158" s="73"/>
      <c r="D158" s="73"/>
      <c r="E158" s="73"/>
      <c r="F158" s="73"/>
      <c r="G158" s="456"/>
      <c r="H158" s="73"/>
      <c r="I158" s="456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X158" s="73"/>
      <c r="Y158" s="73"/>
      <c r="Z158" s="73"/>
    </row>
    <row r="159" ht="15.75" customHeight="1">
      <c r="A159" s="73"/>
      <c r="B159" s="73"/>
      <c r="C159" s="73"/>
      <c r="D159" s="73"/>
      <c r="E159" s="73"/>
      <c r="F159" s="73"/>
      <c r="G159" s="456"/>
      <c r="H159" s="73"/>
      <c r="I159" s="456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X159" s="73"/>
      <c r="Y159" s="73"/>
      <c r="Z159" s="73"/>
    </row>
    <row r="160" ht="15.75" customHeight="1">
      <c r="A160" s="73"/>
      <c r="B160" s="73"/>
      <c r="C160" s="73"/>
      <c r="D160" s="73"/>
      <c r="E160" s="73"/>
      <c r="F160" s="73"/>
      <c r="G160" s="456"/>
      <c r="H160" s="73"/>
      <c r="I160" s="456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X160" s="73"/>
      <c r="Y160" s="73"/>
      <c r="Z160" s="73"/>
    </row>
    <row r="161" ht="15.75" customHeight="1">
      <c r="A161" s="73"/>
      <c r="B161" s="73"/>
      <c r="C161" s="73"/>
      <c r="D161" s="73"/>
      <c r="E161" s="73"/>
      <c r="F161" s="73"/>
      <c r="G161" s="456"/>
      <c r="H161" s="73"/>
      <c r="I161" s="456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X161" s="73"/>
      <c r="Y161" s="73"/>
      <c r="Z161" s="73"/>
    </row>
    <row r="162" ht="15.75" customHeight="1">
      <c r="A162" s="73"/>
      <c r="B162" s="73"/>
      <c r="C162" s="73"/>
      <c r="D162" s="73"/>
      <c r="E162" s="73"/>
      <c r="F162" s="73"/>
      <c r="G162" s="456"/>
      <c r="H162" s="73"/>
      <c r="I162" s="456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X162" s="73"/>
      <c r="Y162" s="73"/>
      <c r="Z162" s="73"/>
    </row>
    <row r="163" ht="15.75" customHeight="1">
      <c r="A163" s="73"/>
      <c r="B163" s="73"/>
      <c r="C163" s="73"/>
      <c r="D163" s="73"/>
      <c r="E163" s="73"/>
      <c r="F163" s="73"/>
      <c r="G163" s="456"/>
      <c r="H163" s="73"/>
      <c r="I163" s="456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X163" s="73"/>
      <c r="Y163" s="73"/>
      <c r="Z163" s="73"/>
    </row>
    <row r="164" ht="15.75" customHeight="1">
      <c r="A164" s="73"/>
      <c r="B164" s="73"/>
      <c r="C164" s="73"/>
      <c r="D164" s="73"/>
      <c r="E164" s="73"/>
      <c r="F164" s="73"/>
      <c r="G164" s="456"/>
      <c r="H164" s="73"/>
      <c r="I164" s="456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X164" s="73"/>
      <c r="Y164" s="73"/>
      <c r="Z164" s="73"/>
    </row>
    <row r="165" ht="15.75" customHeight="1">
      <c r="A165" s="73"/>
      <c r="B165" s="73"/>
      <c r="C165" s="73"/>
      <c r="D165" s="73"/>
      <c r="E165" s="73"/>
      <c r="F165" s="73"/>
      <c r="G165" s="456"/>
      <c r="H165" s="73"/>
      <c r="I165" s="456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X165" s="73"/>
      <c r="Y165" s="73"/>
      <c r="Z165" s="73"/>
    </row>
    <row r="166" ht="15.75" customHeight="1">
      <c r="A166" s="73"/>
      <c r="B166" s="73"/>
      <c r="C166" s="73"/>
      <c r="D166" s="73"/>
      <c r="E166" s="73"/>
      <c r="F166" s="73"/>
      <c r="G166" s="456"/>
      <c r="H166" s="73"/>
      <c r="I166" s="456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X166" s="73"/>
      <c r="Y166" s="73"/>
      <c r="Z166" s="73"/>
    </row>
    <row r="167" ht="15.75" customHeight="1">
      <c r="A167" s="73"/>
      <c r="B167" s="73"/>
      <c r="C167" s="73"/>
      <c r="D167" s="73"/>
      <c r="E167" s="73"/>
      <c r="F167" s="73"/>
      <c r="G167" s="456"/>
      <c r="H167" s="73"/>
      <c r="I167" s="456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X167" s="73"/>
      <c r="Y167" s="73"/>
      <c r="Z167" s="73"/>
    </row>
    <row r="168" ht="15.75" customHeight="1">
      <c r="A168" s="73"/>
      <c r="B168" s="73"/>
      <c r="C168" s="73"/>
      <c r="D168" s="73"/>
      <c r="E168" s="73"/>
      <c r="F168" s="73"/>
      <c r="G168" s="456"/>
      <c r="H168" s="73"/>
      <c r="I168" s="456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X168" s="73"/>
      <c r="Y168" s="73"/>
      <c r="Z168" s="73"/>
    </row>
    <row r="169" ht="15.75" customHeight="1">
      <c r="A169" s="73"/>
      <c r="B169" s="73"/>
      <c r="C169" s="73"/>
      <c r="D169" s="73"/>
      <c r="E169" s="73"/>
      <c r="F169" s="73"/>
      <c r="G169" s="456"/>
      <c r="H169" s="73"/>
      <c r="I169" s="456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X169" s="73"/>
      <c r="Y169" s="73"/>
      <c r="Z169" s="73"/>
    </row>
    <row r="170" ht="15.75" customHeight="1">
      <c r="A170" s="73"/>
      <c r="B170" s="73"/>
      <c r="C170" s="73"/>
      <c r="D170" s="73"/>
      <c r="E170" s="73"/>
      <c r="F170" s="73"/>
      <c r="G170" s="456"/>
      <c r="H170" s="73"/>
      <c r="I170" s="456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X170" s="73"/>
      <c r="Y170" s="73"/>
      <c r="Z170" s="73"/>
    </row>
    <row r="171" ht="15.75" customHeight="1">
      <c r="A171" s="73"/>
      <c r="B171" s="73"/>
      <c r="C171" s="73"/>
      <c r="D171" s="73"/>
      <c r="E171" s="73"/>
      <c r="F171" s="73"/>
      <c r="G171" s="456"/>
      <c r="H171" s="73"/>
      <c r="I171" s="456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X171" s="73"/>
      <c r="Y171" s="73"/>
      <c r="Z171" s="73"/>
    </row>
    <row r="172" ht="15.75" customHeight="1">
      <c r="A172" s="73"/>
      <c r="B172" s="73"/>
      <c r="C172" s="73"/>
      <c r="D172" s="73"/>
      <c r="E172" s="73"/>
      <c r="F172" s="73"/>
      <c r="G172" s="456"/>
      <c r="H172" s="73"/>
      <c r="I172" s="456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X172" s="73"/>
      <c r="Y172" s="73"/>
      <c r="Z172" s="73"/>
    </row>
    <row r="173" ht="15.75" customHeight="1">
      <c r="A173" s="73"/>
      <c r="B173" s="73"/>
      <c r="C173" s="73"/>
      <c r="D173" s="73"/>
      <c r="E173" s="73"/>
      <c r="F173" s="73"/>
      <c r="G173" s="456"/>
      <c r="H173" s="73"/>
      <c r="I173" s="456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X173" s="73"/>
      <c r="Y173" s="73"/>
      <c r="Z173" s="73"/>
    </row>
    <row r="174" ht="15.75" customHeight="1">
      <c r="A174" s="73"/>
      <c r="B174" s="73"/>
      <c r="C174" s="73"/>
      <c r="D174" s="73"/>
      <c r="E174" s="73"/>
      <c r="F174" s="73"/>
      <c r="G174" s="456"/>
      <c r="H174" s="73"/>
      <c r="I174" s="456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X174" s="73"/>
      <c r="Y174" s="73"/>
      <c r="Z174" s="73"/>
    </row>
    <row r="175" ht="15.75" customHeight="1">
      <c r="A175" s="73"/>
      <c r="B175" s="73"/>
      <c r="C175" s="73"/>
      <c r="D175" s="73"/>
      <c r="E175" s="73"/>
      <c r="F175" s="73"/>
      <c r="G175" s="456"/>
      <c r="H175" s="73"/>
      <c r="I175" s="456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X175" s="73"/>
      <c r="Y175" s="73"/>
      <c r="Z175" s="73"/>
    </row>
    <row r="176" ht="15.75" customHeight="1">
      <c r="A176" s="73"/>
      <c r="B176" s="73"/>
      <c r="C176" s="73"/>
      <c r="D176" s="73"/>
      <c r="E176" s="73"/>
      <c r="F176" s="73"/>
      <c r="G176" s="456"/>
      <c r="H176" s="73"/>
      <c r="I176" s="456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X176" s="73"/>
      <c r="Y176" s="73"/>
      <c r="Z176" s="73"/>
    </row>
    <row r="177" ht="15.75" customHeight="1">
      <c r="A177" s="73"/>
      <c r="B177" s="73"/>
      <c r="C177" s="73"/>
      <c r="D177" s="73"/>
      <c r="E177" s="73"/>
      <c r="F177" s="73"/>
      <c r="G177" s="456"/>
      <c r="H177" s="73"/>
      <c r="I177" s="456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X177" s="73"/>
      <c r="Y177" s="73"/>
      <c r="Z177" s="73"/>
    </row>
    <row r="178" ht="15.75" customHeight="1">
      <c r="A178" s="73"/>
      <c r="B178" s="73"/>
      <c r="C178" s="73"/>
      <c r="D178" s="73"/>
      <c r="E178" s="73"/>
      <c r="F178" s="73"/>
      <c r="G178" s="456"/>
      <c r="H178" s="73"/>
      <c r="I178" s="456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X178" s="73"/>
      <c r="Y178" s="73"/>
      <c r="Z178" s="73"/>
    </row>
    <row r="179" ht="15.75" customHeight="1">
      <c r="A179" s="73"/>
      <c r="B179" s="73"/>
      <c r="C179" s="73"/>
      <c r="D179" s="73"/>
      <c r="E179" s="73"/>
      <c r="F179" s="73"/>
      <c r="G179" s="456"/>
      <c r="H179" s="73"/>
      <c r="I179" s="456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X179" s="73"/>
      <c r="Y179" s="73"/>
      <c r="Z179" s="73"/>
    </row>
    <row r="180" ht="15.75" customHeight="1">
      <c r="A180" s="73"/>
      <c r="B180" s="73"/>
      <c r="C180" s="73"/>
      <c r="D180" s="73"/>
      <c r="E180" s="73"/>
      <c r="F180" s="73"/>
      <c r="G180" s="456"/>
      <c r="H180" s="73"/>
      <c r="I180" s="456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X180" s="73"/>
      <c r="Y180" s="73"/>
      <c r="Z180" s="73"/>
    </row>
    <row r="181" ht="15.75" customHeight="1">
      <c r="A181" s="73"/>
      <c r="B181" s="73"/>
      <c r="C181" s="73"/>
      <c r="D181" s="73"/>
      <c r="E181" s="73"/>
      <c r="F181" s="73"/>
      <c r="G181" s="456"/>
      <c r="H181" s="73"/>
      <c r="I181" s="456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X181" s="73"/>
      <c r="Y181" s="73"/>
      <c r="Z181" s="73"/>
    </row>
    <row r="182" ht="15.75" customHeight="1">
      <c r="A182" s="73"/>
      <c r="B182" s="73"/>
      <c r="C182" s="73"/>
      <c r="D182" s="73"/>
      <c r="E182" s="73"/>
      <c r="F182" s="73"/>
      <c r="G182" s="456"/>
      <c r="H182" s="73"/>
      <c r="I182" s="456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X182" s="73"/>
      <c r="Y182" s="73"/>
      <c r="Z182" s="73"/>
    </row>
    <row r="183" ht="15.75" customHeight="1">
      <c r="A183" s="73"/>
      <c r="B183" s="73"/>
      <c r="C183" s="73"/>
      <c r="D183" s="73"/>
      <c r="E183" s="73"/>
      <c r="F183" s="73"/>
      <c r="G183" s="456"/>
      <c r="H183" s="73"/>
      <c r="I183" s="456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X183" s="73"/>
      <c r="Y183" s="73"/>
      <c r="Z183" s="73"/>
    </row>
    <row r="184" ht="15.75" customHeight="1">
      <c r="A184" s="73"/>
      <c r="B184" s="73"/>
      <c r="C184" s="73"/>
      <c r="D184" s="73"/>
      <c r="E184" s="73"/>
      <c r="F184" s="73"/>
      <c r="G184" s="456"/>
      <c r="H184" s="73"/>
      <c r="I184" s="456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X184" s="73"/>
      <c r="Y184" s="73"/>
      <c r="Z184" s="73"/>
    </row>
    <row r="185" ht="15.75" customHeight="1">
      <c r="A185" s="73"/>
      <c r="B185" s="73"/>
      <c r="C185" s="73"/>
      <c r="D185" s="73"/>
      <c r="E185" s="73"/>
      <c r="F185" s="73"/>
      <c r="G185" s="456"/>
      <c r="H185" s="73"/>
      <c r="I185" s="456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X185" s="73"/>
      <c r="Y185" s="73"/>
      <c r="Z185" s="73"/>
    </row>
    <row r="186" ht="15.75" customHeight="1">
      <c r="A186" s="73"/>
      <c r="B186" s="73"/>
      <c r="C186" s="73"/>
      <c r="D186" s="73"/>
      <c r="E186" s="73"/>
      <c r="F186" s="73"/>
      <c r="G186" s="456"/>
      <c r="H186" s="73"/>
      <c r="I186" s="456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X186" s="73"/>
      <c r="Y186" s="73"/>
      <c r="Z186" s="73"/>
    </row>
    <row r="187" ht="15.75" customHeight="1">
      <c r="A187" s="73"/>
      <c r="B187" s="73"/>
      <c r="C187" s="73"/>
      <c r="D187" s="73"/>
      <c r="E187" s="73"/>
      <c r="F187" s="73"/>
      <c r="G187" s="456"/>
      <c r="H187" s="73"/>
      <c r="I187" s="456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X187" s="73"/>
      <c r="Y187" s="73"/>
      <c r="Z187" s="73"/>
    </row>
    <row r="188" ht="15.75" customHeight="1">
      <c r="A188" s="73"/>
      <c r="B188" s="73"/>
      <c r="C188" s="73"/>
      <c r="D188" s="73"/>
      <c r="E188" s="73"/>
      <c r="F188" s="73"/>
      <c r="G188" s="456"/>
      <c r="H188" s="73"/>
      <c r="I188" s="456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X188" s="73"/>
      <c r="Y188" s="73"/>
      <c r="Z188" s="73"/>
    </row>
    <row r="189" ht="15.75" customHeight="1">
      <c r="A189" s="73"/>
      <c r="B189" s="73"/>
      <c r="C189" s="73"/>
      <c r="D189" s="73"/>
      <c r="E189" s="73"/>
      <c r="F189" s="73"/>
      <c r="G189" s="456"/>
      <c r="H189" s="73"/>
      <c r="I189" s="456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X189" s="73"/>
      <c r="Y189" s="73"/>
      <c r="Z189" s="73"/>
    </row>
    <row r="190" ht="15.75" customHeight="1">
      <c r="A190" s="73"/>
      <c r="B190" s="73"/>
      <c r="C190" s="73"/>
      <c r="D190" s="73"/>
      <c r="E190" s="73"/>
      <c r="F190" s="73"/>
      <c r="G190" s="456"/>
      <c r="H190" s="73"/>
      <c r="I190" s="456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X190" s="73"/>
      <c r="Y190" s="73"/>
      <c r="Z190" s="73"/>
    </row>
    <row r="191" ht="15.75" customHeight="1">
      <c r="A191" s="73"/>
      <c r="B191" s="73"/>
      <c r="C191" s="73"/>
      <c r="D191" s="73"/>
      <c r="E191" s="73"/>
      <c r="F191" s="73"/>
      <c r="G191" s="456"/>
      <c r="H191" s="73"/>
      <c r="I191" s="456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X191" s="73"/>
      <c r="Y191" s="73"/>
      <c r="Z191" s="73"/>
    </row>
    <row r="192" ht="15.75" customHeight="1">
      <c r="A192" s="73"/>
      <c r="B192" s="73"/>
      <c r="C192" s="73"/>
      <c r="D192" s="73"/>
      <c r="E192" s="73"/>
      <c r="F192" s="73"/>
      <c r="G192" s="456"/>
      <c r="H192" s="73"/>
      <c r="I192" s="456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X192" s="73"/>
      <c r="Y192" s="73"/>
      <c r="Z192" s="73"/>
    </row>
    <row r="193" ht="15.75" customHeight="1">
      <c r="A193" s="73"/>
      <c r="B193" s="73"/>
      <c r="C193" s="73"/>
      <c r="D193" s="73"/>
      <c r="E193" s="73"/>
      <c r="F193" s="73"/>
      <c r="G193" s="456"/>
      <c r="H193" s="73"/>
      <c r="I193" s="456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X193" s="73"/>
      <c r="Y193" s="73"/>
      <c r="Z193" s="73"/>
    </row>
    <row r="194" ht="15.75" customHeight="1">
      <c r="A194" s="73"/>
      <c r="B194" s="73"/>
      <c r="C194" s="73"/>
      <c r="D194" s="73"/>
      <c r="E194" s="73"/>
      <c r="F194" s="73"/>
      <c r="G194" s="456"/>
      <c r="H194" s="73"/>
      <c r="I194" s="456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X194" s="73"/>
      <c r="Y194" s="73"/>
      <c r="Z194" s="73"/>
    </row>
    <row r="195" ht="15.75" customHeight="1">
      <c r="A195" s="73"/>
      <c r="B195" s="73"/>
      <c r="C195" s="73"/>
      <c r="D195" s="73"/>
      <c r="E195" s="73"/>
      <c r="F195" s="73"/>
      <c r="G195" s="456"/>
      <c r="H195" s="73"/>
      <c r="I195" s="456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X195" s="73"/>
      <c r="Y195" s="73"/>
      <c r="Z195" s="73"/>
    </row>
    <row r="196" ht="15.75" customHeight="1">
      <c r="A196" s="73"/>
      <c r="B196" s="73"/>
      <c r="C196" s="73"/>
      <c r="D196" s="73"/>
      <c r="E196" s="73"/>
      <c r="F196" s="73"/>
      <c r="G196" s="456"/>
      <c r="H196" s="73"/>
      <c r="I196" s="456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X196" s="73"/>
      <c r="Y196" s="73"/>
      <c r="Z196" s="73"/>
    </row>
    <row r="197" ht="15.75" customHeight="1">
      <c r="A197" s="73"/>
      <c r="B197" s="73"/>
      <c r="C197" s="73"/>
      <c r="D197" s="73"/>
      <c r="E197" s="73"/>
      <c r="F197" s="73"/>
      <c r="G197" s="456"/>
      <c r="H197" s="73"/>
      <c r="I197" s="456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X197" s="73"/>
      <c r="Y197" s="73"/>
      <c r="Z197" s="73"/>
    </row>
    <row r="198" ht="15.75" customHeight="1">
      <c r="A198" s="73"/>
      <c r="B198" s="73"/>
      <c r="C198" s="73"/>
      <c r="D198" s="73"/>
      <c r="E198" s="73"/>
      <c r="F198" s="73"/>
      <c r="G198" s="456"/>
      <c r="H198" s="73"/>
      <c r="I198" s="456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X198" s="73"/>
      <c r="Y198" s="73"/>
      <c r="Z198" s="73"/>
    </row>
    <row r="199" ht="15.75" customHeight="1">
      <c r="A199" s="73"/>
      <c r="B199" s="73"/>
      <c r="C199" s="73"/>
      <c r="D199" s="73"/>
      <c r="E199" s="73"/>
      <c r="F199" s="73"/>
      <c r="G199" s="456"/>
      <c r="H199" s="73"/>
      <c r="I199" s="456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X199" s="73"/>
      <c r="Y199" s="73"/>
      <c r="Z199" s="73"/>
    </row>
    <row r="200" ht="15.75" customHeight="1">
      <c r="A200" s="73"/>
      <c r="B200" s="73"/>
      <c r="C200" s="73"/>
      <c r="D200" s="73"/>
      <c r="E200" s="73"/>
      <c r="F200" s="73"/>
      <c r="G200" s="456"/>
      <c r="H200" s="73"/>
      <c r="I200" s="456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X200" s="73"/>
      <c r="Y200" s="73"/>
      <c r="Z200" s="73"/>
    </row>
    <row r="201" ht="15.75" customHeight="1">
      <c r="A201" s="73"/>
      <c r="B201" s="73"/>
      <c r="C201" s="73"/>
      <c r="D201" s="73"/>
      <c r="E201" s="73"/>
      <c r="F201" s="73"/>
      <c r="G201" s="456"/>
      <c r="H201" s="73"/>
      <c r="I201" s="456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X201" s="73"/>
      <c r="Y201" s="73"/>
      <c r="Z201" s="73"/>
    </row>
    <row r="202" ht="15.75" customHeight="1">
      <c r="A202" s="73"/>
      <c r="B202" s="73"/>
      <c r="C202" s="73"/>
      <c r="D202" s="73"/>
      <c r="E202" s="73"/>
      <c r="F202" s="73"/>
      <c r="G202" s="456"/>
      <c r="H202" s="73"/>
      <c r="I202" s="456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X202" s="73"/>
      <c r="Y202" s="73"/>
      <c r="Z202" s="73"/>
    </row>
    <row r="203" ht="15.75" customHeight="1">
      <c r="A203" s="73"/>
      <c r="B203" s="73"/>
      <c r="C203" s="73"/>
      <c r="D203" s="73"/>
      <c r="E203" s="73"/>
      <c r="F203" s="73"/>
      <c r="G203" s="456"/>
      <c r="H203" s="73"/>
      <c r="I203" s="456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X203" s="73"/>
      <c r="Y203" s="73"/>
      <c r="Z203" s="73"/>
    </row>
    <row r="204" ht="15.75" customHeight="1">
      <c r="A204" s="73"/>
      <c r="B204" s="73"/>
      <c r="C204" s="73"/>
      <c r="D204" s="73"/>
      <c r="E204" s="73"/>
      <c r="F204" s="73"/>
      <c r="G204" s="456"/>
      <c r="H204" s="73"/>
      <c r="I204" s="456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X204" s="73"/>
      <c r="Y204" s="73"/>
      <c r="Z204" s="73"/>
    </row>
    <row r="205" ht="15.75" customHeight="1">
      <c r="A205" s="73"/>
      <c r="B205" s="73"/>
      <c r="C205" s="73"/>
      <c r="D205" s="73"/>
      <c r="E205" s="73"/>
      <c r="F205" s="73"/>
      <c r="G205" s="456"/>
      <c r="H205" s="73"/>
      <c r="I205" s="456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X205" s="73"/>
      <c r="Y205" s="73"/>
      <c r="Z205" s="73"/>
    </row>
    <row r="206" ht="15.75" customHeight="1">
      <c r="A206" s="73"/>
      <c r="B206" s="73"/>
      <c r="C206" s="73"/>
      <c r="D206" s="73"/>
      <c r="E206" s="73"/>
      <c r="F206" s="73"/>
      <c r="G206" s="456"/>
      <c r="H206" s="73"/>
      <c r="I206" s="456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X206" s="73"/>
      <c r="Y206" s="73"/>
      <c r="Z206" s="73"/>
    </row>
    <row r="207" ht="15.75" customHeight="1">
      <c r="A207" s="73"/>
      <c r="B207" s="73"/>
      <c r="C207" s="73"/>
      <c r="D207" s="73"/>
      <c r="E207" s="73"/>
      <c r="F207" s="73"/>
      <c r="G207" s="456"/>
      <c r="H207" s="73"/>
      <c r="I207" s="456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X207" s="73"/>
      <c r="Y207" s="73"/>
      <c r="Z207" s="73"/>
    </row>
    <row r="208" ht="15.75" customHeight="1">
      <c r="A208" s="73"/>
      <c r="B208" s="73"/>
      <c r="C208" s="73"/>
      <c r="D208" s="73"/>
      <c r="E208" s="73"/>
      <c r="F208" s="73"/>
      <c r="G208" s="456"/>
      <c r="H208" s="73"/>
      <c r="I208" s="456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X208" s="73"/>
      <c r="Y208" s="73"/>
      <c r="Z208" s="73"/>
    </row>
    <row r="209" ht="15.75" customHeight="1">
      <c r="A209" s="73"/>
      <c r="B209" s="73"/>
      <c r="C209" s="73"/>
      <c r="D209" s="73"/>
      <c r="E209" s="73"/>
      <c r="F209" s="73"/>
      <c r="G209" s="456"/>
      <c r="H209" s="73"/>
      <c r="I209" s="456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X209" s="73"/>
      <c r="Y209" s="73"/>
      <c r="Z209" s="73"/>
    </row>
    <row r="210" ht="15.75" customHeight="1">
      <c r="A210" s="73"/>
      <c r="B210" s="73"/>
      <c r="C210" s="73"/>
      <c r="D210" s="73"/>
      <c r="E210" s="73"/>
      <c r="F210" s="73"/>
      <c r="G210" s="456"/>
      <c r="H210" s="73"/>
      <c r="I210" s="456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X210" s="73"/>
      <c r="Y210" s="73"/>
      <c r="Z210" s="73"/>
    </row>
    <row r="211" ht="15.75" customHeight="1">
      <c r="A211" s="73"/>
      <c r="B211" s="73"/>
      <c r="C211" s="73"/>
      <c r="D211" s="73"/>
      <c r="E211" s="73"/>
      <c r="F211" s="73"/>
      <c r="G211" s="456"/>
      <c r="H211" s="73"/>
      <c r="I211" s="456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X211" s="73"/>
      <c r="Y211" s="73"/>
      <c r="Z211" s="73"/>
    </row>
    <row r="212" ht="15.75" customHeight="1">
      <c r="A212" s="73"/>
      <c r="B212" s="73"/>
      <c r="C212" s="73"/>
      <c r="D212" s="73"/>
      <c r="E212" s="73"/>
      <c r="F212" s="73"/>
      <c r="G212" s="456"/>
      <c r="H212" s="73"/>
      <c r="I212" s="456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X212" s="73"/>
      <c r="Y212" s="73"/>
      <c r="Z212" s="73"/>
    </row>
    <row r="213" ht="15.75" customHeight="1">
      <c r="A213" s="73"/>
      <c r="B213" s="73"/>
      <c r="C213" s="73"/>
      <c r="D213" s="73"/>
      <c r="E213" s="73"/>
      <c r="F213" s="73"/>
      <c r="G213" s="456"/>
      <c r="H213" s="73"/>
      <c r="I213" s="456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X213" s="73"/>
      <c r="Y213" s="73"/>
      <c r="Z213" s="73"/>
    </row>
    <row r="214" ht="15.75" customHeight="1">
      <c r="A214" s="73"/>
      <c r="B214" s="73"/>
      <c r="C214" s="73"/>
      <c r="D214" s="73"/>
      <c r="E214" s="73"/>
      <c r="F214" s="73"/>
      <c r="G214" s="456"/>
      <c r="H214" s="73"/>
      <c r="I214" s="456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X214" s="73"/>
      <c r="Y214" s="73"/>
      <c r="Z214" s="73"/>
    </row>
    <row r="215" ht="15.75" customHeight="1">
      <c r="A215" s="73"/>
      <c r="B215" s="73"/>
      <c r="C215" s="73"/>
      <c r="D215" s="73"/>
      <c r="E215" s="73"/>
      <c r="F215" s="73"/>
      <c r="G215" s="456"/>
      <c r="H215" s="73"/>
      <c r="I215" s="456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X215" s="73"/>
      <c r="Y215" s="73"/>
      <c r="Z215" s="73"/>
    </row>
    <row r="216" ht="15.75" customHeight="1">
      <c r="A216" s="73"/>
      <c r="B216" s="73"/>
      <c r="C216" s="73"/>
      <c r="D216" s="73"/>
      <c r="E216" s="73"/>
      <c r="F216" s="73"/>
      <c r="G216" s="456"/>
      <c r="H216" s="73"/>
      <c r="I216" s="456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X216" s="73"/>
      <c r="Y216" s="73"/>
      <c r="Z216" s="73"/>
    </row>
    <row r="217" ht="15.75" customHeight="1">
      <c r="A217" s="73"/>
      <c r="B217" s="73"/>
      <c r="C217" s="73"/>
      <c r="D217" s="73"/>
      <c r="E217" s="73"/>
      <c r="F217" s="73"/>
      <c r="G217" s="456"/>
      <c r="H217" s="73"/>
      <c r="I217" s="456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X217" s="73"/>
      <c r="Y217" s="73"/>
      <c r="Z217" s="73"/>
    </row>
    <row r="218" ht="15.75" customHeight="1">
      <c r="A218" s="73"/>
      <c r="B218" s="73"/>
      <c r="C218" s="73"/>
      <c r="D218" s="73"/>
      <c r="E218" s="73"/>
      <c r="F218" s="73"/>
      <c r="G218" s="456"/>
      <c r="H218" s="73"/>
      <c r="I218" s="456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X218" s="73"/>
      <c r="Y218" s="73"/>
      <c r="Z218" s="73"/>
    </row>
    <row r="219" ht="15.75" customHeight="1">
      <c r="A219" s="73"/>
      <c r="B219" s="73"/>
      <c r="C219" s="73"/>
      <c r="D219" s="73"/>
      <c r="E219" s="73"/>
      <c r="F219" s="73"/>
      <c r="G219" s="456"/>
      <c r="H219" s="73"/>
      <c r="I219" s="456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X219" s="73"/>
      <c r="Y219" s="73"/>
      <c r="Z219" s="73"/>
    </row>
    <row r="220" ht="15.75" customHeight="1">
      <c r="A220" s="73"/>
      <c r="B220" s="73"/>
      <c r="C220" s="73"/>
      <c r="D220" s="73"/>
      <c r="E220" s="73"/>
      <c r="F220" s="73"/>
      <c r="G220" s="456"/>
      <c r="H220" s="73"/>
      <c r="I220" s="456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X220" s="73"/>
      <c r="Y220" s="73"/>
      <c r="Z220" s="73"/>
    </row>
    <row r="221" ht="15.75" customHeight="1">
      <c r="A221" s="73"/>
      <c r="B221" s="73"/>
      <c r="C221" s="73"/>
      <c r="D221" s="73"/>
      <c r="E221" s="73"/>
      <c r="F221" s="73"/>
      <c r="G221" s="456"/>
      <c r="H221" s="73"/>
      <c r="I221" s="456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X221" s="73"/>
      <c r="Y221" s="73"/>
      <c r="Z221" s="73"/>
    </row>
    <row r="222" ht="15.75" customHeight="1">
      <c r="A222" s="73"/>
      <c r="B222" s="73"/>
      <c r="C222" s="73"/>
      <c r="D222" s="73"/>
      <c r="E222" s="73"/>
      <c r="F222" s="73"/>
      <c r="G222" s="456"/>
      <c r="H222" s="73"/>
      <c r="I222" s="456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X222" s="73"/>
      <c r="Y222" s="73"/>
      <c r="Z222" s="73"/>
    </row>
    <row r="223" ht="15.75" customHeight="1">
      <c r="A223" s="73"/>
      <c r="B223" s="73"/>
      <c r="C223" s="73"/>
      <c r="D223" s="73"/>
      <c r="E223" s="73"/>
      <c r="F223" s="73"/>
      <c r="G223" s="456"/>
      <c r="H223" s="73"/>
      <c r="I223" s="456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  <c r="Z223" s="73"/>
    </row>
    <row r="224" ht="15.75" customHeight="1">
      <c r="A224" s="73"/>
      <c r="B224" s="73"/>
      <c r="C224" s="73"/>
      <c r="D224" s="73"/>
      <c r="E224" s="73"/>
      <c r="F224" s="73"/>
      <c r="G224" s="456"/>
      <c r="H224" s="73"/>
      <c r="I224" s="456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X224" s="73"/>
      <c r="Y224" s="73"/>
      <c r="Z224" s="73"/>
    </row>
    <row r="225" ht="15.75" customHeight="1">
      <c r="A225" s="73"/>
      <c r="B225" s="73"/>
      <c r="C225" s="73"/>
      <c r="D225" s="73"/>
      <c r="E225" s="73"/>
      <c r="F225" s="73"/>
      <c r="G225" s="456"/>
      <c r="H225" s="73"/>
      <c r="I225" s="456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X225" s="73"/>
      <c r="Y225" s="73"/>
      <c r="Z225" s="73"/>
    </row>
    <row r="226" ht="15.75" customHeight="1">
      <c r="A226" s="73"/>
      <c r="B226" s="73"/>
      <c r="C226" s="73"/>
      <c r="D226" s="73"/>
      <c r="E226" s="73"/>
      <c r="F226" s="73"/>
      <c r="G226" s="456"/>
      <c r="H226" s="73"/>
      <c r="I226" s="456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X226" s="73"/>
      <c r="Y226" s="73"/>
      <c r="Z226" s="73"/>
    </row>
    <row r="227" ht="15.75" customHeight="1">
      <c r="A227" s="73"/>
      <c r="B227" s="73"/>
      <c r="C227" s="73"/>
      <c r="D227" s="73"/>
      <c r="E227" s="73"/>
      <c r="F227" s="73"/>
      <c r="G227" s="456"/>
      <c r="H227" s="73"/>
      <c r="I227" s="456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X227" s="73"/>
      <c r="Y227" s="73"/>
      <c r="Z227" s="73"/>
    </row>
    <row r="228" ht="15.75" customHeight="1">
      <c r="A228" s="73"/>
      <c r="B228" s="73"/>
      <c r="C228" s="73"/>
      <c r="D228" s="73"/>
      <c r="E228" s="73"/>
      <c r="F228" s="73"/>
      <c r="G228" s="456"/>
      <c r="H228" s="73"/>
      <c r="I228" s="456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X228" s="73"/>
      <c r="Y228" s="73"/>
      <c r="Z228" s="73"/>
    </row>
    <row r="229" ht="15.75" customHeight="1">
      <c r="A229" s="73"/>
      <c r="B229" s="73"/>
      <c r="C229" s="73"/>
      <c r="D229" s="73"/>
      <c r="E229" s="73"/>
      <c r="F229" s="73"/>
      <c r="G229" s="456"/>
      <c r="H229" s="73"/>
      <c r="I229" s="456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X229" s="73"/>
      <c r="Y229" s="73"/>
      <c r="Z229" s="73"/>
    </row>
    <row r="230" ht="15.75" customHeight="1">
      <c r="A230" s="73"/>
      <c r="B230" s="73"/>
      <c r="C230" s="73"/>
      <c r="D230" s="73"/>
      <c r="E230" s="73"/>
      <c r="F230" s="73"/>
      <c r="G230" s="456"/>
      <c r="H230" s="73"/>
      <c r="I230" s="456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X230" s="73"/>
      <c r="Y230" s="73"/>
      <c r="Z230" s="73"/>
    </row>
    <row r="231" ht="15.75" customHeight="1">
      <c r="A231" s="73"/>
      <c r="B231" s="73"/>
      <c r="C231" s="73"/>
      <c r="D231" s="73"/>
      <c r="E231" s="73"/>
      <c r="F231" s="73"/>
      <c r="G231" s="456"/>
      <c r="H231" s="73"/>
      <c r="I231" s="456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X231" s="73"/>
      <c r="Y231" s="73"/>
      <c r="Z231" s="73"/>
    </row>
    <row r="232" ht="15.75" customHeight="1">
      <c r="A232" s="73"/>
      <c r="B232" s="73"/>
      <c r="C232" s="73"/>
      <c r="D232" s="73"/>
      <c r="E232" s="73"/>
      <c r="F232" s="73"/>
      <c r="G232" s="456"/>
      <c r="H232" s="73"/>
      <c r="I232" s="456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X232" s="73"/>
      <c r="Y232" s="73"/>
      <c r="Z232" s="73"/>
    </row>
    <row r="233" ht="15.75" customHeight="1">
      <c r="A233" s="73"/>
      <c r="B233" s="73"/>
      <c r="C233" s="73"/>
      <c r="D233" s="73"/>
      <c r="E233" s="73"/>
      <c r="F233" s="73"/>
      <c r="G233" s="456"/>
      <c r="H233" s="73"/>
      <c r="I233" s="456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X233" s="73"/>
      <c r="Y233" s="73"/>
      <c r="Z233" s="73"/>
    </row>
    <row r="234" ht="15.75" customHeight="1">
      <c r="A234" s="73"/>
      <c r="B234" s="73"/>
      <c r="C234" s="73"/>
      <c r="D234" s="73"/>
      <c r="E234" s="73"/>
      <c r="F234" s="73"/>
      <c r="G234" s="456"/>
      <c r="H234" s="73"/>
      <c r="I234" s="456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X234" s="73"/>
      <c r="Y234" s="73"/>
      <c r="Z234" s="73"/>
    </row>
    <row r="235" ht="15.75" customHeight="1">
      <c r="A235" s="73"/>
      <c r="B235" s="73"/>
      <c r="C235" s="73"/>
      <c r="D235" s="73"/>
      <c r="E235" s="73"/>
      <c r="F235" s="73"/>
      <c r="G235" s="456"/>
      <c r="H235" s="73"/>
      <c r="I235" s="456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X235" s="73"/>
      <c r="Y235" s="73"/>
      <c r="Z235" s="73"/>
    </row>
    <row r="236" ht="15.75" customHeight="1">
      <c r="A236" s="73"/>
      <c r="B236" s="73"/>
      <c r="C236" s="73"/>
      <c r="D236" s="73"/>
      <c r="E236" s="73"/>
      <c r="F236" s="73"/>
      <c r="G236" s="456"/>
      <c r="H236" s="73"/>
      <c r="I236" s="456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X236" s="73"/>
      <c r="Y236" s="73"/>
      <c r="Z236" s="73"/>
    </row>
    <row r="237" ht="15.75" customHeight="1">
      <c r="A237" s="73"/>
      <c r="B237" s="73"/>
      <c r="C237" s="73"/>
      <c r="D237" s="73"/>
      <c r="E237" s="73"/>
      <c r="F237" s="73"/>
      <c r="G237" s="456"/>
      <c r="H237" s="73"/>
      <c r="I237" s="456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X237" s="73"/>
      <c r="Y237" s="73"/>
      <c r="Z237" s="73"/>
    </row>
    <row r="238" ht="15.75" customHeight="1">
      <c r="A238" s="73"/>
      <c r="B238" s="73"/>
      <c r="C238" s="73"/>
      <c r="D238" s="73"/>
      <c r="E238" s="73"/>
      <c r="F238" s="73"/>
      <c r="G238" s="456"/>
      <c r="H238" s="73"/>
      <c r="I238" s="456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X238" s="73"/>
      <c r="Y238" s="73"/>
      <c r="Z238" s="73"/>
    </row>
    <row r="239" ht="15.75" customHeight="1">
      <c r="A239" s="73"/>
      <c r="B239" s="73"/>
      <c r="C239" s="73"/>
      <c r="D239" s="73"/>
      <c r="E239" s="73"/>
      <c r="F239" s="73"/>
      <c r="G239" s="456"/>
      <c r="H239" s="73"/>
      <c r="I239" s="456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X239" s="73"/>
      <c r="Y239" s="73"/>
      <c r="Z239" s="73"/>
    </row>
    <row r="240" ht="15.75" customHeight="1">
      <c r="A240" s="73"/>
      <c r="B240" s="73"/>
      <c r="C240" s="73"/>
      <c r="D240" s="73"/>
      <c r="E240" s="73"/>
      <c r="F240" s="73"/>
      <c r="G240" s="456"/>
      <c r="H240" s="73"/>
      <c r="I240" s="456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X240" s="73"/>
      <c r="Y240" s="73"/>
      <c r="Z240" s="73"/>
    </row>
    <row r="241" ht="15.75" customHeight="1">
      <c r="A241" s="73"/>
      <c r="B241" s="73"/>
      <c r="C241" s="73"/>
      <c r="D241" s="73"/>
      <c r="E241" s="73"/>
      <c r="F241" s="73"/>
      <c r="G241" s="456"/>
      <c r="H241" s="73"/>
      <c r="I241" s="456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X241" s="73"/>
      <c r="Y241" s="73"/>
      <c r="Z241" s="73"/>
    </row>
    <row r="242" ht="15.75" customHeight="1">
      <c r="A242" s="73"/>
      <c r="B242" s="73"/>
      <c r="C242" s="73"/>
      <c r="D242" s="73"/>
      <c r="E242" s="73"/>
      <c r="F242" s="73"/>
      <c r="G242" s="456"/>
      <c r="H242" s="73"/>
      <c r="I242" s="456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X242" s="73"/>
      <c r="Y242" s="73"/>
      <c r="Z242" s="73"/>
    </row>
    <row r="243" ht="15.75" customHeight="1">
      <c r="A243" s="73"/>
      <c r="B243" s="73"/>
      <c r="C243" s="73"/>
      <c r="D243" s="73"/>
      <c r="E243" s="73"/>
      <c r="F243" s="73"/>
      <c r="G243" s="456"/>
      <c r="H243" s="73"/>
      <c r="I243" s="456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X243" s="73"/>
      <c r="Y243" s="73"/>
      <c r="Z243" s="73"/>
    </row>
    <row r="244" ht="15.75" customHeight="1">
      <c r="A244" s="73"/>
      <c r="B244" s="73"/>
      <c r="C244" s="73"/>
      <c r="D244" s="73"/>
      <c r="E244" s="73"/>
      <c r="F244" s="73"/>
      <c r="G244" s="456"/>
      <c r="H244" s="73"/>
      <c r="I244" s="456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X244" s="73"/>
      <c r="Y244" s="73"/>
      <c r="Z244" s="73"/>
    </row>
    <row r="245" ht="15.75" customHeight="1">
      <c r="A245" s="73"/>
      <c r="B245" s="73"/>
      <c r="C245" s="73"/>
      <c r="D245" s="73"/>
      <c r="E245" s="73"/>
      <c r="F245" s="73"/>
      <c r="G245" s="456"/>
      <c r="H245" s="73"/>
      <c r="I245" s="456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X245" s="73"/>
      <c r="Y245" s="73"/>
      <c r="Z245" s="73"/>
    </row>
    <row r="246" ht="15.75" customHeight="1">
      <c r="A246" s="73"/>
      <c r="B246" s="73"/>
      <c r="C246" s="73"/>
      <c r="D246" s="73"/>
      <c r="E246" s="73"/>
      <c r="F246" s="73"/>
      <c r="G246" s="456"/>
      <c r="H246" s="73"/>
      <c r="I246" s="456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X246" s="73"/>
      <c r="Y246" s="73"/>
      <c r="Z246" s="73"/>
    </row>
    <row r="247" ht="15.75" customHeight="1">
      <c r="A247" s="73"/>
      <c r="B247" s="73"/>
      <c r="C247" s="73"/>
      <c r="D247" s="73"/>
      <c r="E247" s="73"/>
      <c r="F247" s="73"/>
      <c r="G247" s="456"/>
      <c r="H247" s="73"/>
      <c r="I247" s="456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X247" s="73"/>
      <c r="Y247" s="73"/>
      <c r="Z247" s="73"/>
    </row>
    <row r="248" ht="15.75" customHeight="1">
      <c r="A248" s="73"/>
      <c r="B248" s="73"/>
      <c r="C248" s="73"/>
      <c r="D248" s="73"/>
      <c r="E248" s="73"/>
      <c r="F248" s="73"/>
      <c r="G248" s="456"/>
      <c r="H248" s="73"/>
      <c r="I248" s="456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X248" s="73"/>
      <c r="Y248" s="73"/>
      <c r="Z248" s="73"/>
    </row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B8043"/>
    <outlinePr summaryBelow="0" summaryRight="0"/>
    <pageSetUpPr fitToPage="1"/>
  </sheetPr>
  <sheetViews>
    <sheetView showGridLines="0" workbookViewId="0"/>
  </sheetViews>
  <sheetFormatPr customHeight="1" defaultColWidth="12.63" defaultRowHeight="15.0"/>
  <cols>
    <col customWidth="1" min="1" max="1" width="3.13"/>
    <col customWidth="1" min="2" max="2" width="2.63"/>
    <col customWidth="1" min="3" max="3" width="38.13"/>
    <col customWidth="1" min="4" max="4" width="21.63"/>
    <col customWidth="1" min="5" max="5" width="17.13"/>
    <col customWidth="1" min="6" max="6" width="17.25"/>
    <col customWidth="1" min="7" max="7" width="17.38"/>
    <col customWidth="1" min="8" max="8" width="37.38"/>
    <col customWidth="1" min="9" max="9" width="17.88"/>
    <col hidden="1" min="12" max="20" width="12.63"/>
    <col customWidth="1" hidden="1" min="21" max="21" width="16.38"/>
    <col hidden="1" min="22" max="24" width="12.63"/>
    <col customWidth="1" hidden="1" min="25" max="25" width="21.25"/>
    <col customWidth="1" hidden="1" min="26" max="26" width="20.13"/>
    <col hidden="1" min="27" max="30" width="12.63"/>
  </cols>
  <sheetData>
    <row r="1" ht="15.75" customHeight="1">
      <c r="A1" s="1"/>
      <c r="B1" s="1"/>
      <c r="C1" s="1"/>
      <c r="D1" s="1"/>
      <c r="E1" s="1"/>
      <c r="F1" s="1"/>
      <c r="G1" s="1"/>
      <c r="H1" s="1"/>
      <c r="I1" s="2"/>
      <c r="J1" s="1"/>
      <c r="K1" s="1"/>
      <c r="L1" s="1"/>
      <c r="M1" s="1"/>
      <c r="N1" s="1"/>
      <c r="O1" s="1"/>
      <c r="P1" s="3"/>
      <c r="Q1" s="1"/>
      <c r="R1" s="1"/>
      <c r="S1" s="1"/>
      <c r="T1" s="1"/>
      <c r="U1" s="1"/>
      <c r="V1" s="1"/>
      <c r="W1" s="1"/>
      <c r="X1" s="1"/>
      <c r="Y1" s="1"/>
      <c r="Z1" s="4"/>
      <c r="AA1" s="1"/>
      <c r="AB1" s="4"/>
      <c r="AC1" s="4"/>
      <c r="AD1" s="4"/>
    </row>
    <row r="2" ht="15.75" customHeight="1">
      <c r="A2" s="1"/>
      <c r="B2" s="5"/>
      <c r="C2" s="6"/>
      <c r="D2" s="6"/>
      <c r="E2" s="6"/>
      <c r="F2" s="6"/>
      <c r="G2" s="6"/>
      <c r="H2" s="6"/>
      <c r="I2" s="7"/>
      <c r="J2" s="1"/>
      <c r="K2" s="1"/>
      <c r="L2" s="1"/>
      <c r="M2" s="1"/>
      <c r="N2" s="1"/>
      <c r="O2" s="1"/>
      <c r="P2" s="8"/>
      <c r="Q2" s="1"/>
      <c r="R2" s="1"/>
      <c r="S2" s="1"/>
      <c r="T2" s="1"/>
      <c r="U2" s="1"/>
      <c r="V2" s="1"/>
      <c r="W2" s="1"/>
      <c r="X2" s="1"/>
      <c r="Y2" s="1"/>
      <c r="Z2" s="4"/>
      <c r="AA2" s="1"/>
      <c r="AB2" s="4"/>
      <c r="AC2" s="4"/>
      <c r="AD2" s="4"/>
    </row>
    <row r="3" ht="15.75" customHeight="1">
      <c r="A3" s="1"/>
      <c r="B3" s="9"/>
      <c r="C3" s="2" t="s">
        <v>229</v>
      </c>
      <c r="D3" s="1"/>
      <c r="E3" s="1"/>
      <c r="F3" s="1"/>
      <c r="G3" s="1"/>
      <c r="H3" s="1"/>
      <c r="I3" s="10"/>
      <c r="J3" s="1"/>
      <c r="K3" s="1"/>
      <c r="L3" s="1"/>
      <c r="M3" s="1"/>
      <c r="N3" s="1"/>
      <c r="O3" s="1"/>
      <c r="P3" s="3"/>
      <c r="Q3" s="1"/>
      <c r="R3" s="1"/>
      <c r="S3" s="1"/>
      <c r="T3" s="1"/>
      <c r="U3" s="1"/>
      <c r="V3" s="1"/>
      <c r="W3" s="1"/>
      <c r="X3" s="1"/>
      <c r="Y3" s="1"/>
      <c r="Z3" s="4"/>
      <c r="AA3" s="1"/>
      <c r="AB3" s="4"/>
      <c r="AC3" s="4"/>
      <c r="AD3" s="4"/>
    </row>
    <row r="4" ht="15.75" customHeight="1">
      <c r="A4" s="1"/>
      <c r="B4" s="9"/>
      <c r="C4" s="1" t="s">
        <v>230</v>
      </c>
      <c r="D4" s="1"/>
      <c r="E4" s="1"/>
      <c r="F4" s="1"/>
      <c r="G4" s="1"/>
      <c r="H4" s="1"/>
      <c r="I4" s="193" t="s">
        <v>0</v>
      </c>
      <c r="J4" s="1"/>
      <c r="K4" s="1"/>
      <c r="L4" s="1"/>
      <c r="M4" s="1"/>
      <c r="N4" s="1"/>
      <c r="O4" s="1"/>
      <c r="P4" s="3"/>
      <c r="Q4" s="1"/>
      <c r="R4" s="1"/>
      <c r="S4" s="1"/>
      <c r="T4" s="1"/>
      <c r="U4" s="1"/>
      <c r="V4" s="1"/>
      <c r="W4" s="1"/>
      <c r="X4" s="1"/>
      <c r="Y4" s="1"/>
      <c r="Z4" s="4"/>
      <c r="AA4" s="1"/>
      <c r="AB4" s="4"/>
      <c r="AC4" s="4"/>
      <c r="AD4" s="4"/>
    </row>
    <row r="5" ht="15.75" customHeight="1">
      <c r="A5" s="1"/>
      <c r="B5" s="9"/>
      <c r="C5" s="1" t="s">
        <v>231</v>
      </c>
      <c r="D5" s="1"/>
      <c r="E5" s="1"/>
      <c r="F5" s="1"/>
      <c r="G5" s="1"/>
      <c r="H5" s="1"/>
      <c r="I5" s="194"/>
      <c r="J5" s="1"/>
      <c r="K5" s="1"/>
      <c r="L5" s="1"/>
      <c r="M5" s="1"/>
      <c r="N5" s="1"/>
      <c r="O5" s="1"/>
      <c r="P5" s="3"/>
      <c r="Q5" s="1"/>
      <c r="R5" s="1"/>
      <c r="S5" s="1"/>
      <c r="T5" s="1"/>
      <c r="U5" s="1"/>
      <c r="V5" s="1"/>
      <c r="W5" s="1"/>
      <c r="X5" s="1"/>
      <c r="Y5" s="1"/>
      <c r="Z5" s="4"/>
      <c r="AA5" s="1"/>
      <c r="AB5" s="4"/>
      <c r="AC5" s="4"/>
      <c r="AD5" s="4"/>
    </row>
    <row r="6" ht="15.75" customHeight="1">
      <c r="A6" s="1"/>
      <c r="B6" s="13"/>
      <c r="C6" s="195" t="s">
        <v>1106</v>
      </c>
      <c r="D6" s="14"/>
      <c r="E6" s="14"/>
      <c r="F6" s="14"/>
      <c r="G6" s="14"/>
      <c r="H6" s="14"/>
      <c r="I6" s="196"/>
      <c r="J6" s="1"/>
      <c r="K6" s="1"/>
      <c r="L6" s="1"/>
      <c r="M6" s="1"/>
      <c r="N6" s="1"/>
      <c r="O6" s="1"/>
      <c r="P6" s="3"/>
      <c r="Q6" s="1"/>
      <c r="R6" s="1"/>
      <c r="S6" s="1"/>
      <c r="T6" s="1"/>
      <c r="U6" s="1"/>
      <c r="V6" s="1"/>
      <c r="W6" s="1"/>
      <c r="X6" s="1"/>
      <c r="Y6" s="1"/>
      <c r="Z6" s="4"/>
      <c r="AA6" s="1"/>
      <c r="AB6" s="4"/>
      <c r="AC6" s="4"/>
      <c r="AD6" s="4"/>
    </row>
    <row r="7" ht="27.0" customHeight="1">
      <c r="A7" s="1"/>
      <c r="B7" s="9"/>
      <c r="C7" s="1"/>
      <c r="D7" s="1"/>
      <c r="E7" s="1"/>
      <c r="F7" s="1"/>
      <c r="G7" s="16"/>
      <c r="H7" s="2" t="s">
        <v>1</v>
      </c>
      <c r="I7" s="17"/>
      <c r="J7" s="1"/>
      <c r="K7" s="1"/>
      <c r="L7" s="1"/>
      <c r="M7" s="1"/>
      <c r="N7" s="1"/>
      <c r="O7" s="1"/>
      <c r="P7" s="8"/>
      <c r="Q7" s="1"/>
      <c r="R7" s="1"/>
      <c r="S7" s="1"/>
      <c r="T7" s="1"/>
      <c r="U7" s="1"/>
      <c r="V7" s="1"/>
      <c r="W7" s="1"/>
      <c r="X7" s="1"/>
      <c r="Y7" s="1"/>
      <c r="Z7" s="4"/>
      <c r="AA7" s="1"/>
      <c r="AB7" s="4"/>
      <c r="AC7" s="4"/>
      <c r="AD7" s="4"/>
    </row>
    <row r="8" ht="15.75" customHeight="1">
      <c r="A8" s="18"/>
      <c r="B8" s="19"/>
      <c r="C8" s="18" t="s">
        <v>986</v>
      </c>
      <c r="G8" s="16"/>
      <c r="H8" s="20" t="s">
        <v>2</v>
      </c>
      <c r="I8" s="197" t="s">
        <v>3</v>
      </c>
      <c r="J8" s="1"/>
      <c r="K8" s="1"/>
      <c r="L8" s="1"/>
      <c r="M8" s="1"/>
      <c r="N8" s="1"/>
      <c r="O8" s="1"/>
      <c r="P8" s="8"/>
      <c r="Q8" s="1"/>
      <c r="R8" s="1"/>
      <c r="S8" s="1"/>
      <c r="T8" s="1"/>
      <c r="U8" s="1"/>
      <c r="V8" s="1"/>
      <c r="W8" s="1"/>
      <c r="X8" s="1"/>
      <c r="Y8" s="1"/>
      <c r="Z8" s="4"/>
      <c r="AA8" s="1"/>
      <c r="AB8" s="4"/>
      <c r="AC8" s="4"/>
      <c r="AD8" s="4"/>
    </row>
    <row r="9" ht="15.75" customHeight="1">
      <c r="A9" s="2"/>
      <c r="B9" s="22"/>
      <c r="C9" s="64" t="s">
        <v>234</v>
      </c>
      <c r="D9" s="23">
        <v>45059.0</v>
      </c>
      <c r="E9" s="198"/>
      <c r="F9" s="198"/>
      <c r="G9" s="16"/>
      <c r="H9" s="25" t="s">
        <v>4</v>
      </c>
      <c r="I9" s="194"/>
      <c r="J9" s="1"/>
      <c r="K9" s="1"/>
      <c r="L9" s="1"/>
      <c r="M9" s="1"/>
      <c r="N9" s="1"/>
      <c r="O9" s="1"/>
      <c r="P9" s="8"/>
      <c r="Q9" s="1"/>
      <c r="R9" s="1"/>
      <c r="S9" s="26"/>
      <c r="T9" s="1"/>
      <c r="U9" s="1"/>
      <c r="V9" s="1"/>
      <c r="W9" s="1"/>
      <c r="X9" s="1"/>
      <c r="Y9" s="1"/>
      <c r="Z9" s="4"/>
      <c r="AA9" s="1"/>
      <c r="AB9" s="4"/>
      <c r="AC9" s="4"/>
      <c r="AD9" s="4"/>
    </row>
    <row r="10" ht="15.75" customHeight="1">
      <c r="A10" s="2"/>
      <c r="B10" s="22"/>
      <c r="C10" s="64" t="s">
        <v>235</v>
      </c>
      <c r="D10" s="27" t="s">
        <v>1107</v>
      </c>
      <c r="E10" s="198"/>
      <c r="F10" s="198"/>
      <c r="G10" s="16"/>
      <c r="H10" s="28"/>
      <c r="I10" s="29" t="s">
        <v>5</v>
      </c>
      <c r="J10" s="1"/>
      <c r="K10" s="1"/>
      <c r="L10" s="1"/>
      <c r="M10" s="1"/>
      <c r="N10" s="1"/>
      <c r="O10" s="1"/>
      <c r="P10" s="8"/>
      <c r="Q10" s="1"/>
      <c r="R10" s="1"/>
      <c r="S10" s="26"/>
      <c r="T10" s="1"/>
      <c r="U10" s="1"/>
      <c r="V10" s="1"/>
      <c r="W10" s="1"/>
      <c r="X10" s="1"/>
      <c r="Y10" s="1"/>
      <c r="Z10" s="4"/>
      <c r="AA10" s="1"/>
      <c r="AB10" s="4"/>
      <c r="AC10" s="4"/>
      <c r="AD10" s="4"/>
    </row>
    <row r="11" ht="15.75" customHeight="1">
      <c r="A11" s="2"/>
      <c r="B11" s="22"/>
      <c r="C11" s="64" t="s">
        <v>236</v>
      </c>
      <c r="D11" s="30" t="s">
        <v>1108</v>
      </c>
      <c r="E11" s="198"/>
      <c r="F11" s="198"/>
      <c r="G11" s="16"/>
      <c r="H11" s="25" t="s">
        <v>7</v>
      </c>
      <c r="I11" s="29"/>
      <c r="J11" s="1"/>
      <c r="K11" s="1"/>
      <c r="L11" s="1"/>
      <c r="M11" s="1"/>
      <c r="N11" s="1"/>
      <c r="O11" s="1"/>
      <c r="P11" s="8"/>
      <c r="Q11" s="1"/>
      <c r="R11" s="1"/>
      <c r="S11" s="31"/>
      <c r="T11" s="1"/>
      <c r="U11" s="1"/>
      <c r="V11" s="1"/>
      <c r="W11" s="1"/>
      <c r="X11" s="1"/>
      <c r="Y11" s="1"/>
      <c r="Z11" s="4"/>
      <c r="AA11" s="1"/>
      <c r="AB11" s="4"/>
      <c r="AC11" s="4"/>
      <c r="AD11" s="4"/>
    </row>
    <row r="12" ht="15.75" customHeight="1">
      <c r="A12" s="2"/>
      <c r="B12" s="22"/>
      <c r="C12" s="64" t="s">
        <v>237</v>
      </c>
      <c r="D12" s="30" t="s">
        <v>550</v>
      </c>
      <c r="E12" s="198"/>
      <c r="F12" s="198"/>
      <c r="G12" s="16"/>
      <c r="H12" s="28"/>
      <c r="I12" s="29" t="s">
        <v>8</v>
      </c>
      <c r="J12" s="1"/>
      <c r="K12" s="1"/>
      <c r="L12" s="1"/>
      <c r="M12" s="1"/>
      <c r="N12" s="1"/>
      <c r="O12" s="1"/>
      <c r="P12" s="8"/>
      <c r="Q12" s="1"/>
      <c r="R12" s="1"/>
      <c r="S12" s="26"/>
      <c r="T12" s="1"/>
      <c r="U12" s="1"/>
      <c r="V12" s="1"/>
      <c r="W12" s="1"/>
      <c r="X12" s="1"/>
      <c r="Y12" s="1"/>
      <c r="Z12" s="4"/>
      <c r="AA12" s="1"/>
      <c r="AB12" s="4"/>
      <c r="AC12" s="4"/>
      <c r="AD12" s="4"/>
    </row>
    <row r="13" ht="15.75" customHeight="1">
      <c r="A13" s="2"/>
      <c r="B13" s="22"/>
      <c r="C13" s="64" t="s">
        <v>238</v>
      </c>
      <c r="D13" s="27">
        <v>9.310991436E9</v>
      </c>
      <c r="E13" s="198"/>
      <c r="F13" s="198"/>
      <c r="G13" s="16"/>
      <c r="H13" s="32" t="s">
        <v>9</v>
      </c>
      <c r="I13" s="29"/>
      <c r="J13" s="1"/>
      <c r="K13" s="1"/>
      <c r="L13" s="1"/>
      <c r="M13" s="1"/>
      <c r="N13" s="1"/>
      <c r="O13" s="1"/>
      <c r="P13" s="8"/>
      <c r="Q13" s="1"/>
      <c r="R13" s="1"/>
      <c r="S13" s="26"/>
      <c r="T13" s="1"/>
      <c r="U13" s="1"/>
      <c r="V13" s="1"/>
      <c r="W13" s="1"/>
      <c r="X13" s="1"/>
      <c r="Y13" s="1"/>
      <c r="Z13" s="4"/>
      <c r="AA13" s="1"/>
      <c r="AB13" s="4"/>
      <c r="AC13" s="4"/>
      <c r="AD13" s="4"/>
    </row>
    <row r="14" ht="15.75" customHeight="1">
      <c r="A14" s="2"/>
      <c r="B14" s="22"/>
      <c r="C14" s="64" t="s">
        <v>239</v>
      </c>
      <c r="D14" s="33" t="s">
        <v>1109</v>
      </c>
      <c r="E14" s="198"/>
      <c r="F14" s="198"/>
      <c r="G14" s="34"/>
      <c r="H14" s="35"/>
      <c r="I14" s="36" t="s">
        <v>10</v>
      </c>
      <c r="J14" s="1"/>
      <c r="K14" s="34"/>
      <c r="L14" s="1"/>
      <c r="M14" s="1"/>
      <c r="N14" s="1"/>
      <c r="O14" s="1"/>
      <c r="P14" s="37"/>
      <c r="Q14" s="1"/>
      <c r="R14" s="1"/>
      <c r="S14" s="38"/>
      <c r="T14" s="1"/>
      <c r="U14" s="1"/>
      <c r="V14" s="1"/>
      <c r="W14" s="1"/>
      <c r="X14" s="1"/>
      <c r="Y14" s="1"/>
      <c r="Z14" s="4"/>
      <c r="AA14" s="1"/>
      <c r="AB14" s="4"/>
      <c r="AC14" s="4"/>
      <c r="AD14" s="4"/>
    </row>
    <row r="15" ht="15.75" customHeight="1">
      <c r="A15" s="2"/>
      <c r="B15" s="22"/>
      <c r="C15" s="64" t="s">
        <v>240</v>
      </c>
      <c r="D15" s="30" t="s">
        <v>1110</v>
      </c>
      <c r="E15" s="198"/>
      <c r="F15" s="198"/>
      <c r="G15" s="39" t="s">
        <v>11</v>
      </c>
      <c r="H15" s="30" t="s">
        <v>739</v>
      </c>
      <c r="I15" s="36"/>
      <c r="J15" s="1"/>
      <c r="K15" s="1"/>
      <c r="L15" s="1"/>
      <c r="M15" s="1"/>
      <c r="N15" s="1"/>
      <c r="O15" s="1"/>
      <c r="P15" s="8"/>
      <c r="Q15" s="1"/>
      <c r="R15" s="1"/>
      <c r="S15" s="8"/>
      <c r="T15" s="1"/>
      <c r="U15" s="1"/>
      <c r="V15" s="1"/>
      <c r="W15" s="1"/>
      <c r="X15" s="1"/>
      <c r="Y15" s="1"/>
      <c r="Z15" s="4"/>
      <c r="AA15" s="1"/>
      <c r="AB15" s="4"/>
      <c r="AC15" s="4"/>
      <c r="AD15" s="4"/>
    </row>
    <row r="16" ht="15.75" customHeight="1">
      <c r="A16" s="1"/>
      <c r="B16" s="9"/>
      <c r="C16" s="73"/>
      <c r="D16" s="1"/>
      <c r="E16" s="1"/>
      <c r="F16" s="1"/>
      <c r="G16" s="1"/>
      <c r="H16" s="1"/>
      <c r="I16" s="29" t="s">
        <v>12</v>
      </c>
      <c r="J16" s="1"/>
      <c r="K16" s="1"/>
      <c r="L16" s="1"/>
      <c r="M16" s="1"/>
      <c r="N16" s="1"/>
      <c r="O16" s="1"/>
      <c r="P16" s="8"/>
      <c r="Q16" s="1"/>
      <c r="R16" s="1"/>
      <c r="S16" s="3"/>
      <c r="T16" s="1"/>
      <c r="U16" s="1"/>
      <c r="V16" s="1"/>
      <c r="W16" s="1"/>
      <c r="X16" s="1"/>
      <c r="Y16" s="1"/>
      <c r="Z16" s="4"/>
      <c r="AA16" s="1"/>
      <c r="AB16" s="4"/>
      <c r="AC16" s="4"/>
      <c r="AD16" s="4"/>
    </row>
    <row r="17" ht="15.75" customHeight="1">
      <c r="A17" s="1"/>
      <c r="B17" s="9"/>
      <c r="C17" s="64" t="s">
        <v>241</v>
      </c>
      <c r="D17" s="30" t="s">
        <v>341</v>
      </c>
      <c r="E17" s="2" t="s">
        <v>14</v>
      </c>
      <c r="F17" s="30" t="s">
        <v>342</v>
      </c>
      <c r="G17" s="39" t="s">
        <v>15</v>
      </c>
      <c r="H17" s="30" t="s">
        <v>861</v>
      </c>
      <c r="I17" s="29"/>
      <c r="J17" s="1"/>
      <c r="K17" s="1"/>
      <c r="L17" s="1"/>
      <c r="M17" s="1"/>
      <c r="N17" s="1"/>
      <c r="O17" s="1"/>
      <c r="P17" s="8"/>
      <c r="Q17" s="1"/>
      <c r="R17" s="1"/>
      <c r="S17" s="8"/>
      <c r="T17" s="1"/>
      <c r="U17" s="1"/>
      <c r="V17" s="1"/>
      <c r="W17" s="1"/>
      <c r="X17" s="1"/>
      <c r="Y17" s="1"/>
      <c r="Z17" s="4"/>
      <c r="AA17" s="1"/>
      <c r="AB17" s="4"/>
      <c r="AC17" s="4"/>
      <c r="AD17" s="4"/>
    </row>
    <row r="18" ht="15.75" customHeight="1">
      <c r="A18" s="1"/>
      <c r="B18" s="9"/>
      <c r="C18" s="64" t="s">
        <v>242</v>
      </c>
      <c r="D18" s="16"/>
      <c r="E18" s="2" t="s">
        <v>17</v>
      </c>
      <c r="F18" s="30" t="s">
        <v>988</v>
      </c>
      <c r="G18" s="16"/>
      <c r="H18" s="16"/>
      <c r="I18" s="29" t="s">
        <v>19</v>
      </c>
      <c r="J18" s="1"/>
      <c r="K18" s="1"/>
      <c r="L18" s="1"/>
      <c r="M18" s="1"/>
      <c r="N18" s="1"/>
      <c r="O18" s="1"/>
      <c r="P18" s="8"/>
      <c r="Q18" s="1"/>
      <c r="R18" s="1"/>
      <c r="S18" s="3"/>
      <c r="T18" s="1"/>
      <c r="U18" s="1"/>
      <c r="V18" s="1"/>
      <c r="W18" s="1"/>
      <c r="X18" s="1"/>
      <c r="Y18" s="1"/>
      <c r="Z18" s="4"/>
      <c r="AA18" s="1"/>
      <c r="AB18" s="4"/>
      <c r="AC18" s="4"/>
      <c r="AD18" s="4"/>
    </row>
    <row r="19" ht="15.75" customHeight="1">
      <c r="A19" s="1"/>
      <c r="B19" s="9"/>
      <c r="C19" s="167" t="s">
        <v>243</v>
      </c>
      <c r="D19" s="18" t="b">
        <v>1</v>
      </c>
      <c r="E19" s="1" t="s">
        <v>1111</v>
      </c>
      <c r="F19" s="30" t="s">
        <v>1112</v>
      </c>
      <c r="G19" s="16"/>
      <c r="H19" s="16"/>
      <c r="I19" s="29"/>
      <c r="J19" s="1"/>
      <c r="K19" s="1"/>
      <c r="L19" s="1"/>
      <c r="M19" s="1"/>
      <c r="N19" s="1"/>
      <c r="O19" s="1"/>
      <c r="P19" s="8"/>
      <c r="Q19" s="1"/>
      <c r="R19" s="1"/>
      <c r="S19" s="8"/>
      <c r="T19" s="1"/>
      <c r="U19" s="1"/>
      <c r="V19" s="1"/>
      <c r="W19" s="1"/>
      <c r="X19" s="1"/>
      <c r="Y19" s="1"/>
      <c r="Z19" s="4"/>
      <c r="AA19" s="1"/>
      <c r="AB19" s="4"/>
      <c r="AC19" s="4"/>
      <c r="AD19" s="4"/>
    </row>
    <row r="20" ht="15.75" customHeight="1">
      <c r="A20" s="1"/>
      <c r="B20" s="9"/>
      <c r="C20" s="167" t="s">
        <v>244</v>
      </c>
      <c r="D20" s="18" t="b">
        <v>0</v>
      </c>
      <c r="E20" s="1"/>
      <c r="F20" s="30"/>
      <c r="G20" s="1"/>
      <c r="H20" s="1"/>
      <c r="I20" s="29" t="s">
        <v>21</v>
      </c>
      <c r="J20" s="1"/>
      <c r="K20" s="1"/>
      <c r="L20" s="1"/>
      <c r="M20" s="1"/>
      <c r="N20" s="1"/>
      <c r="O20" s="1"/>
      <c r="P20" s="8"/>
      <c r="Q20" s="1"/>
      <c r="R20" s="1"/>
      <c r="S20" s="8"/>
      <c r="T20" s="1"/>
      <c r="U20" s="1"/>
      <c r="V20" s="1"/>
      <c r="W20" s="1"/>
      <c r="X20" s="1"/>
      <c r="Y20" s="1"/>
      <c r="Z20" s="4"/>
      <c r="AA20" s="1"/>
      <c r="AB20" s="4"/>
      <c r="AC20" s="4"/>
      <c r="AD20" s="4"/>
    </row>
    <row r="21" ht="15.75" customHeight="1">
      <c r="A21" s="1"/>
      <c r="B21" s="9"/>
      <c r="C21" s="167" t="s">
        <v>245</v>
      </c>
      <c r="D21" s="18" t="b">
        <v>0</v>
      </c>
      <c r="E21" s="1"/>
      <c r="F21" s="16"/>
      <c r="G21" s="1"/>
      <c r="H21" s="1"/>
      <c r="I21" s="29"/>
      <c r="J21" s="1"/>
      <c r="K21" s="1"/>
      <c r="L21" s="1"/>
      <c r="M21" s="1"/>
      <c r="N21" s="1"/>
      <c r="O21" s="1"/>
      <c r="P21" s="8"/>
      <c r="Q21" s="1"/>
      <c r="R21" s="1"/>
      <c r="S21" s="38"/>
      <c r="T21" s="1"/>
      <c r="U21" s="1"/>
      <c r="V21" s="1"/>
      <c r="W21" s="1"/>
      <c r="X21" s="1"/>
      <c r="Y21" s="1"/>
      <c r="Z21" s="4"/>
      <c r="AA21" s="1"/>
      <c r="AB21" s="4"/>
      <c r="AC21" s="4"/>
      <c r="AD21" s="4"/>
    </row>
    <row r="22" ht="15.75" customHeight="1">
      <c r="A22" s="2"/>
      <c r="B22" s="22"/>
      <c r="C22" s="199" t="s">
        <v>246</v>
      </c>
      <c r="D22" s="200"/>
      <c r="E22" s="200"/>
      <c r="F22" s="201"/>
      <c r="G22" s="43" t="s">
        <v>22</v>
      </c>
      <c r="H22" s="44" t="s">
        <v>23</v>
      </c>
      <c r="I22" s="29" t="s">
        <v>24</v>
      </c>
      <c r="J22" s="2"/>
      <c r="K22" s="2"/>
      <c r="L22" s="2"/>
      <c r="M22" s="2"/>
      <c r="N22" s="2"/>
      <c r="O22" s="2"/>
      <c r="P22" s="3"/>
      <c r="Q22" s="2"/>
      <c r="R22" s="2"/>
      <c r="S22" s="38"/>
      <c r="T22" s="2"/>
      <c r="U22" s="2"/>
      <c r="V22" s="2"/>
      <c r="W22" s="2"/>
      <c r="X22" s="2"/>
      <c r="Y22" s="2"/>
      <c r="Z22" s="45"/>
      <c r="AA22" s="2"/>
      <c r="AB22" s="45"/>
      <c r="AC22" s="45"/>
      <c r="AD22" s="45"/>
    </row>
    <row r="23" ht="15.75" customHeight="1">
      <c r="A23" s="1"/>
      <c r="B23" s="9"/>
      <c r="C23" s="202"/>
      <c r="D23" s="203"/>
      <c r="E23" s="203"/>
      <c r="F23" s="204"/>
      <c r="G23" s="48"/>
      <c r="H23" s="49"/>
      <c r="I23" s="29"/>
      <c r="J23" s="1"/>
      <c r="K23" s="1"/>
      <c r="L23" s="1"/>
      <c r="M23" s="1"/>
      <c r="N23" s="1"/>
      <c r="O23" s="1"/>
      <c r="P23" s="3"/>
      <c r="Q23" s="1"/>
      <c r="R23" s="1"/>
      <c r="S23" s="38"/>
      <c r="T23" s="1"/>
      <c r="U23" s="1"/>
      <c r="V23" s="1"/>
      <c r="W23" s="1"/>
      <c r="X23" s="1"/>
      <c r="Y23" s="1"/>
      <c r="Z23" s="4"/>
      <c r="AA23" s="1"/>
      <c r="AB23" s="4"/>
      <c r="AC23" s="4"/>
      <c r="AD23" s="4"/>
    </row>
    <row r="24" ht="15.75" customHeight="1">
      <c r="A24" s="1"/>
      <c r="B24" s="9"/>
      <c r="C24" s="202" t="s">
        <v>358</v>
      </c>
      <c r="D24" s="203"/>
      <c r="E24" s="203"/>
      <c r="F24" s="204"/>
      <c r="G24" s="48">
        <v>3.0</v>
      </c>
      <c r="H24" s="49">
        <v>4109.04</v>
      </c>
      <c r="I24" s="29" t="s">
        <v>25</v>
      </c>
      <c r="J24" s="1"/>
      <c r="K24" s="1"/>
      <c r="L24" s="1"/>
      <c r="M24" s="1"/>
      <c r="N24" s="1"/>
      <c r="O24" s="1"/>
      <c r="P24" s="3"/>
      <c r="Q24" s="1"/>
      <c r="R24" s="1"/>
      <c r="S24" s="38"/>
      <c r="T24" s="1"/>
      <c r="U24" s="1"/>
      <c r="V24" s="1"/>
      <c r="W24" s="1"/>
      <c r="X24" s="1"/>
      <c r="Y24" s="1"/>
      <c r="Z24" s="4"/>
      <c r="AA24" s="1"/>
      <c r="AB24" s="4"/>
      <c r="AC24" s="4"/>
      <c r="AD24" s="4"/>
    </row>
    <row r="25" ht="15.75" customHeight="1">
      <c r="A25" s="1"/>
      <c r="B25" s="9"/>
      <c r="C25" s="288" t="s">
        <v>356</v>
      </c>
      <c r="D25" s="203"/>
      <c r="E25" s="203"/>
      <c r="F25" s="204"/>
      <c r="G25" s="48">
        <v>3.0</v>
      </c>
      <c r="H25" s="49">
        <v>4109.04</v>
      </c>
      <c r="I25" s="29"/>
      <c r="J25" s="1"/>
      <c r="K25" s="1"/>
      <c r="L25" s="1"/>
      <c r="M25" s="1"/>
      <c r="N25" s="1"/>
      <c r="O25" s="1"/>
      <c r="P25" s="3"/>
      <c r="Q25" s="1"/>
      <c r="R25" s="1"/>
      <c r="S25" s="38"/>
      <c r="T25" s="1"/>
      <c r="U25" s="1"/>
      <c r="V25" s="1"/>
      <c r="W25" s="1"/>
      <c r="X25" s="1"/>
      <c r="Y25" s="1"/>
      <c r="Z25" s="4"/>
      <c r="AA25" s="1"/>
      <c r="AB25" s="4"/>
      <c r="AC25" s="4"/>
      <c r="AD25" s="4"/>
    </row>
    <row r="26" ht="15.75" customHeight="1">
      <c r="A26" s="1"/>
      <c r="B26" s="9"/>
      <c r="C26" s="288" t="s">
        <v>357</v>
      </c>
      <c r="D26" s="203"/>
      <c r="E26" s="203"/>
      <c r="F26" s="204"/>
      <c r="G26" s="48">
        <v>3.0</v>
      </c>
      <c r="H26" s="49">
        <v>4109.04</v>
      </c>
      <c r="I26" s="29" t="s">
        <v>26</v>
      </c>
      <c r="J26" s="1"/>
      <c r="K26" s="1"/>
      <c r="L26" s="1"/>
      <c r="M26" s="1"/>
      <c r="N26" s="1"/>
      <c r="O26" s="1"/>
      <c r="P26" s="3"/>
      <c r="Q26" s="1"/>
      <c r="R26" s="1"/>
      <c r="S26" s="38"/>
      <c r="T26" s="1"/>
      <c r="U26" s="1"/>
      <c r="V26" s="1"/>
      <c r="W26" s="1"/>
      <c r="X26" s="1"/>
      <c r="Y26" s="1"/>
      <c r="Z26" s="4"/>
      <c r="AA26" s="1"/>
      <c r="AB26" s="4"/>
      <c r="AC26" s="4"/>
      <c r="AD26" s="4"/>
    </row>
    <row r="27" ht="15.75" customHeight="1">
      <c r="A27" s="1"/>
      <c r="B27" s="9"/>
      <c r="C27" s="288" t="s">
        <v>354</v>
      </c>
      <c r="D27" s="203"/>
      <c r="E27" s="203"/>
      <c r="F27" s="204"/>
      <c r="G27" s="48">
        <v>3.0</v>
      </c>
      <c r="H27" s="49">
        <v>4109.04</v>
      </c>
      <c r="I27" s="29"/>
      <c r="J27" s="1"/>
      <c r="K27" s="1"/>
      <c r="L27" s="1"/>
      <c r="M27" s="1"/>
      <c r="N27" s="1"/>
      <c r="O27" s="1"/>
      <c r="P27" s="51"/>
      <c r="Q27" s="1"/>
      <c r="R27" s="1"/>
      <c r="T27" s="1"/>
      <c r="U27" s="1"/>
      <c r="V27" s="1"/>
      <c r="W27" s="1"/>
      <c r="X27" s="1"/>
      <c r="Y27" s="1"/>
      <c r="Z27" s="4"/>
      <c r="AA27" s="1"/>
      <c r="AB27" s="4"/>
      <c r="AC27" s="4"/>
      <c r="AD27" s="4"/>
    </row>
    <row r="28" ht="15.75" customHeight="1">
      <c r="A28" s="1"/>
      <c r="B28" s="9"/>
      <c r="C28" s="288" t="s">
        <v>352</v>
      </c>
      <c r="D28" s="203"/>
      <c r="E28" s="203"/>
      <c r="F28" s="204"/>
      <c r="G28" s="48">
        <v>3.0</v>
      </c>
      <c r="H28" s="49">
        <v>4109.04</v>
      </c>
      <c r="I28" s="29" t="s">
        <v>27</v>
      </c>
      <c r="J28" s="1"/>
      <c r="K28" s="1"/>
      <c r="L28" s="1"/>
      <c r="M28" s="1"/>
      <c r="N28" s="1"/>
      <c r="O28" s="1"/>
      <c r="P28" s="3"/>
      <c r="Q28" s="1"/>
      <c r="R28" s="1"/>
      <c r="T28" s="1"/>
      <c r="U28" s="1"/>
      <c r="V28" s="1"/>
      <c r="W28" s="1"/>
      <c r="X28" s="1"/>
      <c r="Y28" s="1"/>
      <c r="Z28" s="4"/>
      <c r="AA28" s="1"/>
      <c r="AB28" s="4"/>
      <c r="AC28" s="4"/>
      <c r="AD28" s="4"/>
    </row>
    <row r="29" ht="15.75" customHeight="1">
      <c r="A29" s="1"/>
      <c r="B29" s="9"/>
      <c r="C29" s="288"/>
      <c r="D29" s="203"/>
      <c r="E29" s="203"/>
      <c r="F29" s="204"/>
      <c r="G29" s="48"/>
      <c r="H29" s="49"/>
      <c r="I29" s="29"/>
      <c r="J29" s="1"/>
      <c r="K29" s="1"/>
      <c r="L29" s="1"/>
      <c r="M29" s="1"/>
      <c r="N29" s="1"/>
      <c r="O29" s="1"/>
      <c r="P29" s="3"/>
      <c r="Q29" s="1"/>
      <c r="R29" s="1"/>
      <c r="T29" s="1"/>
      <c r="U29" s="1"/>
      <c r="V29" s="1"/>
      <c r="W29" s="1"/>
      <c r="X29" s="1"/>
      <c r="Y29" s="1"/>
      <c r="Z29" s="4"/>
      <c r="AA29" s="1"/>
      <c r="AB29" s="4"/>
      <c r="AC29" s="4"/>
      <c r="AD29" s="4"/>
    </row>
    <row r="30" ht="15.75" customHeight="1">
      <c r="A30" s="1"/>
      <c r="B30" s="9"/>
      <c r="C30" s="288"/>
      <c r="D30" s="203"/>
      <c r="E30" s="203"/>
      <c r="F30" s="204"/>
      <c r="G30" s="48"/>
      <c r="H30" s="49"/>
      <c r="I30" s="29" t="s">
        <v>28</v>
      </c>
      <c r="J30" s="1"/>
      <c r="K30" s="1"/>
      <c r="L30" s="1"/>
      <c r="M30" s="1"/>
      <c r="N30" s="1"/>
      <c r="O30" s="1"/>
      <c r="P30" s="8"/>
      <c r="Q30" s="1"/>
      <c r="R30" s="1"/>
      <c r="S30" s="3"/>
      <c r="T30" s="1"/>
      <c r="U30" s="1"/>
      <c r="V30" s="1"/>
      <c r="W30" s="1"/>
      <c r="X30" s="1"/>
      <c r="Y30" s="1"/>
      <c r="Z30" s="4"/>
      <c r="AA30" s="1"/>
      <c r="AB30" s="4"/>
      <c r="AC30" s="4"/>
      <c r="AD30" s="4"/>
    </row>
    <row r="31" ht="15.75" customHeight="1">
      <c r="A31" s="1"/>
      <c r="B31" s="9"/>
      <c r="C31" s="202"/>
      <c r="D31" s="203"/>
      <c r="E31" s="203"/>
      <c r="F31" s="204"/>
      <c r="G31" s="48"/>
      <c r="H31" s="49"/>
      <c r="I31" s="29"/>
      <c r="J31" s="1"/>
      <c r="K31" s="1"/>
      <c r="L31" s="1"/>
      <c r="M31" s="1"/>
      <c r="N31" s="1"/>
      <c r="O31" s="1"/>
      <c r="P31" s="8"/>
      <c r="Q31" s="1"/>
      <c r="R31" s="1"/>
      <c r="S31" s="3"/>
      <c r="T31" s="1"/>
      <c r="U31" s="1"/>
      <c r="V31" s="1"/>
      <c r="W31" s="1"/>
      <c r="X31" s="1"/>
      <c r="Y31" s="1"/>
      <c r="Z31" s="4"/>
      <c r="AA31" s="1"/>
      <c r="AB31" s="4"/>
      <c r="AC31" s="4"/>
      <c r="AD31" s="4"/>
    </row>
    <row r="32" ht="15.75" hidden="1" customHeight="1">
      <c r="A32" s="1"/>
      <c r="B32" s="9"/>
      <c r="C32" s="202"/>
      <c r="D32" s="203"/>
      <c r="E32" s="203"/>
      <c r="F32" s="204"/>
      <c r="G32" s="48"/>
      <c r="H32" s="49"/>
      <c r="I32" s="29" t="s">
        <v>29</v>
      </c>
      <c r="J32" s="1"/>
      <c r="K32" s="1"/>
      <c r="L32" s="1"/>
      <c r="M32" s="1"/>
      <c r="N32" s="1"/>
      <c r="O32" s="1"/>
      <c r="P32" s="1"/>
      <c r="Q32" s="1"/>
      <c r="R32" s="1"/>
      <c r="S32" s="3"/>
      <c r="T32" s="1"/>
      <c r="U32" s="1"/>
      <c r="V32" s="1"/>
      <c r="W32" s="1"/>
      <c r="X32" s="1"/>
      <c r="Y32" s="1"/>
      <c r="Z32" s="4"/>
      <c r="AA32" s="1"/>
      <c r="AB32" s="4"/>
      <c r="AC32" s="4"/>
      <c r="AD32" s="4"/>
    </row>
    <row r="33" ht="15.75" hidden="1" customHeight="1">
      <c r="A33" s="1"/>
      <c r="B33" s="9"/>
      <c r="C33" s="202"/>
      <c r="D33" s="203"/>
      <c r="E33" s="203"/>
      <c r="F33" s="204"/>
      <c r="G33" s="48"/>
      <c r="H33" s="49"/>
      <c r="I33" s="29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4"/>
      <c r="AA33" s="1"/>
      <c r="AB33" s="4"/>
      <c r="AC33" s="4"/>
      <c r="AD33" s="4"/>
    </row>
    <row r="34" ht="15.75" hidden="1" customHeight="1">
      <c r="A34" s="1"/>
      <c r="B34" s="9"/>
      <c r="C34" s="202"/>
      <c r="D34" s="203"/>
      <c r="E34" s="203"/>
      <c r="F34" s="204"/>
      <c r="G34" s="48"/>
      <c r="H34" s="49"/>
      <c r="I34" s="29" t="s">
        <v>30</v>
      </c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4"/>
      <c r="AA34" s="1"/>
      <c r="AB34" s="4"/>
      <c r="AC34" s="4"/>
      <c r="AD34" s="4"/>
    </row>
    <row r="35" ht="15.75" hidden="1" customHeight="1">
      <c r="A35" s="1"/>
      <c r="B35" s="9"/>
      <c r="C35" s="202"/>
      <c r="D35" s="203"/>
      <c r="E35" s="203"/>
      <c r="F35" s="204"/>
      <c r="G35" s="48"/>
      <c r="H35" s="49"/>
      <c r="I35" s="29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4"/>
      <c r="AA35" s="1"/>
      <c r="AB35" s="4"/>
      <c r="AC35" s="4"/>
      <c r="AD35" s="4"/>
    </row>
    <row r="36" ht="15.75" hidden="1" customHeight="1">
      <c r="A36" s="1"/>
      <c r="B36" s="9"/>
      <c r="C36" s="202"/>
      <c r="D36" s="203"/>
      <c r="E36" s="203"/>
      <c r="F36" s="204"/>
      <c r="G36" s="48"/>
      <c r="H36" s="49"/>
      <c r="I36" s="29" t="s">
        <v>31</v>
      </c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4"/>
      <c r="AA36" s="1"/>
      <c r="AB36" s="4"/>
      <c r="AC36" s="4"/>
      <c r="AD36" s="4"/>
    </row>
    <row r="37" ht="15.75" hidden="1" customHeight="1">
      <c r="A37" s="1"/>
      <c r="B37" s="9"/>
      <c r="C37" s="202"/>
      <c r="D37" s="203"/>
      <c r="E37" s="203"/>
      <c r="F37" s="204"/>
      <c r="G37" s="48"/>
      <c r="H37" s="49"/>
      <c r="I37" s="29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4"/>
      <c r="AA37" s="1"/>
      <c r="AB37" s="4"/>
      <c r="AC37" s="4"/>
      <c r="AD37" s="4"/>
    </row>
    <row r="38" ht="15.75" hidden="1" customHeight="1">
      <c r="A38" s="1"/>
      <c r="B38" s="9"/>
      <c r="C38" s="202"/>
      <c r="D38" s="203"/>
      <c r="E38" s="203"/>
      <c r="F38" s="204"/>
      <c r="G38" s="48"/>
      <c r="H38" s="49"/>
      <c r="I38" s="29" t="s">
        <v>32</v>
      </c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4"/>
      <c r="AA38" s="1"/>
      <c r="AB38" s="4"/>
      <c r="AC38" s="4"/>
      <c r="AD38" s="4"/>
    </row>
    <row r="39" ht="15.75" hidden="1" customHeight="1">
      <c r="A39" s="1"/>
      <c r="B39" s="9"/>
      <c r="C39" s="202"/>
      <c r="D39" s="203"/>
      <c r="E39" s="203"/>
      <c r="F39" s="204"/>
      <c r="G39" s="48"/>
      <c r="H39" s="49"/>
      <c r="I39" s="29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4"/>
      <c r="AA39" s="1"/>
      <c r="AB39" s="4"/>
      <c r="AC39" s="4"/>
      <c r="AD39" s="4"/>
    </row>
    <row r="40" ht="15.75" customHeight="1">
      <c r="A40" s="1"/>
      <c r="B40" s="9"/>
      <c r="C40" s="202"/>
      <c r="D40" s="203"/>
      <c r="E40" s="203"/>
      <c r="F40" s="204"/>
      <c r="G40" s="48"/>
      <c r="H40" s="49"/>
      <c r="I40" s="29" t="s">
        <v>33</v>
      </c>
      <c r="J40" s="1"/>
      <c r="K40" s="1"/>
      <c r="L40" s="1"/>
      <c r="M40" s="1"/>
      <c r="N40" s="1"/>
      <c r="O40" s="1"/>
      <c r="P40" s="8"/>
      <c r="Q40" s="1"/>
      <c r="R40" s="1"/>
      <c r="S40" s="8"/>
      <c r="T40" s="1"/>
      <c r="U40" s="1"/>
      <c r="V40" s="1"/>
      <c r="W40" s="1"/>
      <c r="X40" s="1"/>
      <c r="Y40" s="1"/>
      <c r="Z40" s="4"/>
      <c r="AA40" s="1"/>
      <c r="AB40" s="4"/>
      <c r="AC40" s="4"/>
      <c r="AD40" s="4"/>
    </row>
    <row r="41" ht="15.75" customHeight="1">
      <c r="A41" s="1"/>
      <c r="B41" s="9"/>
      <c r="C41" s="202"/>
      <c r="D41" s="203"/>
      <c r="E41" s="203"/>
      <c r="F41" s="204"/>
      <c r="G41" s="48"/>
      <c r="H41" s="49"/>
      <c r="I41" s="29"/>
      <c r="J41" s="1"/>
      <c r="K41" s="1"/>
      <c r="L41" s="1"/>
      <c r="M41" s="1"/>
      <c r="N41" s="1"/>
      <c r="O41" s="1"/>
      <c r="P41" s="8"/>
      <c r="Q41" s="1"/>
      <c r="R41" s="1"/>
      <c r="S41" s="8"/>
      <c r="T41" s="1"/>
      <c r="U41" s="1"/>
      <c r="V41" s="1"/>
      <c r="W41" s="1"/>
      <c r="X41" s="1"/>
      <c r="Y41" s="1"/>
      <c r="Z41" s="4"/>
      <c r="AA41" s="1"/>
      <c r="AB41" s="4"/>
      <c r="AC41" s="4"/>
      <c r="AD41" s="4"/>
    </row>
    <row r="42" ht="15.75" customHeight="1">
      <c r="A42" s="1"/>
      <c r="B42" s="9"/>
      <c r="C42" s="210"/>
      <c r="D42" s="211"/>
      <c r="E42" s="211"/>
      <c r="F42" s="212"/>
      <c r="G42" s="48"/>
      <c r="H42" s="49"/>
      <c r="I42" s="29" t="s">
        <v>34</v>
      </c>
      <c r="J42" s="1"/>
      <c r="K42" s="1"/>
      <c r="L42" s="1"/>
      <c r="M42" s="1"/>
      <c r="N42" s="1"/>
      <c r="O42" s="1"/>
      <c r="P42" s="8"/>
      <c r="Q42" s="1"/>
      <c r="R42" s="1"/>
      <c r="S42" s="8"/>
      <c r="T42" s="1"/>
      <c r="U42" s="1"/>
      <c r="V42" s="1"/>
      <c r="W42" s="1"/>
      <c r="X42" s="1"/>
      <c r="Y42" s="1"/>
      <c r="Z42" s="4"/>
      <c r="AA42" s="1"/>
      <c r="AB42" s="4"/>
      <c r="AC42" s="4"/>
      <c r="AD42" s="4"/>
    </row>
    <row r="43" ht="15.75" customHeight="1">
      <c r="A43" s="1"/>
      <c r="B43" s="9"/>
      <c r="C43" s="289"/>
      <c r="D43" s="198"/>
      <c r="E43" s="198"/>
      <c r="F43" s="222"/>
      <c r="G43" s="290"/>
      <c r="H43" s="49"/>
      <c r="I43" s="29"/>
      <c r="J43" s="1"/>
      <c r="K43" s="1"/>
      <c r="L43" s="1"/>
      <c r="M43" s="1"/>
      <c r="N43" s="1"/>
      <c r="O43" s="1"/>
      <c r="P43" s="8"/>
      <c r="Q43" s="1"/>
      <c r="R43" s="1"/>
      <c r="T43" s="1"/>
      <c r="U43" s="1"/>
      <c r="V43" s="1"/>
      <c r="W43" s="1"/>
      <c r="X43" s="1"/>
      <c r="Y43" s="1"/>
      <c r="Z43" s="4"/>
      <c r="AA43" s="1"/>
      <c r="AB43" s="4"/>
      <c r="AC43" s="4"/>
      <c r="AD43" s="4"/>
    </row>
    <row r="44" ht="15.75" customHeight="1">
      <c r="A44" s="1"/>
      <c r="B44" s="9"/>
      <c r="C44" s="291" t="s">
        <v>344</v>
      </c>
      <c r="D44" s="292"/>
      <c r="E44" s="292"/>
      <c r="F44" s="264"/>
      <c r="G44" s="293">
        <f t="shared" ref="G44:H44" si="1">SUM(G23:G43)</f>
        <v>15</v>
      </c>
      <c r="H44" s="294">
        <f t="shared" si="1"/>
        <v>20545.2</v>
      </c>
      <c r="I44" s="29" t="s">
        <v>8</v>
      </c>
      <c r="J44" s="1"/>
      <c r="K44" s="1"/>
      <c r="L44" s="1"/>
      <c r="M44" s="1"/>
      <c r="N44" s="1"/>
      <c r="O44" s="1"/>
      <c r="P44" s="8"/>
      <c r="Q44" s="1"/>
      <c r="R44" s="1"/>
      <c r="S44" s="8"/>
      <c r="T44" s="1"/>
      <c r="U44" s="1"/>
      <c r="V44" s="1"/>
      <c r="W44" s="1"/>
      <c r="X44" s="1"/>
      <c r="Y44" s="1"/>
      <c r="Z44" s="4"/>
      <c r="AA44" s="1"/>
      <c r="AB44" s="4"/>
      <c r="AC44" s="4"/>
      <c r="AD44" s="4"/>
    </row>
    <row r="45" ht="15.75" customHeight="1">
      <c r="A45" s="1"/>
      <c r="B45" s="9"/>
      <c r="C45" s="1"/>
      <c r="D45" s="1"/>
      <c r="E45" s="1"/>
      <c r="F45" s="1"/>
      <c r="G45" s="295" t="s">
        <v>36</v>
      </c>
      <c r="H45" s="296">
        <v>497.39</v>
      </c>
      <c r="I45" s="29"/>
      <c r="J45" s="1"/>
      <c r="K45" s="1"/>
      <c r="L45" s="1"/>
      <c r="M45" s="1"/>
      <c r="N45" s="1"/>
      <c r="O45" s="1"/>
      <c r="P45" s="3"/>
      <c r="Q45" s="1"/>
      <c r="R45" s="1"/>
      <c r="S45" s="8"/>
      <c r="T45" s="1"/>
      <c r="U45" s="1"/>
      <c r="V45" s="1"/>
      <c r="W45" s="1"/>
      <c r="X45" s="1"/>
      <c r="Y45" s="1"/>
      <c r="Z45" s="4"/>
      <c r="AA45" s="1"/>
      <c r="AB45" s="4"/>
      <c r="AC45" s="4"/>
      <c r="AD45" s="4"/>
    </row>
    <row r="46" ht="15.75" customHeight="1">
      <c r="A46" s="1"/>
      <c r="B46" s="9"/>
      <c r="C46" s="1"/>
      <c r="D46" s="1"/>
      <c r="E46" s="1"/>
      <c r="F46" s="1"/>
      <c r="G46" s="71" t="s">
        <v>37</v>
      </c>
      <c r="H46" s="72"/>
      <c r="I46" s="29" t="s">
        <v>38</v>
      </c>
      <c r="J46" s="1"/>
      <c r="K46" s="1"/>
      <c r="L46" s="1"/>
      <c r="M46" s="1"/>
      <c r="N46" s="1"/>
      <c r="O46" s="1"/>
      <c r="P46" s="1"/>
      <c r="Q46" s="1"/>
      <c r="R46" s="1"/>
      <c r="S46" s="8"/>
      <c r="T46" s="1"/>
      <c r="U46" s="1"/>
      <c r="V46" s="1"/>
      <c r="W46" s="1"/>
      <c r="X46" s="1"/>
      <c r="Y46" s="1"/>
      <c r="Z46" s="4"/>
      <c r="AA46" s="1"/>
      <c r="AB46" s="4"/>
      <c r="AC46" s="4"/>
      <c r="AD46" s="4"/>
    </row>
    <row r="47" ht="15.75" customHeight="1">
      <c r="A47" s="1"/>
      <c r="B47" s="9"/>
      <c r="C47" s="55" t="s">
        <v>1108</v>
      </c>
      <c r="D47" s="76"/>
      <c r="E47" s="55" t="s">
        <v>40</v>
      </c>
      <c r="G47" s="69" t="s">
        <v>41</v>
      </c>
      <c r="H47" s="488"/>
      <c r="I47" s="29"/>
      <c r="J47" s="1"/>
      <c r="K47" s="1"/>
      <c r="L47" s="1"/>
      <c r="M47" s="1"/>
      <c r="N47" s="1"/>
      <c r="O47" s="1"/>
      <c r="P47" s="1"/>
      <c r="Q47" s="1"/>
      <c r="R47" s="1"/>
      <c r="T47" s="1"/>
      <c r="U47" s="1"/>
      <c r="V47" s="1"/>
      <c r="W47" s="1"/>
      <c r="X47" s="1"/>
      <c r="Y47" s="1"/>
      <c r="Z47" s="4"/>
      <c r="AA47" s="1"/>
      <c r="AB47" s="4"/>
      <c r="AC47" s="4"/>
      <c r="AD47" s="4"/>
    </row>
    <row r="48" ht="15.75" customHeight="1">
      <c r="A48" s="1"/>
      <c r="B48" s="9"/>
      <c r="C48" s="80" t="s">
        <v>250</v>
      </c>
      <c r="D48" s="1"/>
      <c r="E48" s="80" t="s">
        <v>43</v>
      </c>
      <c r="F48" s="221"/>
      <c r="G48" s="69" t="s">
        <v>44</v>
      </c>
      <c r="H48" s="488">
        <v>4805.92</v>
      </c>
      <c r="I48" s="29" t="s">
        <v>45</v>
      </c>
      <c r="J48" s="1"/>
      <c r="K48" s="1"/>
      <c r="L48" s="1"/>
      <c r="M48" s="1"/>
      <c r="N48" s="1"/>
      <c r="O48" s="1"/>
      <c r="P48" s="1"/>
      <c r="Q48" s="1"/>
      <c r="R48" s="1"/>
      <c r="S48" s="3"/>
      <c r="T48" s="1"/>
      <c r="U48" s="1"/>
      <c r="V48" s="1"/>
      <c r="W48" s="1"/>
      <c r="X48" s="1"/>
      <c r="Y48" s="1"/>
      <c r="Z48" s="4"/>
      <c r="AA48" s="1"/>
      <c r="AB48" s="4"/>
      <c r="AC48" s="4"/>
      <c r="AD48" s="4"/>
    </row>
    <row r="49" ht="15.75" customHeight="1">
      <c r="A49" s="1"/>
      <c r="B49" s="9"/>
      <c r="C49" s="1"/>
      <c r="D49" s="1"/>
      <c r="E49" s="55" t="s">
        <v>990</v>
      </c>
      <c r="F49" s="207"/>
      <c r="G49" s="82" t="s">
        <v>48</v>
      </c>
      <c r="H49" s="83"/>
      <c r="I49" s="84"/>
      <c r="J49" s="1"/>
      <c r="K49" s="1"/>
      <c r="L49" s="1"/>
      <c r="M49" s="1"/>
      <c r="N49" s="1"/>
      <c r="O49" s="1"/>
      <c r="P49" s="1"/>
      <c r="Q49" s="1"/>
      <c r="R49" s="1"/>
      <c r="T49" s="1"/>
      <c r="U49" s="1"/>
      <c r="V49" s="1"/>
      <c r="W49" s="1"/>
      <c r="X49" s="1"/>
      <c r="Y49" s="1"/>
      <c r="Z49" s="4"/>
      <c r="AA49" s="1"/>
      <c r="AB49" s="4"/>
      <c r="AC49" s="4"/>
      <c r="AD49" s="4"/>
    </row>
    <row r="50" ht="15.75" customHeight="1">
      <c r="A50" s="1"/>
      <c r="B50" s="9"/>
      <c r="C50" s="55" t="s">
        <v>251</v>
      </c>
      <c r="D50" s="85"/>
      <c r="E50" s="198"/>
      <c r="F50" s="222"/>
      <c r="G50" s="82" t="s">
        <v>50</v>
      </c>
      <c r="H50" s="83"/>
      <c r="I50" s="29"/>
      <c r="J50" s="1"/>
      <c r="K50" s="1"/>
      <c r="L50" s="1"/>
      <c r="M50" s="1"/>
      <c r="N50" s="1"/>
      <c r="O50" s="1"/>
      <c r="P50" s="1"/>
      <c r="Q50" s="1"/>
      <c r="R50" s="1"/>
      <c r="S50" s="8"/>
      <c r="T50" s="1"/>
      <c r="U50" s="1"/>
      <c r="V50" s="1"/>
      <c r="W50" s="1"/>
      <c r="X50" s="1"/>
      <c r="Y50" s="1"/>
      <c r="Z50" s="4"/>
      <c r="AA50" s="1"/>
      <c r="AB50" s="4"/>
      <c r="AC50" s="4"/>
      <c r="AD50" s="4"/>
    </row>
    <row r="51" ht="15.75" customHeight="1">
      <c r="A51" s="1"/>
      <c r="B51" s="9"/>
      <c r="C51" s="80" t="s">
        <v>252</v>
      </c>
      <c r="D51" s="1"/>
      <c r="E51" s="80" t="s">
        <v>1113</v>
      </c>
      <c r="F51" s="221"/>
      <c r="G51" s="71" t="s">
        <v>53</v>
      </c>
      <c r="H51" s="72"/>
      <c r="I51" s="29"/>
      <c r="J51" s="1"/>
      <c r="K51" s="1"/>
      <c r="L51" s="1"/>
      <c r="M51" s="1"/>
      <c r="N51" s="1"/>
      <c r="O51" s="1"/>
      <c r="P51" s="1"/>
      <c r="Q51" s="1"/>
      <c r="R51" s="1"/>
      <c r="S51" s="8"/>
      <c r="T51" s="1"/>
      <c r="U51" s="1"/>
      <c r="V51" s="1"/>
      <c r="W51" s="1"/>
      <c r="X51" s="1"/>
      <c r="Y51" s="1"/>
      <c r="Z51" s="4"/>
      <c r="AA51" s="1"/>
      <c r="AB51" s="4"/>
      <c r="AC51" s="4"/>
      <c r="AD51" s="4"/>
    </row>
    <row r="52" ht="15.75" customHeight="1">
      <c r="A52" s="1"/>
      <c r="B52" s="9"/>
      <c r="C52" s="1"/>
      <c r="D52" s="1"/>
      <c r="E52" s="1"/>
      <c r="F52" s="1"/>
      <c r="G52" s="69" t="s">
        <v>55</v>
      </c>
      <c r="H52" s="77"/>
      <c r="I52" s="29"/>
      <c r="J52" s="1"/>
      <c r="K52" s="1"/>
      <c r="L52" s="1"/>
      <c r="M52" s="1"/>
      <c r="N52" s="1"/>
      <c r="O52" s="1"/>
      <c r="P52" s="1"/>
      <c r="Q52" s="1"/>
      <c r="R52" s="1"/>
      <c r="T52" s="1"/>
      <c r="U52" s="1"/>
      <c r="V52" s="1"/>
      <c r="W52" s="1"/>
      <c r="X52" s="1"/>
      <c r="Y52" s="1"/>
      <c r="Z52" s="4"/>
      <c r="AA52" s="1"/>
      <c r="AB52" s="4"/>
      <c r="AC52" s="4"/>
      <c r="AD52" s="4"/>
    </row>
    <row r="53" ht="15.75" customHeight="1">
      <c r="A53" s="1"/>
      <c r="B53" s="9"/>
      <c r="C53" s="223" t="s">
        <v>253</v>
      </c>
      <c r="D53" s="86"/>
      <c r="E53" s="87"/>
      <c r="F53" s="1"/>
      <c r="G53" s="88" t="s">
        <v>57</v>
      </c>
      <c r="H53" s="72"/>
      <c r="I53" s="29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4"/>
      <c r="AA53" s="1"/>
      <c r="AB53" s="4"/>
      <c r="AC53" s="4"/>
      <c r="AD53" s="4"/>
    </row>
    <row r="54" ht="15.75" customHeight="1">
      <c r="A54" s="1"/>
      <c r="B54" s="9"/>
      <c r="C54" s="225" t="s">
        <v>254</v>
      </c>
      <c r="E54" s="89"/>
      <c r="F54" s="1"/>
      <c r="G54" s="90" t="s">
        <v>59</v>
      </c>
      <c r="H54" s="77"/>
      <c r="I54" s="29"/>
      <c r="J54" s="9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4"/>
      <c r="AA54" s="1"/>
      <c r="AB54" s="4"/>
      <c r="AC54" s="4"/>
      <c r="AD54" s="4"/>
    </row>
    <row r="55" ht="15.75" customHeight="1">
      <c r="A55" s="1"/>
      <c r="B55" s="9"/>
      <c r="C55" s="226" t="s">
        <v>255</v>
      </c>
      <c r="E55" s="89"/>
      <c r="F55" s="1"/>
      <c r="G55" s="88" t="s">
        <v>61</v>
      </c>
      <c r="H55" s="72"/>
      <c r="I55" s="29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4"/>
      <c r="AA55" s="1"/>
      <c r="AB55" s="4"/>
      <c r="AC55" s="4"/>
      <c r="AD55" s="4"/>
    </row>
    <row r="56" ht="15.75" customHeight="1">
      <c r="A56" s="1"/>
      <c r="B56" s="9"/>
      <c r="C56" s="227" t="s">
        <v>1114</v>
      </c>
      <c r="E56" s="228"/>
      <c r="F56" s="1"/>
      <c r="G56" s="69"/>
      <c r="H56" s="92"/>
      <c r="I56" s="93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4"/>
      <c r="AA56" s="1"/>
      <c r="AB56" s="4"/>
      <c r="AC56" s="4"/>
      <c r="AD56" s="4"/>
    </row>
    <row r="57" ht="15.75" customHeight="1">
      <c r="A57" s="1"/>
      <c r="B57" s="9"/>
      <c r="C57" s="229" t="s">
        <v>1115</v>
      </c>
      <c r="E57" s="89"/>
      <c r="F57" s="1"/>
      <c r="G57" s="94" t="s">
        <v>64</v>
      </c>
      <c r="H57" s="95"/>
      <c r="I57" s="93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74" t="s">
        <v>39</v>
      </c>
      <c r="V57" s="75">
        <v>497.39</v>
      </c>
      <c r="W57" s="1"/>
      <c r="X57" s="1"/>
      <c r="Y57" s="1"/>
      <c r="Z57" s="4"/>
      <c r="AA57" s="1"/>
      <c r="AB57" s="4"/>
      <c r="AC57" s="4"/>
      <c r="AD57" s="4"/>
    </row>
    <row r="58" ht="15.75" customHeight="1">
      <c r="A58" s="1"/>
      <c r="B58" s="9"/>
      <c r="C58" s="231" t="s">
        <v>258</v>
      </c>
      <c r="E58" s="89"/>
      <c r="F58" s="1"/>
      <c r="G58" s="94" t="s">
        <v>66</v>
      </c>
      <c r="H58" s="95">
        <v>158.1</v>
      </c>
      <c r="I58" s="93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78" t="s">
        <v>42</v>
      </c>
      <c r="V58" s="79">
        <v>173.91</v>
      </c>
      <c r="W58" s="1"/>
      <c r="X58" s="1"/>
      <c r="Y58" s="1"/>
      <c r="Z58" s="4"/>
      <c r="AA58" s="1"/>
      <c r="AB58" s="4"/>
      <c r="AC58" s="4"/>
      <c r="AD58" s="4"/>
    </row>
    <row r="59" ht="15.75" customHeight="1">
      <c r="A59" s="1"/>
      <c r="B59" s="9"/>
      <c r="C59" s="232" t="s">
        <v>994</v>
      </c>
      <c r="E59" s="228"/>
      <c r="F59" s="1"/>
      <c r="G59" s="96" t="s">
        <v>68</v>
      </c>
      <c r="H59" s="72"/>
      <c r="I59" s="93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78" t="s">
        <v>46</v>
      </c>
      <c r="V59" s="79">
        <v>4805.92</v>
      </c>
      <c r="W59" s="1"/>
      <c r="X59" s="1"/>
      <c r="Y59" s="1"/>
      <c r="Z59" s="4"/>
      <c r="AA59" s="1"/>
      <c r="AB59" s="4"/>
      <c r="AC59" s="4"/>
      <c r="AD59" s="4"/>
    </row>
    <row r="60" ht="15.75" customHeight="1">
      <c r="A60" s="1"/>
      <c r="B60" s="9"/>
      <c r="C60" s="233" t="s">
        <v>260</v>
      </c>
      <c r="E60" s="228"/>
      <c r="F60" s="1"/>
      <c r="G60" s="100" t="s">
        <v>70</v>
      </c>
      <c r="H60" s="106"/>
      <c r="I60" s="93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78" t="s">
        <v>49</v>
      </c>
      <c r="V60" s="79">
        <v>1369.68</v>
      </c>
      <c r="W60" s="1"/>
      <c r="X60" s="1"/>
      <c r="Y60" s="1"/>
      <c r="Z60" s="4"/>
      <c r="AA60" s="1"/>
      <c r="AB60" s="4"/>
      <c r="AC60" s="4"/>
      <c r="AD60" s="4"/>
    </row>
    <row r="61" ht="15.75" customHeight="1">
      <c r="A61" s="1"/>
      <c r="B61" s="9"/>
      <c r="C61" s="235" t="s">
        <v>261</v>
      </c>
      <c r="D61" s="103"/>
      <c r="E61" s="104"/>
      <c r="F61" s="1"/>
      <c r="G61" s="105" t="s">
        <v>71</v>
      </c>
      <c r="H61" s="106"/>
      <c r="I61" s="107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78" t="s">
        <v>51</v>
      </c>
      <c r="V61" s="79"/>
      <c r="W61" s="1"/>
      <c r="X61" s="1"/>
      <c r="Y61" s="1"/>
      <c r="Z61" s="4"/>
      <c r="AA61" s="1"/>
      <c r="AB61" s="4"/>
      <c r="AC61" s="4"/>
      <c r="AD61" s="4"/>
    </row>
    <row r="62" ht="15.75" customHeight="1">
      <c r="A62" s="1"/>
      <c r="B62" s="9"/>
      <c r="C62" s="226"/>
      <c r="E62" s="89"/>
      <c r="F62" s="1"/>
      <c r="G62" s="108"/>
      <c r="H62" s="109"/>
      <c r="I62" s="107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78" t="s">
        <v>54</v>
      </c>
      <c r="V62" s="79">
        <v>239.12</v>
      </c>
      <c r="W62" s="1"/>
      <c r="X62" s="1"/>
      <c r="Y62" s="1"/>
      <c r="Z62" s="4"/>
      <c r="AA62" s="1"/>
      <c r="AB62" s="4"/>
      <c r="AC62" s="4"/>
      <c r="AD62" s="4"/>
    </row>
    <row r="63" ht="15.75" customHeight="1">
      <c r="A63" s="1"/>
      <c r="B63" s="9"/>
      <c r="C63" s="237" t="s">
        <v>262</v>
      </c>
      <c r="D63" s="103"/>
      <c r="E63" s="104"/>
      <c r="F63" s="1"/>
      <c r="G63" s="110" t="s">
        <v>72</v>
      </c>
      <c r="H63" s="111">
        <f>SUM(H44:H62)</f>
        <v>26006.61</v>
      </c>
      <c r="I63" s="65" t="s">
        <v>73</v>
      </c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78" t="s">
        <v>56</v>
      </c>
      <c r="V63" s="79"/>
      <c r="W63" s="1"/>
      <c r="X63" s="1"/>
      <c r="Y63" s="1"/>
      <c r="Z63" s="4"/>
      <c r="AA63" s="1"/>
      <c r="AB63" s="4"/>
      <c r="AC63" s="4"/>
      <c r="AD63" s="4"/>
    </row>
    <row r="64" ht="15.75" customHeight="1">
      <c r="A64" s="1"/>
      <c r="B64" s="9"/>
      <c r="C64" s="226" t="s">
        <v>263</v>
      </c>
      <c r="E64" s="89"/>
      <c r="F64" s="1"/>
      <c r="G64" s="112" t="s">
        <v>74</v>
      </c>
      <c r="H64" s="454"/>
      <c r="I64" s="114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78" t="s">
        <v>58</v>
      </c>
      <c r="V64" s="79">
        <v>415.85</v>
      </c>
      <c r="W64" s="1"/>
      <c r="X64" s="1"/>
      <c r="Y64" s="1"/>
      <c r="Z64" s="4"/>
      <c r="AA64" s="1"/>
      <c r="AB64" s="4"/>
      <c r="AC64" s="4"/>
      <c r="AD64" s="4"/>
    </row>
    <row r="65" ht="15.75" customHeight="1">
      <c r="A65" s="1"/>
      <c r="B65" s="9"/>
      <c r="C65" s="240" t="s">
        <v>264</v>
      </c>
      <c r="E65" s="228"/>
      <c r="F65" s="1"/>
      <c r="G65" s="115" t="s">
        <v>75</v>
      </c>
      <c r="H65" s="116">
        <f>H63-H64</f>
        <v>26006.61</v>
      </c>
      <c r="I65" s="117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78" t="s">
        <v>60</v>
      </c>
      <c r="V65" s="79">
        <v>239.12</v>
      </c>
      <c r="W65" s="1"/>
      <c r="X65" s="1"/>
      <c r="Y65" s="1"/>
      <c r="Z65" s="4"/>
      <c r="AA65" s="1"/>
      <c r="AB65" s="4"/>
      <c r="AC65" s="4"/>
      <c r="AD65" s="4"/>
    </row>
    <row r="66" ht="15.75" customHeight="1">
      <c r="A66" s="1"/>
      <c r="B66" s="9"/>
      <c r="C66" s="241"/>
      <c r="D66" s="242"/>
      <c r="E66" s="243"/>
      <c r="F66" s="120" t="s">
        <v>76</v>
      </c>
      <c r="G66" s="121"/>
      <c r="H66" s="122"/>
      <c r="I66" s="114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78" t="s">
        <v>62</v>
      </c>
      <c r="V66" s="79"/>
      <c r="W66" s="1"/>
      <c r="X66" s="1"/>
      <c r="Y66" s="1"/>
      <c r="Z66" s="4"/>
      <c r="AA66" s="1"/>
      <c r="AB66" s="4"/>
      <c r="AC66" s="4"/>
      <c r="AD66" s="4"/>
    </row>
    <row r="67" ht="15.75" customHeight="1">
      <c r="A67" s="1"/>
      <c r="B67" s="9"/>
      <c r="C67" s="1"/>
      <c r="D67" s="1"/>
      <c r="E67" s="16"/>
      <c r="F67" s="245" t="s">
        <v>1116</v>
      </c>
      <c r="G67" s="218"/>
      <c r="H67" s="218"/>
      <c r="I67" s="114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78" t="s">
        <v>63</v>
      </c>
      <c r="V67" s="79"/>
      <c r="W67" s="1"/>
      <c r="X67" s="1"/>
      <c r="Y67" s="1"/>
      <c r="Z67" s="4"/>
      <c r="AA67" s="1"/>
      <c r="AB67" s="4"/>
      <c r="AC67" s="4"/>
      <c r="AD67" s="4"/>
    </row>
    <row r="68" ht="15.75" customHeight="1">
      <c r="A68" s="1"/>
      <c r="B68" s="9"/>
      <c r="C68" s="1"/>
      <c r="D68" s="1"/>
      <c r="E68" s="128"/>
      <c r="F68" s="246"/>
      <c r="G68" s="247"/>
      <c r="H68" s="247"/>
      <c r="I68" s="114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78" t="s">
        <v>65</v>
      </c>
      <c r="V68" s="79">
        <v>158.1</v>
      </c>
      <c r="W68" s="1"/>
      <c r="X68" s="1"/>
      <c r="Y68" s="1"/>
      <c r="Z68" s="4"/>
      <c r="AA68" s="1"/>
      <c r="AB68" s="4"/>
      <c r="AC68" s="4"/>
      <c r="AD68" s="4"/>
    </row>
    <row r="69" ht="15.75" customHeight="1">
      <c r="A69" s="1"/>
      <c r="B69" s="9"/>
      <c r="C69" s="85" t="s">
        <v>266</v>
      </c>
      <c r="D69" s="1"/>
      <c r="E69" s="1"/>
      <c r="F69" s="1"/>
      <c r="G69" s="1"/>
      <c r="H69" s="85"/>
      <c r="I69" s="114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78" t="s">
        <v>67</v>
      </c>
      <c r="V69" s="79">
        <v>2144.27</v>
      </c>
      <c r="W69" s="1"/>
      <c r="X69" s="1"/>
      <c r="Y69" s="1"/>
      <c r="Z69" s="4"/>
      <c r="AA69" s="1"/>
      <c r="AB69" s="4"/>
      <c r="AC69" s="4"/>
      <c r="AD69" s="4"/>
    </row>
    <row r="70" ht="15.75" customHeight="1">
      <c r="A70" s="1"/>
      <c r="B70" s="121"/>
      <c r="C70" s="298" t="s">
        <v>267</v>
      </c>
      <c r="D70" s="30"/>
      <c r="E70" s="30"/>
      <c r="F70" s="30"/>
      <c r="G70" s="30"/>
      <c r="H70" s="30"/>
      <c r="I70" s="132"/>
      <c r="J70" s="1"/>
      <c r="K70" s="1"/>
      <c r="L70" s="1"/>
      <c r="M70" s="1" t="s">
        <v>79</v>
      </c>
      <c r="N70" s="1"/>
      <c r="O70" s="1"/>
      <c r="P70" s="1"/>
      <c r="Q70" s="1"/>
      <c r="R70" s="1"/>
      <c r="S70" s="1"/>
      <c r="T70" s="1"/>
      <c r="U70" s="98" t="s">
        <v>69</v>
      </c>
      <c r="V70" s="99"/>
      <c r="W70" s="1"/>
      <c r="X70" s="1"/>
      <c r="Y70" s="1"/>
      <c r="Z70" s="4"/>
      <c r="AA70" s="1" t="s">
        <v>80</v>
      </c>
      <c r="AB70" s="4"/>
      <c r="AC70" s="4"/>
      <c r="AD70" s="4"/>
    </row>
    <row r="71" ht="15.75" customHeight="1">
      <c r="A71" s="1"/>
      <c r="B71" s="1"/>
      <c r="C71" s="1"/>
      <c r="D71" s="1"/>
      <c r="E71" s="1"/>
      <c r="F71" s="1"/>
      <c r="G71" s="1"/>
      <c r="H71" s="1"/>
      <c r="I71" s="2"/>
      <c r="J71" s="1"/>
      <c r="K71" s="1"/>
      <c r="L71" s="1"/>
      <c r="M71" s="1" t="s">
        <v>81</v>
      </c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4"/>
      <c r="AA71" s="1"/>
      <c r="AB71" s="4"/>
      <c r="AC71" s="4"/>
      <c r="AD71" s="4"/>
    </row>
    <row r="72" ht="15.75" customHeight="1">
      <c r="A72" s="1"/>
      <c r="B72" s="1"/>
      <c r="C72" s="1"/>
      <c r="D72" s="1"/>
      <c r="E72" s="1"/>
      <c r="F72" s="1"/>
      <c r="G72" s="1"/>
      <c r="H72" s="1"/>
      <c r="I72" s="2"/>
      <c r="J72" s="1"/>
      <c r="K72" s="1"/>
      <c r="L72" s="1"/>
      <c r="M72" s="1" t="s">
        <v>82</v>
      </c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 t="s">
        <v>83</v>
      </c>
      <c r="Z72" s="4"/>
      <c r="AA72" s="1">
        <v>11.0</v>
      </c>
      <c r="AB72" s="4">
        <v>2614.86</v>
      </c>
      <c r="AC72" s="4"/>
      <c r="AD72" s="4">
        <v>28763.460000000003</v>
      </c>
    </row>
    <row r="73" ht="15.75" customHeight="1">
      <c r="A73" s="1"/>
      <c r="B73" s="1"/>
      <c r="C73" s="1"/>
      <c r="D73" s="1"/>
      <c r="E73" s="1"/>
      <c r="F73" s="1"/>
      <c r="G73" s="1"/>
      <c r="H73" s="1"/>
      <c r="I73" s="2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 t="s">
        <v>85</v>
      </c>
      <c r="Z73" s="4"/>
      <c r="AA73" s="1">
        <v>7.0</v>
      </c>
      <c r="AB73" s="4">
        <v>3735.514285714286</v>
      </c>
      <c r="AC73" s="4"/>
      <c r="AD73" s="4">
        <v>26148.600000000002</v>
      </c>
    </row>
    <row r="74" ht="15.75" customHeight="1">
      <c r="A74" s="1"/>
      <c r="B74" s="1"/>
      <c r="C74" s="1"/>
      <c r="D74" s="1"/>
      <c r="E74" s="1"/>
      <c r="F74" s="1"/>
      <c r="G74" s="1"/>
      <c r="H74" s="1"/>
      <c r="I74" s="2"/>
      <c r="J74" s="1"/>
      <c r="K74" s="1"/>
      <c r="L74" s="1"/>
      <c r="M74" s="4" t="s">
        <v>86</v>
      </c>
      <c r="N74" s="4"/>
      <c r="O74" s="4"/>
      <c r="P74" s="4"/>
      <c r="Q74" s="4"/>
      <c r="R74" s="4"/>
      <c r="S74" s="4"/>
      <c r="T74" s="4"/>
      <c r="U74" s="4"/>
      <c r="V74" s="4"/>
      <c r="W74" s="4"/>
      <c r="X74" s="1"/>
      <c r="Y74" s="1" t="s">
        <v>87</v>
      </c>
      <c r="Z74" s="4"/>
      <c r="AA74" s="1">
        <v>8.0</v>
      </c>
      <c r="AB74" s="4">
        <v>3268.5750000000003</v>
      </c>
      <c r="AC74" s="4"/>
      <c r="AD74" s="4">
        <v>26148.600000000002</v>
      </c>
    </row>
    <row r="75" ht="15.75" customHeight="1">
      <c r="A75" s="1"/>
      <c r="B75" s="1"/>
      <c r="C75" s="1"/>
      <c r="D75" s="1"/>
      <c r="E75" s="1"/>
      <c r="F75" s="1"/>
      <c r="G75" s="1"/>
      <c r="H75" s="1"/>
      <c r="I75" s="2"/>
      <c r="J75" s="1"/>
      <c r="K75" s="1"/>
      <c r="L75" s="1"/>
      <c r="M75" s="4" t="s">
        <v>337</v>
      </c>
      <c r="N75" s="4"/>
      <c r="O75" s="4"/>
      <c r="P75" s="4"/>
      <c r="Q75" s="4"/>
      <c r="R75" s="4"/>
      <c r="S75" s="4"/>
      <c r="T75" s="4"/>
      <c r="U75" s="4"/>
      <c r="V75" s="4"/>
      <c r="W75" s="4"/>
      <c r="X75" s="1"/>
      <c r="Y75" s="1" t="s">
        <v>89</v>
      </c>
      <c r="Z75" s="4"/>
      <c r="AA75" s="1">
        <v>12.0</v>
      </c>
      <c r="AB75" s="4">
        <v>2614.86</v>
      </c>
      <c r="AC75" s="4"/>
      <c r="AD75" s="4">
        <v>31378.32</v>
      </c>
    </row>
    <row r="76" ht="15.75" customHeight="1">
      <c r="A76" s="1"/>
      <c r="B76" s="1"/>
      <c r="C76" s="1"/>
      <c r="D76" s="1"/>
      <c r="E76" s="1"/>
      <c r="F76" s="1"/>
      <c r="G76" s="1"/>
      <c r="H76" s="1"/>
      <c r="I76" s="2"/>
      <c r="J76" s="1"/>
      <c r="K76" s="1"/>
      <c r="L76" s="1"/>
      <c r="M76" s="4" t="s">
        <v>90</v>
      </c>
      <c r="N76" s="4"/>
      <c r="O76" s="4"/>
      <c r="P76" s="4"/>
      <c r="Q76" s="4"/>
      <c r="R76" s="4" t="s">
        <v>91</v>
      </c>
      <c r="S76" s="4" t="s">
        <v>91</v>
      </c>
      <c r="T76" s="4" t="s">
        <v>91</v>
      </c>
      <c r="U76" s="4" t="s">
        <v>91</v>
      </c>
      <c r="V76" s="4" t="s">
        <v>91</v>
      </c>
      <c r="W76" s="4"/>
      <c r="X76" s="1"/>
      <c r="Y76" s="1" t="s">
        <v>92</v>
      </c>
      <c r="Z76" s="4"/>
      <c r="AA76" s="1">
        <v>9.0</v>
      </c>
      <c r="AB76" s="4">
        <v>2905.4</v>
      </c>
      <c r="AC76" s="4"/>
      <c r="AD76" s="4">
        <v>26148.600000000002</v>
      </c>
    </row>
    <row r="77" ht="15.75" customHeight="1">
      <c r="A77" s="1"/>
      <c r="B77" s="1"/>
      <c r="C77" s="1"/>
      <c r="D77" s="1"/>
      <c r="E77" s="1"/>
      <c r="F77" s="1"/>
      <c r="G77" s="1"/>
      <c r="H77" s="1"/>
      <c r="I77" s="2"/>
      <c r="J77" s="1"/>
      <c r="K77" s="1"/>
      <c r="L77" s="1"/>
      <c r="M77" s="4" t="s">
        <v>93</v>
      </c>
      <c r="N77" s="4" t="s">
        <v>94</v>
      </c>
      <c r="O77" s="4" t="s">
        <v>95</v>
      </c>
      <c r="P77" s="4"/>
      <c r="Q77" s="4"/>
      <c r="R77" s="4" t="s">
        <v>96</v>
      </c>
      <c r="S77" s="4" t="s">
        <v>97</v>
      </c>
      <c r="T77" s="4" t="s">
        <v>98</v>
      </c>
      <c r="U77" s="4" t="s">
        <v>99</v>
      </c>
      <c r="V77" s="4" t="s">
        <v>176</v>
      </c>
      <c r="W77" s="4"/>
      <c r="X77" s="1"/>
      <c r="Y77" s="1" t="s">
        <v>101</v>
      </c>
      <c r="Z77" s="4"/>
      <c r="AA77" s="1">
        <v>10.0</v>
      </c>
      <c r="AB77" s="4">
        <v>2614.86</v>
      </c>
      <c r="AC77" s="4"/>
      <c r="AD77" s="4">
        <v>26148.600000000002</v>
      </c>
    </row>
    <row r="78" ht="15.75" customHeight="1">
      <c r="A78" s="1"/>
      <c r="B78" s="1"/>
      <c r="C78" s="1"/>
      <c r="D78" s="1"/>
      <c r="E78" s="1"/>
      <c r="F78" s="1"/>
      <c r="G78" s="1"/>
      <c r="H78" s="1"/>
      <c r="I78" s="2"/>
      <c r="J78" s="1"/>
      <c r="K78" s="1"/>
      <c r="L78" s="1"/>
      <c r="M78" s="4" t="s">
        <v>338</v>
      </c>
      <c r="N78" s="4" t="s">
        <v>103</v>
      </c>
      <c r="O78" s="4">
        <v>871.62</v>
      </c>
      <c r="P78" s="4"/>
      <c r="Q78" s="4"/>
      <c r="R78" s="4" t="s">
        <v>351</v>
      </c>
      <c r="S78" s="4" t="s">
        <v>351</v>
      </c>
      <c r="T78" s="4" t="s">
        <v>351</v>
      </c>
      <c r="U78" s="4" t="s">
        <v>351</v>
      </c>
      <c r="V78" s="4">
        <v>4200.0</v>
      </c>
      <c r="W78" s="4"/>
      <c r="X78" s="1"/>
      <c r="Y78" s="1" t="s">
        <v>105</v>
      </c>
      <c r="Z78" s="4"/>
      <c r="AA78" s="1">
        <v>8.0</v>
      </c>
      <c r="AB78" s="4">
        <v>3268.5750000000003</v>
      </c>
      <c r="AC78" s="4"/>
      <c r="AD78" s="4">
        <v>26148.600000000002</v>
      </c>
    </row>
    <row r="79" ht="15.75" customHeight="1">
      <c r="A79" s="1"/>
      <c r="B79" s="1"/>
      <c r="C79" s="1"/>
      <c r="D79" s="1"/>
      <c r="E79" s="1"/>
      <c r="F79" s="1"/>
      <c r="G79" s="1"/>
      <c r="H79" s="1"/>
      <c r="I79" s="2"/>
      <c r="J79" s="1"/>
      <c r="K79" s="1"/>
      <c r="L79" s="1"/>
      <c r="M79" s="4" t="s">
        <v>39</v>
      </c>
      <c r="N79" s="4" t="s">
        <v>103</v>
      </c>
      <c r="O79" s="4">
        <v>497.39</v>
      </c>
      <c r="P79" s="4"/>
      <c r="Q79" s="4"/>
      <c r="R79" s="4">
        <v>497.39</v>
      </c>
      <c r="S79" s="4">
        <v>497.39</v>
      </c>
      <c r="T79" s="4">
        <v>497.39</v>
      </c>
      <c r="U79" s="4">
        <v>497.39</v>
      </c>
      <c r="V79" s="4">
        <v>497.39</v>
      </c>
      <c r="W79" s="4"/>
      <c r="X79" s="1"/>
      <c r="Y79" s="1" t="s">
        <v>106</v>
      </c>
      <c r="Z79" s="4"/>
      <c r="AA79" s="1">
        <v>8.0</v>
      </c>
      <c r="AB79" s="4">
        <v>3268.5750000000003</v>
      </c>
      <c r="AC79" s="4"/>
      <c r="AD79" s="4">
        <v>26148.600000000002</v>
      </c>
    </row>
    <row r="80" ht="15.75" customHeight="1">
      <c r="A80" s="1"/>
      <c r="B80" s="1"/>
      <c r="C80" s="1"/>
      <c r="D80" s="1"/>
      <c r="E80" s="1"/>
      <c r="F80" s="1"/>
      <c r="G80" s="1"/>
      <c r="H80" s="1"/>
      <c r="I80" s="2"/>
      <c r="J80" s="1"/>
      <c r="K80" s="1"/>
      <c r="L80" s="1"/>
      <c r="M80" s="4" t="s">
        <v>42</v>
      </c>
      <c r="N80" s="4" t="s">
        <v>107</v>
      </c>
      <c r="O80" s="4">
        <v>173.91</v>
      </c>
      <c r="P80" s="4"/>
      <c r="Q80" s="4"/>
      <c r="R80" s="4">
        <v>173.91</v>
      </c>
      <c r="S80" s="4">
        <v>173.91</v>
      </c>
      <c r="T80" s="4"/>
      <c r="U80" s="4"/>
      <c r="V80" s="4"/>
      <c r="W80" s="4"/>
      <c r="X80" s="1"/>
      <c r="Y80" s="1" t="s">
        <v>108</v>
      </c>
      <c r="Z80" s="4"/>
      <c r="AA80" s="1">
        <v>16.0</v>
      </c>
      <c r="AB80" s="4">
        <v>2614.86</v>
      </c>
      <c r="AC80" s="4"/>
      <c r="AD80" s="4">
        <v>41837.76</v>
      </c>
    </row>
    <row r="81" ht="15.75" customHeight="1">
      <c r="A81" s="1"/>
      <c r="B81" s="1"/>
      <c r="C81" s="1"/>
      <c r="E81" s="1"/>
      <c r="F81" s="1"/>
      <c r="G81" s="1"/>
      <c r="H81" s="1"/>
      <c r="I81" s="2"/>
      <c r="J81" s="1"/>
      <c r="L81" s="1"/>
      <c r="M81" s="4" t="s">
        <v>46</v>
      </c>
      <c r="N81" s="4" t="s">
        <v>103</v>
      </c>
      <c r="O81" s="4">
        <v>4805.92</v>
      </c>
      <c r="P81" s="4"/>
      <c r="Q81" s="4"/>
      <c r="R81" s="4">
        <v>4805.92</v>
      </c>
      <c r="S81" s="4">
        <v>4805.92</v>
      </c>
      <c r="T81" s="4">
        <v>4805.92</v>
      </c>
      <c r="U81" s="4">
        <v>4805.92</v>
      </c>
      <c r="V81" s="4"/>
      <c r="W81" s="4"/>
      <c r="X81" s="1"/>
      <c r="Y81" s="1" t="s">
        <v>109</v>
      </c>
      <c r="Z81" s="4"/>
      <c r="AA81" s="1">
        <v>8.0</v>
      </c>
      <c r="AB81" s="4">
        <v>3268.5750000000003</v>
      </c>
      <c r="AC81" s="4"/>
      <c r="AD81" s="4">
        <v>26148.600000000002</v>
      </c>
    </row>
    <row r="82" ht="15.75" customHeight="1">
      <c r="A82" s="1"/>
      <c r="B82" s="1"/>
      <c r="C82" s="1"/>
      <c r="E82" s="1"/>
      <c r="F82" s="1"/>
      <c r="G82" s="1"/>
      <c r="H82" s="1"/>
      <c r="I82" s="2"/>
      <c r="J82" s="1"/>
      <c r="L82" s="1"/>
      <c r="M82" s="4" t="s">
        <v>49</v>
      </c>
      <c r="N82" s="4" t="s">
        <v>103</v>
      </c>
      <c r="O82" s="4">
        <v>1369.68</v>
      </c>
      <c r="P82" s="4"/>
      <c r="Q82" s="4"/>
      <c r="R82" s="4">
        <v>1369.68</v>
      </c>
      <c r="S82" s="4">
        <v>1369.68</v>
      </c>
      <c r="T82" s="4">
        <v>1369.68</v>
      </c>
      <c r="U82" s="4">
        <v>1369.68</v>
      </c>
      <c r="V82" s="4">
        <v>1369.68</v>
      </c>
      <c r="W82" s="4"/>
      <c r="X82" s="1"/>
      <c r="Y82" s="1" t="s">
        <v>111</v>
      </c>
      <c r="Z82" s="4"/>
      <c r="AA82" s="1">
        <v>9.0</v>
      </c>
      <c r="AB82" s="4">
        <v>2905.4</v>
      </c>
      <c r="AC82" s="4"/>
      <c r="AD82" s="4">
        <v>26148.600000000002</v>
      </c>
    </row>
    <row r="83" ht="15.75" customHeight="1">
      <c r="A83" s="1"/>
      <c r="B83" s="1"/>
      <c r="C83" s="1"/>
      <c r="E83" s="1"/>
      <c r="F83" s="1"/>
      <c r="G83" s="1"/>
      <c r="H83" s="1"/>
      <c r="I83" s="2"/>
      <c r="J83" s="1"/>
      <c r="L83" s="1"/>
      <c r="M83" s="4" t="s">
        <v>124</v>
      </c>
      <c r="N83" s="4" t="s">
        <v>103</v>
      </c>
      <c r="O83" s="4">
        <v>110.0</v>
      </c>
      <c r="P83" s="4"/>
      <c r="Q83" s="4"/>
      <c r="R83" s="4"/>
      <c r="S83" s="4"/>
      <c r="T83" s="4"/>
      <c r="U83" s="4"/>
      <c r="V83" s="4"/>
      <c r="W83" s="4"/>
      <c r="X83" s="1"/>
      <c r="Y83" s="1" t="s">
        <v>113</v>
      </c>
      <c r="Z83" s="4"/>
      <c r="AA83" s="1">
        <v>18.0</v>
      </c>
      <c r="AB83" s="4">
        <v>2614.86</v>
      </c>
      <c r="AC83" s="4"/>
      <c r="AD83" s="4">
        <v>47067.48</v>
      </c>
    </row>
    <row r="84" ht="15.75" customHeight="1">
      <c r="A84" s="1"/>
      <c r="B84" s="1"/>
      <c r="C84" s="1"/>
      <c r="E84" s="1"/>
      <c r="F84" s="1"/>
      <c r="G84" s="1"/>
      <c r="H84" s="1"/>
      <c r="I84" s="2"/>
      <c r="J84" s="1"/>
      <c r="L84" s="1"/>
      <c r="M84" s="4" t="s">
        <v>54</v>
      </c>
      <c r="N84" s="4" t="s">
        <v>107</v>
      </c>
      <c r="O84" s="4">
        <v>239.12</v>
      </c>
      <c r="P84" s="4"/>
      <c r="Q84" s="4"/>
      <c r="R84" s="4">
        <v>239.12</v>
      </c>
      <c r="S84" s="4">
        <v>239.12</v>
      </c>
      <c r="T84" s="4"/>
      <c r="U84" s="4"/>
      <c r="V84" s="4">
        <v>239.12</v>
      </c>
      <c r="W84" s="4"/>
      <c r="X84" s="1"/>
      <c r="Y84" s="1" t="s">
        <v>115</v>
      </c>
      <c r="Z84" s="4"/>
      <c r="AA84" s="1">
        <v>13.0</v>
      </c>
      <c r="AB84" s="4">
        <v>2614.86</v>
      </c>
      <c r="AC84" s="4"/>
      <c r="AD84" s="4">
        <v>33993.18</v>
      </c>
    </row>
    <row r="85" ht="15.75" customHeight="1">
      <c r="A85" s="1"/>
      <c r="B85" s="1"/>
      <c r="C85" s="1"/>
      <c r="E85" s="1"/>
      <c r="F85" s="1"/>
      <c r="G85" s="1"/>
      <c r="H85" s="1"/>
      <c r="I85" s="2"/>
      <c r="J85" s="1"/>
      <c r="L85" s="1"/>
      <c r="M85" s="4" t="s">
        <v>56</v>
      </c>
      <c r="N85" s="4" t="s">
        <v>103</v>
      </c>
      <c r="O85" s="4">
        <v>86.95</v>
      </c>
      <c r="P85" s="4"/>
      <c r="Q85" s="4"/>
      <c r="R85" s="4"/>
      <c r="S85" s="4"/>
      <c r="T85" s="4">
        <v>86.95</v>
      </c>
      <c r="U85" s="4">
        <v>86.95</v>
      </c>
      <c r="V85" s="4"/>
      <c r="W85" s="4"/>
      <c r="X85" s="1"/>
      <c r="Y85" s="1" t="s">
        <v>117</v>
      </c>
      <c r="Z85" s="4"/>
      <c r="AA85" s="1">
        <v>7.0</v>
      </c>
      <c r="AB85" s="4">
        <v>3735.514285714286</v>
      </c>
      <c r="AC85" s="4"/>
      <c r="AD85" s="4">
        <v>26148.600000000002</v>
      </c>
    </row>
    <row r="86" ht="15.75" customHeight="1">
      <c r="A86" s="1"/>
      <c r="B86" s="1"/>
      <c r="C86" s="1"/>
      <c r="E86" s="1"/>
      <c r="F86" s="1"/>
      <c r="G86" s="1"/>
      <c r="H86" s="1"/>
      <c r="I86" s="2"/>
      <c r="J86" s="1"/>
      <c r="L86" s="1"/>
      <c r="M86" s="4" t="s">
        <v>58</v>
      </c>
      <c r="N86" s="4" t="s">
        <v>129</v>
      </c>
      <c r="O86" s="4">
        <v>415.85</v>
      </c>
      <c r="P86" s="4"/>
      <c r="Q86" s="4"/>
      <c r="R86" s="4">
        <v>415.85</v>
      </c>
      <c r="S86" s="4">
        <v>415.85</v>
      </c>
      <c r="T86" s="4">
        <v>415.85</v>
      </c>
      <c r="U86" s="4">
        <v>415.85</v>
      </c>
      <c r="V86" s="4"/>
      <c r="W86" s="4"/>
      <c r="X86" s="1"/>
      <c r="Y86" s="1" t="s">
        <v>119</v>
      </c>
      <c r="Z86" s="4"/>
      <c r="AA86" s="1">
        <v>10.0</v>
      </c>
      <c r="AB86" s="4">
        <v>2614.86</v>
      </c>
      <c r="AC86" s="4"/>
      <c r="AD86" s="4">
        <v>26148.600000000002</v>
      </c>
    </row>
    <row r="87" ht="15.75" customHeight="1">
      <c r="A87" s="1"/>
      <c r="B87" s="1"/>
      <c r="C87" s="1"/>
      <c r="E87" s="1"/>
      <c r="F87" s="1"/>
      <c r="G87" s="1"/>
      <c r="H87" s="1"/>
      <c r="I87" s="2"/>
      <c r="J87" s="1"/>
      <c r="L87" s="1"/>
      <c r="M87" s="4" t="s">
        <v>60</v>
      </c>
      <c r="N87" s="4" t="s">
        <v>107</v>
      </c>
      <c r="O87" s="4">
        <v>239.12</v>
      </c>
      <c r="P87" s="4"/>
      <c r="Q87" s="4"/>
      <c r="R87" s="4">
        <v>239.12</v>
      </c>
      <c r="S87" s="4">
        <v>239.12</v>
      </c>
      <c r="T87" s="4"/>
      <c r="U87" s="4"/>
      <c r="V87" s="4"/>
      <c r="W87" s="4"/>
      <c r="X87" s="1"/>
      <c r="Y87" s="1" t="s">
        <v>121</v>
      </c>
      <c r="Z87" s="4"/>
      <c r="AA87" s="1">
        <v>7.0</v>
      </c>
      <c r="AB87" s="4">
        <v>3735.514285714286</v>
      </c>
      <c r="AC87" s="4"/>
      <c r="AD87" s="4">
        <v>26148.600000000002</v>
      </c>
    </row>
    <row r="88" ht="15.75" customHeight="1">
      <c r="A88" s="1"/>
      <c r="B88" s="1"/>
      <c r="C88" s="1"/>
      <c r="E88" s="1"/>
      <c r="F88" s="1"/>
      <c r="G88" s="1"/>
      <c r="H88" s="1"/>
      <c r="I88" s="2"/>
      <c r="J88" s="1"/>
      <c r="L88" s="1"/>
      <c r="M88" s="4" t="s">
        <v>133</v>
      </c>
      <c r="N88" s="4" t="s">
        <v>107</v>
      </c>
      <c r="O88" s="4">
        <v>1569.89</v>
      </c>
      <c r="P88" s="4"/>
      <c r="Q88" s="4"/>
      <c r="R88" s="4">
        <v>1569.89</v>
      </c>
      <c r="S88" s="4"/>
      <c r="T88" s="4"/>
      <c r="U88" s="4"/>
      <c r="V88" s="4"/>
      <c r="W88" s="4"/>
      <c r="X88" s="1"/>
      <c r="Y88" s="1" t="s">
        <v>122</v>
      </c>
      <c r="Z88" s="4"/>
      <c r="AA88" s="1">
        <v>19.0</v>
      </c>
      <c r="AB88" s="4">
        <v>2614.86</v>
      </c>
      <c r="AC88" s="4"/>
      <c r="AD88" s="4">
        <v>49682.340000000004</v>
      </c>
    </row>
    <row r="89" ht="15.75" customHeight="1">
      <c r="A89" s="1"/>
      <c r="B89" s="1"/>
      <c r="C89" s="1"/>
      <c r="E89" s="1"/>
      <c r="F89" s="1"/>
      <c r="G89" s="1"/>
      <c r="H89" s="1"/>
      <c r="I89" s="2"/>
      <c r="J89" s="1"/>
      <c r="L89" s="1"/>
      <c r="M89" s="4" t="s">
        <v>136</v>
      </c>
      <c r="N89" s="4" t="s">
        <v>129</v>
      </c>
      <c r="O89" s="4">
        <v>784.95</v>
      </c>
      <c r="P89" s="4"/>
      <c r="Q89" s="4"/>
      <c r="R89" s="4"/>
      <c r="S89" s="4"/>
      <c r="T89" s="4">
        <v>784.95</v>
      </c>
      <c r="U89" s="4"/>
      <c r="V89" s="4"/>
      <c r="W89" s="4"/>
      <c r="X89" s="1"/>
      <c r="Y89" s="1" t="s">
        <v>123</v>
      </c>
      <c r="Z89" s="4"/>
      <c r="AA89" s="1">
        <v>10.0</v>
      </c>
      <c r="AB89" s="4">
        <v>2614.86</v>
      </c>
      <c r="AC89" s="4"/>
      <c r="AD89" s="4">
        <v>26148.600000000002</v>
      </c>
    </row>
    <row r="90" ht="15.75" customHeight="1">
      <c r="A90" s="1"/>
      <c r="B90" s="1"/>
      <c r="C90" s="1"/>
      <c r="E90" s="1"/>
      <c r="F90" s="1"/>
      <c r="G90" s="1"/>
      <c r="H90" s="1"/>
      <c r="I90" s="2"/>
      <c r="J90" s="1"/>
      <c r="L90" s="1"/>
      <c r="M90" s="4" t="s">
        <v>65</v>
      </c>
      <c r="N90" s="4" t="s">
        <v>103</v>
      </c>
      <c r="O90" s="4">
        <v>158.1</v>
      </c>
      <c r="P90" s="4"/>
      <c r="Q90" s="4"/>
      <c r="R90" s="4">
        <v>158.1</v>
      </c>
      <c r="S90" s="4">
        <v>158.1</v>
      </c>
      <c r="T90" s="4">
        <v>158.1</v>
      </c>
      <c r="U90" s="4">
        <v>158.1</v>
      </c>
      <c r="V90" s="4"/>
      <c r="W90" s="4"/>
      <c r="X90" s="1"/>
      <c r="Y90" s="1" t="s">
        <v>126</v>
      </c>
      <c r="Z90" s="4"/>
      <c r="AA90" s="1">
        <v>8.0</v>
      </c>
      <c r="AB90" s="4">
        <v>3268.5750000000003</v>
      </c>
      <c r="AC90" s="4"/>
      <c r="AD90" s="4">
        <v>26148.600000000002</v>
      </c>
    </row>
    <row r="91" ht="15.75" customHeight="1">
      <c r="A91" s="1"/>
      <c r="B91" s="1"/>
      <c r="C91" s="1"/>
      <c r="E91" s="1"/>
      <c r="F91" s="1"/>
      <c r="G91" s="1"/>
      <c r="H91" s="1"/>
      <c r="I91" s="2"/>
      <c r="J91" s="1"/>
      <c r="L91" s="1"/>
      <c r="M91" s="4" t="s">
        <v>67</v>
      </c>
      <c r="N91" s="4" t="s">
        <v>107</v>
      </c>
      <c r="O91" s="4">
        <v>2144.27</v>
      </c>
      <c r="P91" s="4"/>
      <c r="Q91" s="4"/>
      <c r="R91" s="4">
        <v>2144.27</v>
      </c>
      <c r="S91" s="4">
        <v>2144.27</v>
      </c>
      <c r="T91" s="4"/>
      <c r="U91" s="4"/>
      <c r="V91" s="4"/>
      <c r="W91" s="4"/>
      <c r="X91" s="1"/>
      <c r="Y91" s="1" t="s">
        <v>127</v>
      </c>
      <c r="Z91" s="4"/>
      <c r="AA91" s="1">
        <v>18.0</v>
      </c>
      <c r="AB91" s="4">
        <v>2614.86</v>
      </c>
      <c r="AC91" s="4"/>
      <c r="AD91" s="4">
        <v>47067.48</v>
      </c>
    </row>
    <row r="92" ht="15.75" customHeight="1">
      <c r="A92" s="1"/>
      <c r="B92" s="1"/>
      <c r="C92" s="1"/>
      <c r="E92" s="1"/>
      <c r="F92" s="1"/>
      <c r="G92" s="1"/>
      <c r="H92" s="1"/>
      <c r="I92" s="2"/>
      <c r="J92" s="1"/>
      <c r="L92" s="1"/>
      <c r="M92" s="4" t="s">
        <v>143</v>
      </c>
      <c r="N92" s="4" t="s">
        <v>129</v>
      </c>
      <c r="O92" s="4">
        <v>804.1</v>
      </c>
      <c r="P92" s="4"/>
      <c r="Q92" s="4"/>
      <c r="R92" s="152"/>
      <c r="S92" s="152"/>
      <c r="T92" s="152">
        <v>804.1</v>
      </c>
      <c r="U92" s="152">
        <v>804.1</v>
      </c>
      <c r="V92" s="152"/>
      <c r="W92" s="4"/>
      <c r="X92" s="1"/>
      <c r="Y92" s="1" t="s">
        <v>128</v>
      </c>
      <c r="Z92" s="4"/>
      <c r="AA92" s="1">
        <v>10.0</v>
      </c>
      <c r="AB92" s="4">
        <v>2614.86</v>
      </c>
      <c r="AC92" s="4"/>
      <c r="AD92" s="4">
        <v>26148.600000000002</v>
      </c>
    </row>
    <row r="93" ht="15.75" customHeight="1">
      <c r="A93" s="1"/>
      <c r="B93" s="1"/>
      <c r="C93" s="1"/>
      <c r="E93" s="1"/>
      <c r="F93" s="1"/>
      <c r="G93" s="1"/>
      <c r="H93" s="1"/>
      <c r="I93" s="2"/>
      <c r="J93" s="1"/>
      <c r="L93" s="1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1"/>
      <c r="Y93" s="1" t="s">
        <v>130</v>
      </c>
      <c r="Z93" s="4"/>
      <c r="AA93" s="1">
        <v>12.0</v>
      </c>
      <c r="AB93" s="4">
        <v>2614.86</v>
      </c>
      <c r="AC93" s="4"/>
      <c r="AD93" s="4">
        <v>31378.32</v>
      </c>
    </row>
    <row r="94" ht="15.75" customHeight="1">
      <c r="A94" s="1"/>
      <c r="B94" s="1"/>
      <c r="C94" s="1"/>
      <c r="E94" s="1"/>
      <c r="F94" s="1"/>
      <c r="G94" s="1"/>
      <c r="H94" s="1"/>
      <c r="I94" s="2"/>
      <c r="J94" s="1"/>
      <c r="L94" s="1"/>
      <c r="M94" s="4"/>
      <c r="N94" s="4"/>
      <c r="O94" s="4"/>
      <c r="P94" s="4"/>
      <c r="Q94" s="4"/>
      <c r="R94" s="4">
        <f t="shared" ref="R94:U94" si="2">SUM(R79:R92)</f>
        <v>11613.25</v>
      </c>
      <c r="S94" s="4">
        <f t="shared" si="2"/>
        <v>10043.36</v>
      </c>
      <c r="T94" s="4">
        <f t="shared" si="2"/>
        <v>8922.94</v>
      </c>
      <c r="U94" s="4">
        <f t="shared" si="2"/>
        <v>8137.99</v>
      </c>
      <c r="V94" s="4">
        <f>SUM(V78:V92)</f>
        <v>6306.19</v>
      </c>
      <c r="W94" s="4"/>
      <c r="X94" s="1"/>
      <c r="Y94" s="1" t="s">
        <v>131</v>
      </c>
      <c r="Z94" s="4"/>
      <c r="AA94" s="1">
        <v>15.0</v>
      </c>
      <c r="AB94" s="4">
        <v>2614.86</v>
      </c>
      <c r="AC94" s="4"/>
      <c r="AD94" s="4">
        <v>39222.9</v>
      </c>
    </row>
    <row r="95" ht="15.75" customHeight="1">
      <c r="A95" s="1"/>
      <c r="B95" s="1"/>
      <c r="C95" s="1"/>
      <c r="E95" s="1"/>
      <c r="F95" s="1"/>
      <c r="G95" s="1"/>
      <c r="H95" s="1"/>
      <c r="I95" s="2"/>
      <c r="J95" s="1"/>
      <c r="L95" s="1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1"/>
      <c r="Y95" s="1" t="s">
        <v>134</v>
      </c>
      <c r="Z95" s="4"/>
      <c r="AA95" s="1">
        <v>9.0</v>
      </c>
      <c r="AB95" s="4">
        <v>2905.4</v>
      </c>
      <c r="AC95" s="4"/>
      <c r="AD95" s="4">
        <v>26148.600000000002</v>
      </c>
    </row>
    <row r="96" ht="15.75" customHeight="1">
      <c r="A96" s="1"/>
      <c r="B96" s="1"/>
      <c r="C96" s="1"/>
      <c r="E96" s="1"/>
      <c r="F96" s="1"/>
      <c r="G96" s="1"/>
      <c r="H96" s="1"/>
      <c r="I96" s="2"/>
      <c r="J96" s="1"/>
      <c r="L96" s="1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1"/>
      <c r="Y96" s="1" t="s">
        <v>137</v>
      </c>
      <c r="Z96" s="4"/>
      <c r="AA96" s="1">
        <v>8.0</v>
      </c>
      <c r="AB96" s="4">
        <v>3268.5750000000003</v>
      </c>
      <c r="AC96" s="4"/>
      <c r="AD96" s="4">
        <v>26148.600000000002</v>
      </c>
    </row>
    <row r="97" ht="15.75" customHeight="1">
      <c r="A97" s="1"/>
      <c r="B97" s="1"/>
      <c r="C97" s="1"/>
      <c r="E97" s="1"/>
      <c r="F97" s="1"/>
      <c r="G97" s="1"/>
      <c r="H97" s="1"/>
      <c r="I97" s="2"/>
      <c r="J97" s="1"/>
      <c r="L97" s="1"/>
      <c r="M97" s="4" t="s">
        <v>365</v>
      </c>
      <c r="N97" s="4"/>
      <c r="O97" s="4"/>
      <c r="P97" s="4"/>
      <c r="Q97" s="4"/>
      <c r="R97" s="4"/>
      <c r="S97" s="4"/>
      <c r="T97" s="4"/>
      <c r="U97" s="4"/>
      <c r="V97" s="4"/>
      <c r="W97" s="4"/>
      <c r="X97" s="1"/>
      <c r="Y97" s="1" t="s">
        <v>139</v>
      </c>
      <c r="Z97" s="4"/>
      <c r="AA97" s="1">
        <v>8.0</v>
      </c>
      <c r="AB97" s="4">
        <v>3268.5750000000003</v>
      </c>
      <c r="AC97" s="4"/>
      <c r="AD97" s="4">
        <v>26148.600000000002</v>
      </c>
    </row>
    <row r="98" ht="15.75" customHeight="1">
      <c r="A98" s="1"/>
      <c r="B98" s="1"/>
      <c r="C98" s="1"/>
      <c r="E98" s="1"/>
      <c r="F98" s="1"/>
      <c r="G98" s="1"/>
      <c r="H98" s="1"/>
      <c r="I98" s="2"/>
      <c r="J98" s="1"/>
      <c r="L98" s="1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1"/>
      <c r="Y98" s="1" t="s">
        <v>140</v>
      </c>
      <c r="Z98" s="4"/>
      <c r="AA98" s="1">
        <v>7.0</v>
      </c>
      <c r="AB98" s="4">
        <v>4109.04</v>
      </c>
      <c r="AC98" s="4"/>
      <c r="AD98" s="4">
        <v>28763.28</v>
      </c>
    </row>
    <row r="99" ht="15.75" customHeight="1">
      <c r="A99" s="1"/>
      <c r="B99" s="1"/>
      <c r="C99" s="1"/>
      <c r="E99" s="1"/>
      <c r="F99" s="1"/>
      <c r="G99" s="1"/>
      <c r="H99" s="1"/>
      <c r="I99" s="2"/>
      <c r="J99" s="1"/>
      <c r="L99" s="1"/>
      <c r="M99" s="4" t="s">
        <v>366</v>
      </c>
      <c r="N99" s="4"/>
      <c r="O99" s="4"/>
      <c r="P99" s="4"/>
      <c r="Q99" s="4"/>
      <c r="R99" s="4"/>
      <c r="S99" s="4"/>
      <c r="T99" s="4"/>
      <c r="U99" s="4"/>
      <c r="V99" s="4"/>
      <c r="W99" s="4"/>
      <c r="X99" s="1"/>
      <c r="Y99" s="1" t="s">
        <v>144</v>
      </c>
      <c r="Z99" s="4"/>
      <c r="AA99" s="1">
        <v>5.0</v>
      </c>
      <c r="AB99" s="4">
        <v>4109.04</v>
      </c>
      <c r="AC99" s="4"/>
      <c r="AD99" s="4">
        <v>20545.2</v>
      </c>
    </row>
    <row r="100" ht="15.75" customHeight="1">
      <c r="A100" s="1"/>
      <c r="B100" s="1"/>
      <c r="C100" s="1"/>
      <c r="E100" s="1"/>
      <c r="F100" s="1"/>
      <c r="G100" s="1"/>
      <c r="H100" s="1"/>
      <c r="I100" s="2"/>
      <c r="J100" s="1"/>
      <c r="L100" s="1"/>
      <c r="M100" s="4" t="s">
        <v>169</v>
      </c>
      <c r="N100" s="4"/>
      <c r="O100" s="4"/>
      <c r="P100" s="4"/>
      <c r="Q100" s="4"/>
      <c r="R100" s="4" t="s">
        <v>91</v>
      </c>
      <c r="S100" s="4" t="s">
        <v>91</v>
      </c>
      <c r="T100" s="4" t="s">
        <v>91</v>
      </c>
      <c r="U100" s="4" t="s">
        <v>91</v>
      </c>
      <c r="V100" s="4" t="s">
        <v>91</v>
      </c>
      <c r="W100" s="4"/>
      <c r="X100" s="1"/>
      <c r="Y100" s="1" t="s">
        <v>146</v>
      </c>
      <c r="Z100" s="4"/>
      <c r="AA100" s="1">
        <v>3.0</v>
      </c>
      <c r="AB100" s="4">
        <v>4109.04</v>
      </c>
      <c r="AC100" s="4"/>
      <c r="AD100" s="4">
        <v>12327.119999999999</v>
      </c>
    </row>
    <row r="101" ht="15.75" customHeight="1">
      <c r="A101" s="1"/>
      <c r="B101" s="1"/>
      <c r="C101" s="1"/>
      <c r="E101" s="1"/>
      <c r="F101" s="1"/>
      <c r="G101" s="1"/>
      <c r="H101" s="1"/>
      <c r="I101" s="2"/>
      <c r="J101" s="1"/>
      <c r="L101" s="1"/>
      <c r="M101" s="4" t="s">
        <v>93</v>
      </c>
      <c r="N101" s="4" t="s">
        <v>94</v>
      </c>
      <c r="O101" s="4" t="s">
        <v>95</v>
      </c>
      <c r="P101" s="4"/>
      <c r="Q101" s="4"/>
      <c r="R101" s="4" t="s">
        <v>172</v>
      </c>
      <c r="S101" s="4" t="s">
        <v>173</v>
      </c>
      <c r="T101" s="4" t="s">
        <v>174</v>
      </c>
      <c r="U101" s="4" t="s">
        <v>175</v>
      </c>
      <c r="V101" s="4" t="s">
        <v>176</v>
      </c>
      <c r="W101" s="4"/>
      <c r="X101" s="1"/>
      <c r="Y101" s="1" t="s">
        <v>150</v>
      </c>
      <c r="Z101" s="4"/>
      <c r="AA101" s="1">
        <v>4.0</v>
      </c>
      <c r="AB101" s="4">
        <v>4109.04</v>
      </c>
      <c r="AC101" s="4"/>
      <c r="AD101" s="4">
        <v>16436.16</v>
      </c>
    </row>
    <row r="102" ht="15.75" customHeight="1">
      <c r="A102" s="1"/>
      <c r="B102" s="1"/>
      <c r="C102" s="1"/>
      <c r="E102" s="1"/>
      <c r="F102" s="1"/>
      <c r="G102" s="1"/>
      <c r="H102" s="1"/>
      <c r="I102" s="2"/>
      <c r="J102" s="1"/>
      <c r="L102" s="1"/>
      <c r="M102" s="4" t="s">
        <v>338</v>
      </c>
      <c r="N102" s="4" t="s">
        <v>103</v>
      </c>
      <c r="O102" s="4">
        <v>1369.68</v>
      </c>
      <c r="P102" s="4"/>
      <c r="Q102" s="4"/>
      <c r="R102" s="4" t="s">
        <v>351</v>
      </c>
      <c r="S102" s="4" t="s">
        <v>351</v>
      </c>
      <c r="T102" s="4" t="s">
        <v>351</v>
      </c>
      <c r="U102" s="4" t="s">
        <v>351</v>
      </c>
      <c r="V102" s="4">
        <v>4725.0</v>
      </c>
      <c r="W102" s="4"/>
      <c r="X102" s="1"/>
      <c r="Y102" s="1"/>
      <c r="Z102" s="4"/>
      <c r="AA102" s="1"/>
      <c r="AB102" s="4"/>
      <c r="AC102" s="4"/>
      <c r="AD102" s="4"/>
    </row>
    <row r="103" ht="15.75" customHeight="1">
      <c r="A103" s="1"/>
      <c r="B103" s="1"/>
      <c r="C103" s="1"/>
      <c r="D103" s="1"/>
      <c r="E103" s="1"/>
      <c r="F103" s="1"/>
      <c r="G103" s="1"/>
      <c r="H103" s="1"/>
      <c r="I103" s="2"/>
      <c r="J103" s="1"/>
      <c r="L103" s="1"/>
      <c r="M103" s="4" t="s">
        <v>39</v>
      </c>
      <c r="N103" s="4" t="s">
        <v>103</v>
      </c>
      <c r="O103" s="4">
        <v>497.39</v>
      </c>
      <c r="P103" s="4"/>
      <c r="Q103" s="4"/>
      <c r="R103" s="4">
        <v>497.39</v>
      </c>
      <c r="S103" s="4">
        <v>497.39</v>
      </c>
      <c r="T103" s="4">
        <v>497.39</v>
      </c>
      <c r="U103" s="4">
        <v>497.39</v>
      </c>
      <c r="V103" s="4">
        <v>497.39</v>
      </c>
      <c r="W103" s="4"/>
      <c r="X103" s="1"/>
      <c r="Y103" s="1"/>
      <c r="Z103" s="4"/>
      <c r="AA103" s="1"/>
      <c r="AB103" s="4"/>
      <c r="AC103" s="4"/>
      <c r="AD103" s="4">
        <v>872989.1999999998</v>
      </c>
    </row>
    <row r="104" ht="15.75" customHeight="1">
      <c r="A104" s="1"/>
      <c r="B104" s="1"/>
      <c r="C104" s="1"/>
      <c r="D104" s="1"/>
      <c r="E104" s="1"/>
      <c r="F104" s="1"/>
      <c r="G104" s="1"/>
      <c r="H104" s="1"/>
      <c r="I104" s="2"/>
      <c r="J104" s="1"/>
      <c r="L104" s="1"/>
      <c r="M104" s="4" t="s">
        <v>184</v>
      </c>
      <c r="N104" s="4" t="s">
        <v>107</v>
      </c>
      <c r="O104" s="4">
        <v>173.91</v>
      </c>
      <c r="P104" s="4"/>
      <c r="Q104" s="4"/>
      <c r="R104" s="4">
        <v>173.91</v>
      </c>
      <c r="S104" s="4">
        <v>173.91</v>
      </c>
      <c r="T104" s="4"/>
      <c r="U104" s="4"/>
      <c r="V104" s="4"/>
      <c r="W104" s="4"/>
      <c r="X104" s="1"/>
      <c r="Y104" s="1">
        <v>2614.86</v>
      </c>
      <c r="Z104" s="4"/>
      <c r="AA104" s="1"/>
      <c r="AB104" s="4"/>
      <c r="AC104" s="4"/>
      <c r="AD104" s="4"/>
    </row>
    <row r="105" ht="15.75" customHeight="1">
      <c r="A105" s="1"/>
      <c r="B105" s="1"/>
      <c r="C105" s="1"/>
      <c r="D105" s="1"/>
      <c r="E105" s="1"/>
      <c r="F105" s="1"/>
      <c r="G105" s="1"/>
      <c r="H105" s="1"/>
      <c r="I105" s="2"/>
      <c r="J105" s="1"/>
      <c r="L105" s="1"/>
      <c r="M105" s="4" t="s">
        <v>46</v>
      </c>
      <c r="N105" s="4" t="s">
        <v>103</v>
      </c>
      <c r="O105" s="4">
        <v>4805.92</v>
      </c>
      <c r="P105" s="4"/>
      <c r="Q105" s="4"/>
      <c r="R105" s="4">
        <v>4805.92</v>
      </c>
      <c r="S105" s="4">
        <v>4805.92</v>
      </c>
      <c r="T105" s="4">
        <v>4805.92</v>
      </c>
      <c r="U105" s="4">
        <v>4805.92</v>
      </c>
      <c r="V105" s="4"/>
      <c r="W105" s="4"/>
      <c r="X105" s="1"/>
      <c r="Y105" s="1">
        <v>2614.86</v>
      </c>
      <c r="Z105" s="4"/>
      <c r="AA105" s="1"/>
      <c r="AB105" s="4"/>
      <c r="AC105" s="4"/>
      <c r="AD105" s="4"/>
    </row>
    <row r="106" ht="15.75" customHeight="1">
      <c r="A106" s="1"/>
      <c r="B106" s="1"/>
      <c r="C106" s="1"/>
      <c r="D106" s="1"/>
      <c r="E106" s="1"/>
      <c r="F106" s="1"/>
      <c r="G106" s="1"/>
      <c r="H106" s="1"/>
      <c r="I106" s="2"/>
      <c r="J106" s="1"/>
      <c r="L106" s="1"/>
      <c r="M106" s="4" t="s">
        <v>49</v>
      </c>
      <c r="N106" s="4" t="s">
        <v>103</v>
      </c>
      <c r="O106" s="4">
        <v>1569.89</v>
      </c>
      <c r="P106" s="4"/>
      <c r="Q106" s="4"/>
      <c r="R106" s="4">
        <v>1569.89</v>
      </c>
      <c r="S106" s="4">
        <v>1569.89</v>
      </c>
      <c r="T106" s="4">
        <v>1569.89</v>
      </c>
      <c r="U106" s="4">
        <v>1569.89</v>
      </c>
      <c r="V106" s="4">
        <v>1569.89</v>
      </c>
      <c r="W106" s="4"/>
      <c r="X106" s="1"/>
      <c r="Y106" s="73">
        <v>3268.5750000000003</v>
      </c>
      <c r="Z106" s="4"/>
      <c r="AA106" s="1"/>
      <c r="AB106" s="4"/>
      <c r="AC106" s="4"/>
      <c r="AD106" s="4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2"/>
      <c r="J107" s="1"/>
      <c r="L107" s="1"/>
      <c r="M107" s="4" t="s">
        <v>124</v>
      </c>
      <c r="N107" s="4" t="s">
        <v>103</v>
      </c>
      <c r="O107" s="4">
        <v>110.0</v>
      </c>
      <c r="P107" s="4"/>
      <c r="Q107" s="4"/>
      <c r="R107" s="4"/>
      <c r="S107" s="4"/>
      <c r="T107" s="4"/>
      <c r="U107" s="4"/>
      <c r="V107" s="4"/>
      <c r="W107" s="4"/>
      <c r="X107" s="1"/>
      <c r="Y107" s="1">
        <v>2614.86</v>
      </c>
      <c r="Z107" s="4"/>
      <c r="AA107" s="1"/>
      <c r="AB107" s="4"/>
      <c r="AC107" s="4"/>
      <c r="AD107" s="4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2"/>
      <c r="J108" s="1"/>
      <c r="L108" s="1"/>
      <c r="M108" s="4" t="s">
        <v>54</v>
      </c>
      <c r="N108" s="4" t="s">
        <v>107</v>
      </c>
      <c r="O108" s="4">
        <v>239.12</v>
      </c>
      <c r="P108" s="4"/>
      <c r="Q108" s="4"/>
      <c r="R108" s="4">
        <v>239.12</v>
      </c>
      <c r="S108" s="4">
        <v>239.12</v>
      </c>
      <c r="T108" s="4"/>
      <c r="U108" s="4"/>
      <c r="V108" s="4">
        <v>239.12</v>
      </c>
      <c r="W108" s="4"/>
      <c r="X108" s="1"/>
      <c r="Y108" s="4">
        <v>2614.86</v>
      </c>
      <c r="Z108" s="4"/>
      <c r="AA108" s="1"/>
      <c r="AB108" s="4"/>
      <c r="AC108" s="4"/>
      <c r="AD108" s="4"/>
    </row>
    <row r="109" ht="15.75" customHeight="1">
      <c r="A109" s="1"/>
      <c r="B109" s="1"/>
      <c r="C109" s="1"/>
      <c r="D109" s="1"/>
      <c r="E109" s="1"/>
      <c r="F109" s="1"/>
      <c r="G109" s="1"/>
      <c r="H109" s="1"/>
      <c r="I109" s="2"/>
      <c r="J109" s="1"/>
      <c r="L109" s="1"/>
      <c r="M109" s="4" t="s">
        <v>56</v>
      </c>
      <c r="N109" s="4" t="s">
        <v>103</v>
      </c>
      <c r="O109" s="4">
        <v>86.95</v>
      </c>
      <c r="P109" s="4"/>
      <c r="Q109" s="4"/>
      <c r="R109" s="4"/>
      <c r="S109" s="4"/>
      <c r="T109" s="4">
        <v>86.95</v>
      </c>
      <c r="U109" s="4">
        <v>86.95</v>
      </c>
      <c r="V109" s="4"/>
      <c r="W109" s="4"/>
      <c r="X109" s="1"/>
      <c r="Y109" s="1"/>
      <c r="Z109" s="4"/>
      <c r="AA109" s="1"/>
      <c r="AB109" s="4"/>
      <c r="AC109" s="4"/>
      <c r="AD109" s="4"/>
    </row>
    <row r="110" ht="15.75" customHeight="1">
      <c r="A110" s="1"/>
      <c r="B110" s="1"/>
      <c r="C110" s="1"/>
      <c r="D110" s="1"/>
      <c r="E110" s="1"/>
      <c r="F110" s="1"/>
      <c r="G110" s="1"/>
      <c r="H110" s="1"/>
      <c r="I110" s="2"/>
      <c r="J110" s="1"/>
      <c r="L110" s="1"/>
      <c r="M110" s="4" t="s">
        <v>58</v>
      </c>
      <c r="N110" s="4" t="s">
        <v>129</v>
      </c>
      <c r="O110" s="4">
        <v>415.85</v>
      </c>
      <c r="P110" s="4"/>
      <c r="Q110" s="4"/>
      <c r="R110" s="4">
        <v>415.85</v>
      </c>
      <c r="S110" s="4">
        <v>415.85</v>
      </c>
      <c r="T110" s="4">
        <v>415.85</v>
      </c>
      <c r="U110" s="4">
        <v>415.85</v>
      </c>
      <c r="V110" s="4"/>
      <c r="W110" s="4"/>
      <c r="X110" s="1"/>
      <c r="Y110" s="1"/>
      <c r="Z110" s="4"/>
      <c r="AA110" s="1"/>
      <c r="AB110" s="4"/>
      <c r="AC110" s="4"/>
      <c r="AD110" s="4"/>
    </row>
    <row r="111" ht="15.75" customHeight="1">
      <c r="A111" s="1"/>
      <c r="B111" s="1"/>
      <c r="C111" s="1"/>
      <c r="D111" s="1"/>
      <c r="E111" s="1"/>
      <c r="F111" s="1"/>
      <c r="G111" s="1"/>
      <c r="H111" s="1"/>
      <c r="I111" s="2"/>
      <c r="J111" s="1"/>
      <c r="L111" s="1"/>
      <c r="M111" s="4" t="s">
        <v>60</v>
      </c>
      <c r="N111" s="4" t="s">
        <v>107</v>
      </c>
      <c r="O111" s="4">
        <v>239.12</v>
      </c>
      <c r="P111" s="4"/>
      <c r="Q111" s="4"/>
      <c r="R111" s="4">
        <v>239.12</v>
      </c>
      <c r="S111" s="4">
        <v>239.12</v>
      </c>
      <c r="T111" s="4"/>
      <c r="U111" s="4"/>
      <c r="V111" s="4"/>
      <c r="W111" s="4"/>
      <c r="X111" s="1"/>
      <c r="Y111" s="1"/>
      <c r="Z111" s="4"/>
      <c r="AA111" s="1"/>
      <c r="AB111" s="4"/>
      <c r="AC111" s="4"/>
      <c r="AD111" s="4"/>
    </row>
    <row r="112" ht="15.75" customHeight="1">
      <c r="A112" s="1"/>
      <c r="B112" s="1"/>
      <c r="C112" s="1"/>
      <c r="D112" s="1"/>
      <c r="E112" s="1"/>
      <c r="F112" s="1"/>
      <c r="G112" s="1"/>
      <c r="H112" s="1"/>
      <c r="I112" s="2"/>
      <c r="J112" s="1"/>
      <c r="L112" s="1"/>
      <c r="M112" s="4" t="s">
        <v>133</v>
      </c>
      <c r="N112" s="4" t="s">
        <v>107</v>
      </c>
      <c r="O112" s="4">
        <v>1569.89</v>
      </c>
      <c r="P112" s="4"/>
      <c r="Q112" s="4"/>
      <c r="R112" s="4">
        <v>1569.89</v>
      </c>
      <c r="S112" s="4"/>
      <c r="T112" s="4"/>
      <c r="U112" s="4"/>
      <c r="V112" s="4"/>
      <c r="W112" s="4"/>
      <c r="X112" s="1"/>
      <c r="Y112" s="1"/>
      <c r="Z112" s="4"/>
      <c r="AA112" s="1"/>
      <c r="AB112" s="4"/>
      <c r="AC112" s="4"/>
      <c r="AD112" s="4"/>
    </row>
    <row r="113" ht="15.75" customHeight="1">
      <c r="A113" s="1"/>
      <c r="B113" s="1"/>
      <c r="C113" s="1"/>
      <c r="D113" s="1"/>
      <c r="E113" s="1"/>
      <c r="F113" s="1"/>
      <c r="G113" s="1"/>
      <c r="H113" s="1"/>
      <c r="I113" s="2"/>
      <c r="J113" s="1"/>
      <c r="L113" s="1"/>
      <c r="M113" s="4" t="s">
        <v>136</v>
      </c>
      <c r="N113" s="4" t="s">
        <v>129</v>
      </c>
      <c r="O113" s="4">
        <v>784.95</v>
      </c>
      <c r="P113" s="4"/>
      <c r="Q113" s="4"/>
      <c r="R113" s="4"/>
      <c r="S113" s="4"/>
      <c r="T113" s="4">
        <v>784.95</v>
      </c>
      <c r="U113" s="4"/>
      <c r="V113" s="4"/>
      <c r="W113" s="4"/>
      <c r="X113" s="1"/>
      <c r="Y113" s="1"/>
      <c r="Z113" s="4"/>
      <c r="AA113" s="1"/>
      <c r="AB113" s="4"/>
      <c r="AC113" s="4"/>
      <c r="AD113" s="4"/>
    </row>
    <row r="114" ht="15.75" customHeight="1">
      <c r="A114" s="1"/>
      <c r="B114" s="1"/>
      <c r="C114" s="1"/>
      <c r="D114" s="1"/>
      <c r="E114" s="1"/>
      <c r="F114" s="1"/>
      <c r="G114" s="1"/>
      <c r="H114" s="1"/>
      <c r="I114" s="2"/>
      <c r="J114" s="1"/>
      <c r="L114" s="1"/>
      <c r="M114" s="4" t="s">
        <v>65</v>
      </c>
      <c r="N114" s="4" t="s">
        <v>103</v>
      </c>
      <c r="O114" s="4">
        <v>158.1</v>
      </c>
      <c r="P114" s="4"/>
      <c r="Q114" s="4"/>
      <c r="R114" s="4">
        <v>158.1</v>
      </c>
      <c r="S114" s="4">
        <v>158.1</v>
      </c>
      <c r="T114" s="4">
        <v>158.1</v>
      </c>
      <c r="U114" s="4">
        <v>158.1</v>
      </c>
      <c r="V114" s="4"/>
      <c r="W114" s="4"/>
      <c r="X114" s="1"/>
      <c r="Y114" s="1"/>
      <c r="Z114" s="4"/>
      <c r="AA114" s="1"/>
      <c r="AB114" s="4"/>
      <c r="AC114" s="4"/>
      <c r="AD114" s="4"/>
    </row>
    <row r="115" ht="15.75" customHeight="1">
      <c r="A115" s="1"/>
      <c r="B115" s="1"/>
      <c r="C115" s="1"/>
      <c r="D115" s="1"/>
      <c r="E115" s="1"/>
      <c r="F115" s="1"/>
      <c r="G115" s="1"/>
      <c r="H115" s="1"/>
      <c r="I115" s="2"/>
      <c r="J115" s="1"/>
      <c r="L115" s="1"/>
      <c r="M115" s="4" t="s">
        <v>67</v>
      </c>
      <c r="N115" s="4" t="s">
        <v>107</v>
      </c>
      <c r="O115" s="4">
        <v>2144.27</v>
      </c>
      <c r="P115" s="4"/>
      <c r="Q115" s="4"/>
      <c r="R115" s="4">
        <v>2144.27</v>
      </c>
      <c r="S115" s="4">
        <v>2144.27</v>
      </c>
      <c r="T115" s="4"/>
      <c r="U115" s="4"/>
      <c r="V115" s="4"/>
      <c r="W115" s="4"/>
      <c r="X115" s="1"/>
      <c r="Y115" s="1"/>
      <c r="Z115" s="4"/>
      <c r="AA115" s="1"/>
      <c r="AB115" s="4"/>
      <c r="AC115" s="4"/>
      <c r="AD115" s="1" t="s">
        <v>167</v>
      </c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2"/>
      <c r="J116" s="1"/>
      <c r="L116" s="1"/>
      <c r="M116" s="4" t="s">
        <v>143</v>
      </c>
      <c r="N116" s="4" t="s">
        <v>129</v>
      </c>
      <c r="O116" s="4">
        <v>804.1</v>
      </c>
      <c r="P116" s="4"/>
      <c r="Q116" s="4"/>
      <c r="R116" s="152"/>
      <c r="S116" s="152"/>
      <c r="T116" s="152">
        <v>804.1</v>
      </c>
      <c r="U116" s="152">
        <v>804.1</v>
      </c>
      <c r="V116" s="152"/>
      <c r="W116" s="4"/>
      <c r="X116" s="1"/>
      <c r="Y116" s="1"/>
      <c r="Z116" s="4"/>
      <c r="AA116" s="1"/>
      <c r="AB116" s="4"/>
      <c r="AC116" s="4"/>
      <c r="AD116" s="1" t="s">
        <v>170</v>
      </c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2"/>
      <c r="J117" s="1"/>
      <c r="L117" s="1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1"/>
      <c r="Y117" s="1"/>
      <c r="Z117" s="4"/>
      <c r="AA117" s="1"/>
      <c r="AB117" s="4"/>
      <c r="AC117" s="4"/>
      <c r="AD117" s="1" t="s">
        <v>177</v>
      </c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2"/>
      <c r="J118" s="1"/>
      <c r="L118" s="1"/>
      <c r="N118" s="4"/>
      <c r="O118" s="4"/>
      <c r="P118" s="4"/>
      <c r="Q118" s="4"/>
      <c r="R118" s="4">
        <f t="shared" ref="R118:U118" si="3">SUM(R103:R116)</f>
        <v>11813.46</v>
      </c>
      <c r="S118" s="4">
        <f t="shared" si="3"/>
        <v>10243.57</v>
      </c>
      <c r="T118" s="4">
        <f t="shared" si="3"/>
        <v>9123.15</v>
      </c>
      <c r="U118" s="4">
        <f t="shared" si="3"/>
        <v>8338.2</v>
      </c>
      <c r="V118" s="4">
        <f>SUM(V102:V116)</f>
        <v>7031.4</v>
      </c>
      <c r="W118" s="4"/>
      <c r="X118" s="1"/>
      <c r="Y118" s="1"/>
      <c r="Z118" s="4"/>
      <c r="AA118" s="1"/>
      <c r="AB118" s="4"/>
      <c r="AC118" s="4"/>
      <c r="AD118" s="1" t="s">
        <v>180</v>
      </c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2"/>
      <c r="J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4"/>
      <c r="AA119" s="1"/>
      <c r="AB119" s="4"/>
      <c r="AC119" s="4"/>
      <c r="AD119" s="1" t="s">
        <v>182</v>
      </c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2"/>
      <c r="J120" s="1"/>
      <c r="L120" s="1"/>
      <c r="M120" s="4" t="s">
        <v>365</v>
      </c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4"/>
      <c r="AA120" s="1"/>
      <c r="AB120" s="4"/>
      <c r="AC120" s="4"/>
      <c r="AD120" s="1" t="s">
        <v>185</v>
      </c>
    </row>
    <row r="121" ht="15.75" customHeight="1">
      <c r="A121" s="1"/>
      <c r="B121" s="1"/>
      <c r="C121" s="1"/>
      <c r="D121" s="1"/>
      <c r="E121" s="1"/>
      <c r="F121" s="1"/>
      <c r="G121" s="1"/>
      <c r="H121" s="1"/>
      <c r="I121" s="2"/>
      <c r="J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4"/>
      <c r="AA121" s="1"/>
      <c r="AB121" s="4"/>
      <c r="AC121" s="4"/>
      <c r="AD121" s="1" t="s">
        <v>187</v>
      </c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2"/>
      <c r="J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4"/>
      <c r="AA122" s="1"/>
      <c r="AB122" s="4"/>
      <c r="AC122" s="4"/>
      <c r="AD122" s="1" t="s">
        <v>189</v>
      </c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2"/>
      <c r="J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4"/>
      <c r="AA123" s="1"/>
      <c r="AB123" s="4"/>
      <c r="AC123" s="4"/>
      <c r="AD123" s="1" t="s">
        <v>190</v>
      </c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2"/>
      <c r="J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4"/>
      <c r="AA124" s="1"/>
      <c r="AB124" s="4"/>
      <c r="AC124" s="4"/>
      <c r="AD124" s="1" t="s">
        <v>191</v>
      </c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2"/>
      <c r="J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4"/>
      <c r="AA125" s="1"/>
      <c r="AB125" s="4"/>
      <c r="AC125" s="4"/>
      <c r="AD125" s="1" t="s">
        <v>192</v>
      </c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2"/>
      <c r="J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4"/>
      <c r="AA126" s="1"/>
      <c r="AB126" s="4"/>
      <c r="AC126" s="4"/>
      <c r="AD126" s="1" t="s">
        <v>193</v>
      </c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2"/>
      <c r="J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4"/>
      <c r="AA127" s="1"/>
      <c r="AB127" s="4"/>
      <c r="AC127" s="4"/>
      <c r="AD127" s="1" t="s">
        <v>194</v>
      </c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2"/>
      <c r="J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4"/>
      <c r="AA128" s="1"/>
      <c r="AB128" s="4"/>
      <c r="AC128" s="4"/>
      <c r="AD128" s="1" t="s">
        <v>195</v>
      </c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2"/>
      <c r="J129" s="1"/>
      <c r="L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4"/>
      <c r="AA129" s="1"/>
      <c r="AB129" s="4"/>
      <c r="AC129" s="4"/>
      <c r="AD129" s="1" t="s">
        <v>196</v>
      </c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2"/>
      <c r="J130" s="1"/>
      <c r="K130" s="1"/>
      <c r="L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4"/>
      <c r="AA130" s="1"/>
      <c r="AB130" s="4"/>
      <c r="AC130" s="4"/>
      <c r="AD130" s="1" t="s">
        <v>197</v>
      </c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2"/>
      <c r="J131" s="1"/>
      <c r="K131" s="1"/>
      <c r="L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4"/>
      <c r="AA131" s="1"/>
      <c r="AB131" s="4"/>
      <c r="AC131" s="4"/>
      <c r="AD131" s="1" t="s">
        <v>198</v>
      </c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2"/>
      <c r="J132" s="1"/>
      <c r="K132" s="1"/>
      <c r="L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4"/>
      <c r="AA132" s="1"/>
      <c r="AB132" s="4"/>
      <c r="AC132" s="4"/>
      <c r="AD132" s="1" t="s">
        <v>199</v>
      </c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2"/>
      <c r="J133" s="1"/>
      <c r="K133" s="1"/>
      <c r="L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4"/>
      <c r="AA133" s="1"/>
      <c r="AB133" s="4"/>
      <c r="AC133" s="4"/>
      <c r="AD133" s="1" t="s">
        <v>202</v>
      </c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2"/>
      <c r="J134" s="1"/>
      <c r="K134" s="1"/>
      <c r="L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4"/>
      <c r="AA134" s="1"/>
      <c r="AB134" s="4"/>
      <c r="AC134" s="4"/>
      <c r="AD134" s="1" t="s">
        <v>10</v>
      </c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2"/>
      <c r="J135" s="1"/>
      <c r="K135" s="1"/>
      <c r="L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4"/>
      <c r="AA135" s="1"/>
      <c r="AB135" s="4"/>
      <c r="AC135" s="4"/>
      <c r="AD135" s="1" t="s">
        <v>203</v>
      </c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2"/>
      <c r="J136" s="1"/>
      <c r="K136" s="1"/>
      <c r="L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4"/>
      <c r="AA136" s="1"/>
      <c r="AB136" s="4"/>
      <c r="AC136" s="4"/>
      <c r="AD136" s="1" t="s">
        <v>31</v>
      </c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2"/>
      <c r="J137" s="1"/>
      <c r="K137" s="1"/>
      <c r="L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4"/>
      <c r="AA137" s="1"/>
      <c r="AB137" s="4"/>
      <c r="AC137" s="4"/>
      <c r="AD137" s="1" t="s">
        <v>205</v>
      </c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2"/>
      <c r="J138" s="1"/>
      <c r="K138" s="1"/>
      <c r="L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4"/>
      <c r="AA138" s="1"/>
      <c r="AB138" s="4"/>
      <c r="AC138" s="4"/>
      <c r="AD138" s="1" t="s">
        <v>206</v>
      </c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2"/>
      <c r="J139" s="1"/>
      <c r="K139" s="1"/>
      <c r="L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4"/>
      <c r="AA139" s="1"/>
      <c r="AB139" s="4"/>
      <c r="AC139" s="4"/>
      <c r="AD139" s="1" t="s">
        <v>12</v>
      </c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2"/>
      <c r="J140" s="1"/>
      <c r="K140" s="1"/>
      <c r="L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4"/>
      <c r="AA140" s="1"/>
      <c r="AB140" s="4"/>
      <c r="AC140" s="4"/>
      <c r="AD140" s="1" t="s">
        <v>207</v>
      </c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2"/>
      <c r="J141" s="1"/>
      <c r="K141" s="1"/>
      <c r="L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4"/>
      <c r="AA141" s="1"/>
      <c r="AB141" s="4"/>
      <c r="AC141" s="4"/>
      <c r="AD141" s="1" t="s">
        <v>208</v>
      </c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2"/>
      <c r="J142" s="1"/>
      <c r="K142" s="1"/>
      <c r="L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4"/>
      <c r="AA142" s="1"/>
      <c r="AB142" s="4"/>
      <c r="AC142" s="4"/>
      <c r="AD142" s="1" t="s">
        <v>209</v>
      </c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2"/>
      <c r="J143" s="1"/>
      <c r="K143" s="1"/>
      <c r="L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4"/>
      <c r="AA143" s="1"/>
      <c r="AB143" s="4"/>
      <c r="AC143" s="4"/>
      <c r="AD143" s="1" t="s">
        <v>210</v>
      </c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2"/>
      <c r="J144" s="1"/>
      <c r="K144" s="1"/>
      <c r="L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4"/>
      <c r="AA144" s="1"/>
      <c r="AB144" s="4"/>
      <c r="AC144" s="4"/>
      <c r="AD144" s="4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2"/>
      <c r="J145" s="1"/>
      <c r="K145" s="1"/>
      <c r="L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4"/>
      <c r="AA145" s="1"/>
      <c r="AB145" s="4"/>
      <c r="AC145" s="4"/>
      <c r="AD145" s="4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2"/>
      <c r="J146" s="1"/>
      <c r="K146" s="1"/>
      <c r="L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4"/>
      <c r="AA146" s="1"/>
      <c r="AB146" s="4"/>
      <c r="AC146" s="4"/>
      <c r="AD146" s="4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2"/>
      <c r="J147" s="1"/>
      <c r="K147" s="1"/>
      <c r="L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4"/>
      <c r="AA147" s="1"/>
      <c r="AB147" s="4"/>
      <c r="AC147" s="1" t="s">
        <v>212</v>
      </c>
      <c r="AD147" s="1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2"/>
      <c r="J148" s="1"/>
      <c r="K148" s="1"/>
      <c r="L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4"/>
      <c r="AA148" s="1"/>
      <c r="AB148" s="4"/>
      <c r="AC148" s="1" t="s">
        <v>213</v>
      </c>
      <c r="AD148" s="1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2"/>
      <c r="J149" s="1"/>
      <c r="K149" s="1"/>
      <c r="L149" s="1"/>
      <c r="N149" s="1"/>
      <c r="O149" s="1"/>
      <c r="P149" s="1"/>
      <c r="Q149" s="1"/>
      <c r="R149" s="1"/>
      <c r="S149" s="1"/>
      <c r="T149" s="1"/>
      <c r="U149" s="1"/>
      <c r="X149" s="1"/>
      <c r="Y149" s="1"/>
      <c r="Z149" s="4"/>
      <c r="AA149" s="1"/>
      <c r="AB149" s="4"/>
      <c r="AC149" s="1" t="s">
        <v>214</v>
      </c>
      <c r="AD149" s="1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2"/>
      <c r="J150" s="1"/>
      <c r="K150" s="1"/>
      <c r="L150" s="1"/>
      <c r="N150" s="1"/>
      <c r="O150" s="1"/>
      <c r="P150" s="1"/>
      <c r="Q150" s="1"/>
      <c r="R150" s="1"/>
      <c r="S150" s="1"/>
      <c r="T150" s="1"/>
      <c r="U150" s="1"/>
      <c r="X150" s="1"/>
      <c r="Y150" s="1"/>
      <c r="Z150" s="4"/>
      <c r="AA150" s="1"/>
      <c r="AB150" s="4"/>
      <c r="AC150" s="1" t="s">
        <v>215</v>
      </c>
      <c r="AD150" s="1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2"/>
      <c r="J151" s="1"/>
      <c r="K151" s="1"/>
      <c r="L151" s="1"/>
      <c r="N151" s="1"/>
      <c r="O151" s="1"/>
      <c r="P151" s="1"/>
      <c r="Q151" s="1"/>
      <c r="R151" s="1"/>
      <c r="S151" s="1"/>
      <c r="T151" s="1"/>
      <c r="U151" s="1"/>
      <c r="X151" s="1"/>
      <c r="Y151" s="1"/>
      <c r="Z151" s="4"/>
      <c r="AA151" s="1"/>
      <c r="AB151" s="4"/>
      <c r="AC151" s="1" t="s">
        <v>216</v>
      </c>
      <c r="AD151" s="1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2"/>
      <c r="J152" s="1"/>
      <c r="K152" s="1"/>
      <c r="L152" s="1"/>
      <c r="N152" s="1"/>
      <c r="O152" s="1"/>
      <c r="P152" s="1"/>
      <c r="Q152" s="1"/>
      <c r="R152" s="1"/>
      <c r="S152" s="1"/>
      <c r="T152" s="1"/>
      <c r="U152" s="1"/>
      <c r="X152" s="1"/>
      <c r="Y152" s="1"/>
      <c r="Z152" s="4"/>
      <c r="AA152" s="1"/>
      <c r="AB152" s="4"/>
      <c r="AC152" s="1" t="s">
        <v>217</v>
      </c>
      <c r="AD152" s="1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2"/>
      <c r="J153" s="1"/>
      <c r="K153" s="1"/>
      <c r="L153" s="1"/>
      <c r="N153" s="1"/>
      <c r="O153" s="1"/>
      <c r="P153" s="1"/>
      <c r="Q153" s="1"/>
      <c r="R153" s="1"/>
      <c r="S153" s="1"/>
      <c r="T153" s="1"/>
      <c r="U153" s="1"/>
      <c r="X153" s="1"/>
      <c r="Y153" s="1"/>
      <c r="Z153" s="4"/>
      <c r="AA153" s="1"/>
      <c r="AB153" s="4"/>
      <c r="AC153" s="1" t="s">
        <v>218</v>
      </c>
      <c r="AD153" s="1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2"/>
      <c r="J154" s="1"/>
      <c r="K154" s="1"/>
      <c r="L154" s="1"/>
      <c r="N154" s="1"/>
      <c r="O154" s="1"/>
      <c r="P154" s="1"/>
      <c r="Q154" s="1"/>
      <c r="R154" s="1"/>
      <c r="S154" s="1"/>
      <c r="T154" s="1"/>
      <c r="U154" s="1"/>
      <c r="X154" s="1"/>
      <c r="Y154" s="1"/>
      <c r="Z154" s="4"/>
      <c r="AA154" s="1"/>
      <c r="AB154" s="4"/>
      <c r="AC154" s="1" t="s">
        <v>219</v>
      </c>
      <c r="AD154" s="1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2"/>
      <c r="J155" s="1"/>
      <c r="K155" s="1"/>
      <c r="L155" s="1"/>
      <c r="N155" s="1"/>
      <c r="O155" s="1"/>
      <c r="P155" s="1"/>
      <c r="Q155" s="1"/>
      <c r="R155" s="1"/>
      <c r="S155" s="1"/>
      <c r="T155" s="1"/>
      <c r="U155" s="1"/>
      <c r="X155" s="1"/>
      <c r="Y155" s="1"/>
      <c r="Z155" s="4"/>
      <c r="AA155" s="1"/>
      <c r="AB155" s="4"/>
      <c r="AC155" s="1" t="s">
        <v>220</v>
      </c>
      <c r="AD155" s="1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2"/>
      <c r="J156" s="1"/>
      <c r="K156" s="1"/>
      <c r="L156" s="1"/>
      <c r="N156" s="1"/>
      <c r="O156" s="1"/>
      <c r="P156" s="1"/>
      <c r="Q156" s="1"/>
      <c r="R156" s="1"/>
      <c r="S156" s="1"/>
      <c r="T156" s="1"/>
      <c r="U156" s="1"/>
      <c r="X156" s="1"/>
      <c r="Y156" s="1"/>
      <c r="Z156" s="4"/>
      <c r="AA156" s="1"/>
      <c r="AB156" s="4"/>
      <c r="AC156" s="1" t="s">
        <v>221</v>
      </c>
      <c r="AD156" s="1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2"/>
      <c r="J157" s="1"/>
      <c r="K157" s="1"/>
      <c r="L157" s="1"/>
      <c r="N157" s="1"/>
      <c r="O157" s="1"/>
      <c r="P157" s="1"/>
      <c r="Q157" s="1"/>
      <c r="R157" s="1"/>
      <c r="S157" s="1"/>
      <c r="T157" s="1"/>
      <c r="U157" s="1"/>
      <c r="X157" s="1"/>
      <c r="Y157" s="1"/>
      <c r="Z157" s="4"/>
      <c r="AA157" s="1"/>
      <c r="AB157" s="4"/>
      <c r="AC157" s="1" t="s">
        <v>300</v>
      </c>
      <c r="AD157" s="1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2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X158" s="1"/>
      <c r="Y158" s="1"/>
      <c r="Z158" s="4"/>
      <c r="AA158" s="1"/>
      <c r="AB158" s="4"/>
      <c r="AC158" s="1" t="s">
        <v>302</v>
      </c>
      <c r="AD158" s="1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2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X159" s="1"/>
      <c r="Y159" s="1"/>
      <c r="Z159" s="4"/>
      <c r="AA159" s="1"/>
      <c r="AB159" s="4"/>
      <c r="AC159" s="1" t="s">
        <v>304</v>
      </c>
      <c r="AD159" s="1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2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X160" s="1"/>
      <c r="Y160" s="1"/>
      <c r="Z160" s="4"/>
      <c r="AA160" s="1"/>
      <c r="AB160" s="4"/>
      <c r="AC160" s="1" t="s">
        <v>305</v>
      </c>
      <c r="AD160" s="1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2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X161" s="1"/>
      <c r="Y161" s="1"/>
      <c r="Z161" s="4"/>
      <c r="AA161" s="1"/>
      <c r="AB161" s="4"/>
      <c r="AC161" s="1" t="s">
        <v>307</v>
      </c>
      <c r="AD161" s="1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2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X162" s="1"/>
      <c r="Y162" s="1"/>
      <c r="Z162" s="4"/>
      <c r="AA162" s="1"/>
      <c r="AB162" s="4"/>
      <c r="AC162" s="1" t="s">
        <v>309</v>
      </c>
      <c r="AD162" s="1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2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X163" s="1"/>
      <c r="Y163" s="1"/>
      <c r="Z163" s="4"/>
      <c r="AA163" s="1"/>
      <c r="AB163" s="4"/>
      <c r="AC163" s="1" t="s">
        <v>311</v>
      </c>
      <c r="AD163" s="1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2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X164" s="1"/>
      <c r="Y164" s="1"/>
      <c r="Z164" s="4"/>
      <c r="AA164" s="1"/>
      <c r="AB164" s="4"/>
      <c r="AC164" s="1" t="s">
        <v>313</v>
      </c>
      <c r="AD164" s="1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2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X165" s="1"/>
      <c r="Y165" s="1"/>
      <c r="Z165" s="4"/>
      <c r="AA165" s="1"/>
      <c r="AB165" s="4"/>
      <c r="AC165" s="1" t="s">
        <v>315</v>
      </c>
      <c r="AD165" s="1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2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X166" s="1"/>
      <c r="Y166" s="1"/>
      <c r="Z166" s="4"/>
      <c r="AA166" s="1"/>
      <c r="AB166" s="4"/>
      <c r="AC166" s="1" t="s">
        <v>315</v>
      </c>
      <c r="AD166" s="1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2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X167" s="1"/>
      <c r="Y167" s="1"/>
      <c r="Z167" s="4"/>
      <c r="AA167" s="1"/>
      <c r="AB167" s="4"/>
      <c r="AC167" s="1" t="s">
        <v>317</v>
      </c>
      <c r="AD167" s="1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2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X168" s="1"/>
      <c r="Y168" s="1"/>
      <c r="Z168" s="4"/>
      <c r="AA168" s="1"/>
      <c r="AB168" s="4"/>
      <c r="AC168" s="1" t="s">
        <v>319</v>
      </c>
      <c r="AD168" s="1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2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X169" s="1"/>
      <c r="Y169" s="1"/>
      <c r="Z169" s="4"/>
      <c r="AA169" s="1"/>
      <c r="AB169" s="4"/>
      <c r="AC169" s="1" t="s">
        <v>167</v>
      </c>
      <c r="AD169" s="1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2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X170" s="1"/>
      <c r="Y170" s="1"/>
      <c r="Z170" s="4"/>
      <c r="AA170" s="1"/>
      <c r="AB170" s="4"/>
      <c r="AC170" s="1" t="s">
        <v>322</v>
      </c>
      <c r="AD170" s="1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2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X171" s="1"/>
      <c r="Y171" s="1"/>
      <c r="Z171" s="4"/>
      <c r="AA171" s="1"/>
      <c r="AB171" s="4"/>
      <c r="AC171" s="1" t="s">
        <v>324</v>
      </c>
      <c r="AD171" s="1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2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X172" s="1"/>
      <c r="Y172" s="1"/>
      <c r="Z172" s="4"/>
      <c r="AA172" s="1"/>
      <c r="AB172" s="4"/>
      <c r="AC172" s="1" t="s">
        <v>326</v>
      </c>
      <c r="AD172" s="1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2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X173" s="1"/>
      <c r="Y173" s="1"/>
      <c r="Z173" s="4"/>
      <c r="AA173" s="1"/>
      <c r="AB173" s="4"/>
      <c r="AC173" s="1" t="s">
        <v>328</v>
      </c>
      <c r="AD173" s="1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2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X174" s="1"/>
      <c r="Y174" s="1"/>
      <c r="Z174" s="4"/>
      <c r="AA174" s="1"/>
      <c r="AB174" s="4"/>
      <c r="AC174" s="1" t="s">
        <v>329</v>
      </c>
      <c r="AD174" s="1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2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X175" s="1"/>
      <c r="Y175" s="1"/>
      <c r="Z175" s="4"/>
      <c r="AA175" s="1"/>
      <c r="AB175" s="4"/>
      <c r="AC175" s="4"/>
      <c r="AD175" s="4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2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X176" s="1"/>
      <c r="Y176" s="1"/>
      <c r="Z176" s="4"/>
      <c r="AA176" s="1"/>
      <c r="AB176" s="4"/>
      <c r="AC176" s="4"/>
      <c r="AD176" s="4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2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4"/>
      <c r="AA177" s="1"/>
      <c r="AB177" s="4"/>
      <c r="AC177" s="4"/>
      <c r="AD177" s="4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2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4"/>
      <c r="AA178" s="1"/>
      <c r="AB178" s="4"/>
      <c r="AC178" s="4"/>
      <c r="AD178" s="4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2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4"/>
      <c r="AA179" s="1"/>
      <c r="AB179" s="4"/>
      <c r="AC179" s="4"/>
      <c r="AD179" s="4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2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4"/>
      <c r="AA180" s="1"/>
      <c r="AB180" s="4"/>
      <c r="AC180" s="4"/>
      <c r="AD180" s="4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2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4"/>
      <c r="AA181" s="1"/>
      <c r="AB181" s="4"/>
      <c r="AC181" s="4"/>
      <c r="AD181" s="4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2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4"/>
      <c r="AA182" s="1"/>
      <c r="AB182" s="4"/>
      <c r="AC182" s="4"/>
      <c r="AD182" s="4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2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4"/>
      <c r="AA183" s="1"/>
      <c r="AB183" s="4"/>
      <c r="AC183" s="4"/>
      <c r="AD183" s="4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2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4"/>
      <c r="AA184" s="1"/>
      <c r="AB184" s="4"/>
      <c r="AC184" s="4"/>
      <c r="AD184" s="4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2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4"/>
      <c r="AA185" s="1"/>
      <c r="AB185" s="4"/>
      <c r="AC185" s="4"/>
      <c r="AD185" s="4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2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4"/>
      <c r="AA186" s="1"/>
      <c r="AB186" s="4"/>
      <c r="AC186" s="4"/>
      <c r="AD186" s="4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2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4"/>
      <c r="AA187" s="1"/>
      <c r="AB187" s="4"/>
      <c r="AC187" s="4"/>
      <c r="AD187" s="4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2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4"/>
      <c r="AA188" s="1"/>
      <c r="AB188" s="4"/>
      <c r="AC188" s="4"/>
      <c r="AD188" s="4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2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4"/>
      <c r="AA189" s="1"/>
      <c r="AB189" s="4"/>
      <c r="AC189" s="4"/>
      <c r="AD189" s="4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2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4"/>
      <c r="AA190" s="1"/>
      <c r="AB190" s="4"/>
      <c r="AC190" s="4"/>
      <c r="AD190" s="4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2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4"/>
      <c r="AA191" s="1"/>
      <c r="AB191" s="4"/>
      <c r="AC191" s="4"/>
      <c r="AD191" s="4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2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4"/>
      <c r="AA192" s="1"/>
      <c r="AB192" s="4"/>
      <c r="AC192" s="4"/>
      <c r="AD192" s="4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2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4"/>
      <c r="AA193" s="1"/>
      <c r="AB193" s="4"/>
      <c r="AC193" s="4"/>
      <c r="AD193" s="4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2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4"/>
      <c r="AA194" s="1"/>
      <c r="AB194" s="4"/>
      <c r="AC194" s="4"/>
      <c r="AD194" s="4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2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4"/>
      <c r="AA195" s="1"/>
      <c r="AB195" s="4"/>
      <c r="AC195" s="4"/>
      <c r="AD195" s="4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2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4"/>
      <c r="AA196" s="1"/>
      <c r="AB196" s="4"/>
      <c r="AC196" s="4"/>
      <c r="AD196" s="4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2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4"/>
      <c r="AA197" s="1"/>
      <c r="AB197" s="4"/>
      <c r="AC197" s="4"/>
      <c r="AD197" s="4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2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4"/>
      <c r="AA198" s="1"/>
      <c r="AB198" s="4"/>
      <c r="AC198" s="4"/>
      <c r="AD198" s="4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2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4"/>
      <c r="AA199" s="1"/>
      <c r="AB199" s="4"/>
      <c r="AC199" s="4"/>
      <c r="AD199" s="4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2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4"/>
      <c r="AA200" s="1"/>
      <c r="AB200" s="4"/>
      <c r="AC200" s="4"/>
      <c r="AD200" s="4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2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4"/>
      <c r="AA201" s="1"/>
      <c r="AB201" s="4"/>
      <c r="AC201" s="4"/>
      <c r="AD201" s="4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2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4"/>
      <c r="AA202" s="1"/>
      <c r="AB202" s="4"/>
      <c r="AC202" s="4"/>
      <c r="AD202" s="4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2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4"/>
      <c r="AA203" s="1"/>
      <c r="AB203" s="4"/>
      <c r="AC203" s="4"/>
      <c r="AD203" s="4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2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4"/>
      <c r="AA204" s="1"/>
      <c r="AB204" s="4"/>
      <c r="AC204" s="4"/>
      <c r="AD204" s="4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2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4"/>
      <c r="AA205" s="1"/>
      <c r="AB205" s="4"/>
      <c r="AC205" s="4"/>
      <c r="AD205" s="4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2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4"/>
      <c r="AA206" s="1"/>
      <c r="AB206" s="4"/>
      <c r="AC206" s="4"/>
      <c r="AD206" s="4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2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4"/>
      <c r="AA207" s="1"/>
      <c r="AB207" s="4"/>
      <c r="AC207" s="4"/>
      <c r="AD207" s="4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2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4"/>
      <c r="AA208" s="1"/>
      <c r="AB208" s="4"/>
      <c r="AC208" s="4"/>
      <c r="AD208" s="4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2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4"/>
      <c r="AA209" s="1"/>
      <c r="AB209" s="4"/>
      <c r="AC209" s="4"/>
      <c r="AD209" s="4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2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4"/>
      <c r="AA210" s="1"/>
      <c r="AB210" s="4"/>
      <c r="AC210" s="4"/>
      <c r="AD210" s="4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2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4"/>
      <c r="AA211" s="1"/>
      <c r="AB211" s="4"/>
      <c r="AC211" s="4"/>
      <c r="AD211" s="4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2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4"/>
      <c r="AA212" s="1"/>
      <c r="AB212" s="4"/>
      <c r="AC212" s="4"/>
      <c r="AD212" s="4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2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4"/>
      <c r="AA213" s="1"/>
      <c r="AB213" s="4"/>
      <c r="AC213" s="4"/>
      <c r="AD213" s="4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2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4"/>
      <c r="AA214" s="1"/>
      <c r="AB214" s="4"/>
      <c r="AC214" s="4"/>
      <c r="AD214" s="4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2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4"/>
      <c r="AA215" s="1"/>
      <c r="AB215" s="4"/>
      <c r="AC215" s="4"/>
      <c r="AD215" s="4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2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4"/>
      <c r="AA216" s="1"/>
      <c r="AB216" s="4"/>
      <c r="AC216" s="4"/>
      <c r="AD216" s="4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2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4"/>
      <c r="AA217" s="1"/>
      <c r="AB217" s="4"/>
      <c r="AC217" s="4"/>
      <c r="AD217" s="4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2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4"/>
      <c r="AA218" s="1"/>
      <c r="AB218" s="4"/>
      <c r="AC218" s="4"/>
      <c r="AD218" s="4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2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4"/>
      <c r="AA219" s="1"/>
      <c r="AB219" s="4"/>
      <c r="AC219" s="4"/>
      <c r="AD219" s="4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2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4"/>
      <c r="AA220" s="1"/>
      <c r="AB220" s="4"/>
      <c r="AC220" s="4"/>
      <c r="AD220" s="4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2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4"/>
      <c r="AA221" s="1"/>
      <c r="AB221" s="4"/>
      <c r="AC221" s="4"/>
      <c r="AD221" s="4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2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4"/>
      <c r="AA222" s="1"/>
      <c r="AB222" s="4"/>
      <c r="AC222" s="4"/>
      <c r="AD222" s="4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2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4"/>
      <c r="AA223" s="1"/>
      <c r="AB223" s="4"/>
      <c r="AC223" s="4"/>
      <c r="AD223" s="4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2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4"/>
      <c r="AA224" s="1"/>
      <c r="AB224" s="4"/>
      <c r="AC224" s="4"/>
      <c r="AD224" s="4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2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4"/>
      <c r="AA225" s="1"/>
      <c r="AB225" s="4"/>
      <c r="AC225" s="4"/>
      <c r="AD225" s="4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2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4"/>
      <c r="AA226" s="1"/>
      <c r="AB226" s="4"/>
      <c r="AC226" s="4"/>
      <c r="AD226" s="4"/>
    </row>
    <row r="227" ht="15.75" customHeight="1">
      <c r="A227" s="1"/>
      <c r="B227" s="1"/>
      <c r="C227" s="1"/>
      <c r="D227" s="1"/>
      <c r="E227" s="1"/>
      <c r="F227" s="1"/>
      <c r="G227" s="1"/>
      <c r="H227" s="1"/>
      <c r="I227" s="2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4"/>
      <c r="AA227" s="1"/>
      <c r="AB227" s="4"/>
      <c r="AC227" s="4"/>
      <c r="AD227" s="4"/>
    </row>
    <row r="228" ht="15.75" customHeight="1">
      <c r="A228" s="1"/>
      <c r="B228" s="1"/>
      <c r="C228" s="1"/>
      <c r="D228" s="1"/>
      <c r="E228" s="1"/>
      <c r="F228" s="1"/>
      <c r="G228" s="1"/>
      <c r="H228" s="1"/>
      <c r="I228" s="2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4"/>
      <c r="AA228" s="1"/>
      <c r="AB228" s="4"/>
      <c r="AC228" s="4"/>
      <c r="AD228" s="4"/>
    </row>
    <row r="229" ht="15.75" customHeight="1">
      <c r="A229" s="1"/>
      <c r="B229" s="1"/>
      <c r="C229" s="1"/>
      <c r="D229" s="1"/>
      <c r="E229" s="1"/>
      <c r="F229" s="1"/>
      <c r="G229" s="1"/>
      <c r="H229" s="1"/>
      <c r="I229" s="2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4"/>
      <c r="AA229" s="1"/>
      <c r="AB229" s="4"/>
      <c r="AC229" s="4"/>
      <c r="AD229" s="4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2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4"/>
      <c r="AA230" s="1"/>
      <c r="AB230" s="4"/>
      <c r="AC230" s="4"/>
      <c r="AD230" s="4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2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4"/>
      <c r="AA231" s="1"/>
      <c r="AB231" s="4"/>
      <c r="AC231" s="4"/>
      <c r="AD231" s="4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2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4"/>
      <c r="AA232" s="1"/>
      <c r="AB232" s="4"/>
      <c r="AC232" s="4"/>
      <c r="AD232" s="4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2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4"/>
      <c r="AA233" s="1"/>
      <c r="AB233" s="4"/>
      <c r="AC233" s="4"/>
      <c r="AD233" s="4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2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4"/>
      <c r="AA234" s="1"/>
      <c r="AB234" s="4"/>
      <c r="AC234" s="4"/>
      <c r="AD234" s="4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2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4"/>
      <c r="AA235" s="1"/>
      <c r="AB235" s="4"/>
      <c r="AC235" s="4"/>
      <c r="AD235" s="4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2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4"/>
      <c r="AA236" s="1"/>
      <c r="AB236" s="4"/>
      <c r="AC236" s="4"/>
      <c r="AD236" s="4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2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4"/>
      <c r="AA237" s="1"/>
      <c r="AB237" s="4"/>
      <c r="AC237" s="4"/>
      <c r="AD237" s="4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2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4"/>
      <c r="AA238" s="1"/>
      <c r="AB238" s="4"/>
      <c r="AC238" s="4"/>
      <c r="AD238" s="4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2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4"/>
      <c r="AA239" s="1"/>
      <c r="AB239" s="4"/>
      <c r="AC239" s="4"/>
      <c r="AD239" s="4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2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4"/>
      <c r="AA240" s="1"/>
      <c r="AB240" s="4"/>
      <c r="AC240" s="4"/>
      <c r="AD240" s="4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2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4"/>
      <c r="AA241" s="1"/>
      <c r="AB241" s="4"/>
      <c r="AC241" s="4"/>
      <c r="AD241" s="4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2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4"/>
      <c r="AA242" s="1"/>
      <c r="AB242" s="4"/>
      <c r="AC242" s="4"/>
      <c r="AD242" s="4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2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4"/>
      <c r="AA243" s="1"/>
      <c r="AB243" s="4"/>
      <c r="AC243" s="4"/>
      <c r="AD243" s="4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2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4"/>
      <c r="AA244" s="1"/>
      <c r="AB244" s="4"/>
      <c r="AC244" s="4"/>
      <c r="AD244" s="4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2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4"/>
      <c r="AA245" s="1"/>
      <c r="AB245" s="4"/>
      <c r="AC245" s="4"/>
      <c r="AD245" s="4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2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4"/>
      <c r="AA246" s="1"/>
      <c r="AB246" s="4"/>
      <c r="AC246" s="4"/>
      <c r="AD246" s="4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2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4"/>
      <c r="AA247" s="1"/>
      <c r="AB247" s="4"/>
      <c r="AC247" s="4"/>
      <c r="AD247" s="4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2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4"/>
      <c r="AA248" s="1"/>
      <c r="AB248" s="4"/>
      <c r="AC248" s="4"/>
      <c r="AD248" s="4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2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4"/>
      <c r="AA249" s="1"/>
      <c r="AB249" s="4"/>
      <c r="AC249" s="4"/>
      <c r="AD249" s="4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2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4"/>
      <c r="AA250" s="1"/>
      <c r="AB250" s="4"/>
      <c r="AC250" s="4"/>
      <c r="AD250" s="4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2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4"/>
      <c r="AA251" s="1"/>
      <c r="AB251" s="4"/>
      <c r="AC251" s="4"/>
      <c r="AD251" s="4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2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4"/>
      <c r="AA252" s="1"/>
      <c r="AB252" s="4"/>
      <c r="AC252" s="4"/>
      <c r="AD252" s="4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2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4"/>
      <c r="AA253" s="1"/>
      <c r="AB253" s="4"/>
      <c r="AC253" s="4"/>
      <c r="AD253" s="4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2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4"/>
      <c r="AA254" s="1"/>
      <c r="AB254" s="4"/>
      <c r="AC254" s="4"/>
      <c r="AD254" s="4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2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4"/>
      <c r="AA255" s="1"/>
      <c r="AB255" s="4"/>
      <c r="AC255" s="4"/>
      <c r="AD255" s="4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2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4"/>
      <c r="AA256" s="1"/>
      <c r="AB256" s="4"/>
      <c r="AC256" s="4"/>
      <c r="AD256" s="4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2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4"/>
      <c r="AA257" s="1"/>
      <c r="AB257" s="4"/>
      <c r="AC257" s="4"/>
      <c r="AD257" s="4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2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4"/>
      <c r="AA258" s="1"/>
      <c r="AB258" s="4"/>
      <c r="AC258" s="4"/>
      <c r="AD258" s="4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2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4"/>
      <c r="AA259" s="1"/>
      <c r="AB259" s="4"/>
      <c r="AC259" s="4"/>
      <c r="AD259" s="4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2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4"/>
      <c r="AA260" s="1"/>
      <c r="AB260" s="4"/>
      <c r="AC260" s="4"/>
      <c r="AD260" s="4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2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4"/>
      <c r="AA261" s="1"/>
      <c r="AB261" s="4"/>
      <c r="AC261" s="4"/>
      <c r="AD261" s="4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2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4"/>
      <c r="AA262" s="1"/>
      <c r="AB262" s="4"/>
      <c r="AC262" s="4"/>
      <c r="AD262" s="4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2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4"/>
      <c r="AA263" s="1"/>
      <c r="AB263" s="4"/>
      <c r="AC263" s="4"/>
      <c r="AD263" s="4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2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4"/>
      <c r="AA264" s="1"/>
      <c r="AB264" s="4"/>
      <c r="AC264" s="4"/>
      <c r="AD264" s="4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2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4"/>
      <c r="AA265" s="1"/>
      <c r="AB265" s="4"/>
      <c r="AC265" s="4"/>
      <c r="AD265" s="4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2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4"/>
      <c r="AA266" s="1"/>
      <c r="AB266" s="4"/>
      <c r="AC266" s="4"/>
      <c r="AD266" s="4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2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4"/>
      <c r="AA267" s="1"/>
      <c r="AB267" s="4"/>
      <c r="AC267" s="4"/>
      <c r="AD267" s="4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2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4"/>
      <c r="AA268" s="1"/>
      <c r="AB268" s="4"/>
      <c r="AC268" s="4"/>
      <c r="AD268" s="4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2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4"/>
      <c r="AA269" s="1"/>
      <c r="AB269" s="4"/>
      <c r="AC269" s="4"/>
      <c r="AD269" s="4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2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4"/>
      <c r="AA270" s="1"/>
      <c r="AB270" s="4"/>
      <c r="AC270" s="4"/>
      <c r="AD270" s="4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2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4"/>
      <c r="AA271" s="1"/>
      <c r="AB271" s="4"/>
      <c r="AC271" s="4"/>
      <c r="AD271" s="4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2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4"/>
      <c r="AA272" s="1"/>
      <c r="AB272" s="4"/>
      <c r="AC272" s="4"/>
      <c r="AD272" s="4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2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4"/>
      <c r="AA273" s="1"/>
      <c r="AB273" s="4"/>
      <c r="AC273" s="4"/>
      <c r="AD273" s="4"/>
    </row>
    <row r="274" ht="15.75" customHeight="1">
      <c r="A274" s="16"/>
      <c r="B274" s="16"/>
      <c r="C274" s="16"/>
      <c r="D274" s="16"/>
      <c r="E274" s="16"/>
      <c r="F274" s="16"/>
      <c r="G274" s="16"/>
      <c r="H274" s="16"/>
      <c r="I274" s="220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287"/>
      <c r="AA274" s="16"/>
      <c r="AB274" s="287"/>
      <c r="AC274" s="287"/>
      <c r="AD274" s="287"/>
    </row>
    <row r="275" ht="15.75" customHeight="1">
      <c r="A275" s="16"/>
      <c r="B275" s="16"/>
      <c r="C275" s="16"/>
      <c r="D275" s="16"/>
      <c r="E275" s="16"/>
      <c r="F275" s="16"/>
      <c r="G275" s="16"/>
      <c r="H275" s="16"/>
      <c r="I275" s="220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287"/>
      <c r="AA275" s="16"/>
      <c r="AB275" s="287"/>
      <c r="AC275" s="287"/>
      <c r="AD275" s="287"/>
    </row>
    <row r="276" ht="15.75" customHeight="1">
      <c r="A276" s="16"/>
      <c r="B276" s="16"/>
      <c r="C276" s="16"/>
      <c r="D276" s="16"/>
      <c r="E276" s="16"/>
      <c r="F276" s="16"/>
      <c r="G276" s="16"/>
      <c r="H276" s="16"/>
      <c r="I276" s="220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287"/>
      <c r="AA276" s="16"/>
      <c r="AB276" s="287"/>
      <c r="AC276" s="287"/>
      <c r="AD276" s="287"/>
    </row>
    <row r="277" ht="15.75" customHeight="1">
      <c r="A277" s="16"/>
      <c r="B277" s="16"/>
      <c r="C277" s="16"/>
      <c r="D277" s="16"/>
      <c r="E277" s="16"/>
      <c r="F277" s="16"/>
      <c r="G277" s="16"/>
      <c r="H277" s="16"/>
      <c r="I277" s="220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287"/>
      <c r="AA277" s="16"/>
      <c r="AB277" s="287"/>
      <c r="AC277" s="287"/>
      <c r="AD277" s="287"/>
    </row>
    <row r="278" ht="15.75" customHeight="1">
      <c r="A278" s="16"/>
      <c r="B278" s="16"/>
      <c r="C278" s="16"/>
      <c r="D278" s="16"/>
      <c r="E278" s="16"/>
      <c r="F278" s="16"/>
      <c r="G278" s="16"/>
      <c r="H278" s="16"/>
      <c r="I278" s="220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287"/>
      <c r="AA278" s="16"/>
      <c r="AB278" s="287"/>
      <c r="AC278" s="287"/>
      <c r="AD278" s="287"/>
    </row>
    <row r="279" ht="15.75" customHeight="1">
      <c r="A279" s="16"/>
      <c r="B279" s="16"/>
      <c r="C279" s="16"/>
      <c r="D279" s="16"/>
      <c r="E279" s="16"/>
      <c r="F279" s="16"/>
      <c r="G279" s="16"/>
      <c r="H279" s="16"/>
      <c r="I279" s="220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287"/>
      <c r="AA279" s="16"/>
      <c r="AB279" s="287"/>
      <c r="AC279" s="287"/>
      <c r="AD279" s="287"/>
    </row>
    <row r="280" ht="15.75" customHeight="1">
      <c r="A280" s="16"/>
      <c r="B280" s="16"/>
      <c r="C280" s="16"/>
      <c r="D280" s="16"/>
      <c r="E280" s="16"/>
      <c r="F280" s="16"/>
      <c r="G280" s="16"/>
      <c r="H280" s="16"/>
      <c r="I280" s="220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287"/>
      <c r="AA280" s="16"/>
      <c r="AB280" s="287"/>
      <c r="AC280" s="287"/>
      <c r="AD280" s="287"/>
    </row>
    <row r="281" ht="15.75" customHeight="1">
      <c r="A281" s="16"/>
      <c r="B281" s="16"/>
      <c r="C281" s="16"/>
      <c r="D281" s="16"/>
      <c r="E281" s="16"/>
      <c r="F281" s="16"/>
      <c r="G281" s="16"/>
      <c r="H281" s="16"/>
      <c r="I281" s="220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287"/>
      <c r="AA281" s="16"/>
      <c r="AB281" s="287"/>
      <c r="AC281" s="287"/>
      <c r="AD281" s="287"/>
    </row>
    <row r="282" ht="15.75" customHeight="1">
      <c r="A282" s="16"/>
      <c r="B282" s="16"/>
      <c r="C282" s="16"/>
      <c r="D282" s="16"/>
      <c r="E282" s="16"/>
      <c r="F282" s="16"/>
      <c r="G282" s="16"/>
      <c r="H282" s="16"/>
      <c r="I282" s="220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287"/>
      <c r="AA282" s="16"/>
      <c r="AB282" s="287"/>
      <c r="AC282" s="287"/>
      <c r="AD282" s="287"/>
    </row>
    <row r="283" ht="15.75" customHeight="1">
      <c r="A283" s="16"/>
      <c r="B283" s="16"/>
      <c r="C283" s="16"/>
      <c r="D283" s="16"/>
      <c r="E283" s="16"/>
      <c r="F283" s="16"/>
      <c r="G283" s="16"/>
      <c r="H283" s="16"/>
      <c r="I283" s="220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287"/>
      <c r="AA283" s="16"/>
      <c r="AB283" s="287"/>
      <c r="AC283" s="287"/>
      <c r="AD283" s="287"/>
    </row>
    <row r="284" ht="15.75" customHeight="1">
      <c r="A284" s="16"/>
      <c r="B284" s="16"/>
      <c r="C284" s="16"/>
      <c r="D284" s="16"/>
      <c r="E284" s="16"/>
      <c r="F284" s="16"/>
      <c r="G284" s="16"/>
      <c r="H284" s="16"/>
      <c r="I284" s="220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287"/>
      <c r="AA284" s="16"/>
      <c r="AB284" s="287"/>
      <c r="AC284" s="287"/>
      <c r="AD284" s="287"/>
    </row>
    <row r="285" ht="15.75" customHeight="1">
      <c r="A285" s="16"/>
      <c r="B285" s="16"/>
      <c r="C285" s="16"/>
      <c r="D285" s="16"/>
      <c r="E285" s="16"/>
      <c r="F285" s="16"/>
      <c r="G285" s="16"/>
      <c r="H285" s="16"/>
      <c r="I285" s="220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287"/>
      <c r="AA285" s="16"/>
      <c r="AB285" s="287"/>
      <c r="AC285" s="287"/>
      <c r="AD285" s="287"/>
    </row>
    <row r="286" ht="15.75" customHeight="1">
      <c r="A286" s="16"/>
      <c r="B286" s="16"/>
      <c r="C286" s="16"/>
      <c r="D286" s="16"/>
      <c r="E286" s="16"/>
      <c r="F286" s="16"/>
      <c r="G286" s="16"/>
      <c r="H286" s="16"/>
      <c r="I286" s="220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287"/>
      <c r="AA286" s="16"/>
      <c r="AB286" s="287"/>
      <c r="AC286" s="287"/>
      <c r="AD286" s="287"/>
    </row>
    <row r="287" ht="15.75" customHeight="1">
      <c r="A287" s="16"/>
      <c r="B287" s="16"/>
      <c r="C287" s="16"/>
      <c r="D287" s="16"/>
      <c r="E287" s="16"/>
      <c r="F287" s="16"/>
      <c r="G287" s="16"/>
      <c r="H287" s="16"/>
      <c r="I287" s="220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287"/>
      <c r="AA287" s="16"/>
      <c r="AB287" s="287"/>
      <c r="AC287" s="287"/>
      <c r="AD287" s="287"/>
    </row>
    <row r="288" ht="15.75" customHeight="1">
      <c r="A288" s="16"/>
      <c r="B288" s="16"/>
      <c r="C288" s="16"/>
      <c r="D288" s="16"/>
      <c r="E288" s="16"/>
      <c r="F288" s="16"/>
      <c r="G288" s="16"/>
      <c r="H288" s="16"/>
      <c r="I288" s="220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287"/>
      <c r="AA288" s="16"/>
      <c r="AB288" s="287"/>
      <c r="AC288" s="287"/>
      <c r="AD288" s="287"/>
    </row>
    <row r="289" ht="15.75" customHeight="1">
      <c r="A289" s="16"/>
      <c r="B289" s="16"/>
      <c r="C289" s="16"/>
      <c r="D289" s="16"/>
      <c r="E289" s="16"/>
      <c r="F289" s="16"/>
      <c r="G289" s="16"/>
      <c r="H289" s="16"/>
      <c r="I289" s="220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287"/>
      <c r="AA289" s="16"/>
      <c r="AB289" s="287"/>
      <c r="AC289" s="287"/>
      <c r="AD289" s="287"/>
    </row>
    <row r="290" ht="15.75" customHeight="1">
      <c r="A290" s="16"/>
      <c r="B290" s="16"/>
      <c r="C290" s="16"/>
      <c r="D290" s="16"/>
      <c r="E290" s="16"/>
      <c r="F290" s="16"/>
      <c r="G290" s="16"/>
      <c r="H290" s="16"/>
      <c r="I290" s="220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287"/>
      <c r="AA290" s="16"/>
      <c r="AB290" s="287"/>
      <c r="AC290" s="287"/>
      <c r="AD290" s="287"/>
    </row>
    <row r="291" ht="15.75" customHeight="1">
      <c r="A291" s="16"/>
      <c r="B291" s="16"/>
      <c r="C291" s="16"/>
      <c r="D291" s="16"/>
      <c r="E291" s="16"/>
      <c r="F291" s="16"/>
      <c r="G291" s="16"/>
      <c r="H291" s="16"/>
      <c r="I291" s="220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287"/>
      <c r="AA291" s="16"/>
      <c r="AB291" s="287"/>
      <c r="AC291" s="287"/>
      <c r="AD291" s="287"/>
    </row>
    <row r="292" ht="15.75" customHeight="1">
      <c r="A292" s="16"/>
      <c r="B292" s="16"/>
      <c r="C292" s="16"/>
      <c r="D292" s="16"/>
      <c r="E292" s="16"/>
      <c r="F292" s="16"/>
      <c r="G292" s="16"/>
      <c r="H292" s="16"/>
      <c r="I292" s="220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287"/>
      <c r="AA292" s="16"/>
      <c r="AB292" s="287"/>
      <c r="AC292" s="287"/>
      <c r="AD292" s="287"/>
    </row>
    <row r="293" ht="15.75" customHeight="1">
      <c r="A293" s="16"/>
      <c r="B293" s="16"/>
      <c r="C293" s="16"/>
      <c r="D293" s="16"/>
      <c r="E293" s="16"/>
      <c r="F293" s="16"/>
      <c r="G293" s="16"/>
      <c r="H293" s="16"/>
      <c r="I293" s="220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287"/>
      <c r="AA293" s="16"/>
      <c r="AB293" s="287"/>
      <c r="AC293" s="287"/>
      <c r="AD293" s="287"/>
    </row>
    <row r="294" ht="15.75" customHeight="1">
      <c r="A294" s="16"/>
      <c r="B294" s="16"/>
      <c r="C294" s="16"/>
      <c r="D294" s="16"/>
      <c r="E294" s="16"/>
      <c r="F294" s="16"/>
      <c r="G294" s="16"/>
      <c r="H294" s="16"/>
      <c r="I294" s="220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287"/>
      <c r="AA294" s="16"/>
      <c r="AB294" s="287"/>
      <c r="AC294" s="287"/>
      <c r="AD294" s="287"/>
    </row>
    <row r="295" ht="15.75" customHeight="1">
      <c r="A295" s="16"/>
      <c r="B295" s="16"/>
      <c r="C295" s="16"/>
      <c r="D295" s="16"/>
      <c r="E295" s="16"/>
      <c r="F295" s="16"/>
      <c r="G295" s="16"/>
      <c r="H295" s="16"/>
      <c r="I295" s="220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287"/>
      <c r="AA295" s="16"/>
      <c r="AB295" s="287"/>
      <c r="AC295" s="287"/>
      <c r="AD295" s="287"/>
    </row>
    <row r="296" ht="15.75" customHeight="1">
      <c r="A296" s="16"/>
      <c r="B296" s="16"/>
      <c r="C296" s="16"/>
      <c r="D296" s="16"/>
      <c r="E296" s="16"/>
      <c r="F296" s="16"/>
      <c r="G296" s="16"/>
      <c r="H296" s="16"/>
      <c r="I296" s="220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287"/>
      <c r="AA296" s="16"/>
      <c r="AB296" s="287"/>
      <c r="AC296" s="287"/>
      <c r="AD296" s="287"/>
    </row>
    <row r="297" ht="15.75" customHeight="1">
      <c r="A297" s="16"/>
      <c r="B297" s="16"/>
      <c r="C297" s="16"/>
      <c r="D297" s="16"/>
      <c r="E297" s="16"/>
      <c r="F297" s="16"/>
      <c r="G297" s="16"/>
      <c r="H297" s="16"/>
      <c r="I297" s="220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287"/>
      <c r="AA297" s="16"/>
      <c r="AB297" s="287"/>
      <c r="AC297" s="287"/>
      <c r="AD297" s="287"/>
    </row>
    <row r="298" ht="15.75" customHeight="1">
      <c r="A298" s="16"/>
      <c r="B298" s="16"/>
      <c r="C298" s="16"/>
      <c r="D298" s="16"/>
      <c r="E298" s="16"/>
      <c r="F298" s="16"/>
      <c r="G298" s="16"/>
      <c r="H298" s="16"/>
      <c r="I298" s="220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287"/>
      <c r="AA298" s="16"/>
      <c r="AB298" s="287"/>
      <c r="AC298" s="287"/>
      <c r="AD298" s="287"/>
    </row>
    <row r="299" ht="15.75" customHeight="1">
      <c r="A299" s="16"/>
      <c r="B299" s="16"/>
      <c r="C299" s="16"/>
      <c r="D299" s="16"/>
      <c r="E299" s="16"/>
      <c r="F299" s="16"/>
      <c r="G299" s="16"/>
      <c r="H299" s="16"/>
      <c r="I299" s="220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287"/>
      <c r="AA299" s="16"/>
      <c r="AB299" s="287"/>
      <c r="AC299" s="287"/>
      <c r="AD299" s="287"/>
    </row>
    <row r="300" ht="15.75" customHeight="1">
      <c r="A300" s="16"/>
      <c r="B300" s="16"/>
      <c r="C300" s="16"/>
      <c r="D300" s="16"/>
      <c r="E300" s="16"/>
      <c r="F300" s="16"/>
      <c r="G300" s="16"/>
      <c r="H300" s="16"/>
      <c r="I300" s="220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287"/>
      <c r="AA300" s="16"/>
      <c r="AB300" s="287"/>
      <c r="AC300" s="287"/>
      <c r="AD300" s="287"/>
    </row>
    <row r="301" ht="15.75" customHeight="1">
      <c r="A301" s="16"/>
      <c r="B301" s="16"/>
      <c r="C301" s="16"/>
      <c r="D301" s="16"/>
      <c r="E301" s="16"/>
      <c r="F301" s="16"/>
      <c r="G301" s="16"/>
      <c r="H301" s="16"/>
      <c r="I301" s="220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287"/>
      <c r="AA301" s="16"/>
      <c r="AB301" s="287"/>
      <c r="AC301" s="287"/>
      <c r="AD301" s="287"/>
    </row>
    <row r="302" ht="15.75" customHeight="1">
      <c r="A302" s="16"/>
      <c r="B302" s="16"/>
      <c r="C302" s="16"/>
      <c r="D302" s="16"/>
      <c r="E302" s="16"/>
      <c r="F302" s="16"/>
      <c r="G302" s="16"/>
      <c r="H302" s="16"/>
      <c r="I302" s="220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287"/>
      <c r="AA302" s="16"/>
      <c r="AB302" s="287"/>
      <c r="AC302" s="287"/>
      <c r="AD302" s="287"/>
    </row>
    <row r="303" ht="15.75" customHeight="1">
      <c r="A303" s="16"/>
      <c r="B303" s="16"/>
      <c r="C303" s="16"/>
      <c r="D303" s="16"/>
      <c r="E303" s="16"/>
      <c r="F303" s="16"/>
      <c r="G303" s="16"/>
      <c r="H303" s="16"/>
      <c r="I303" s="220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287"/>
      <c r="AA303" s="16"/>
      <c r="AB303" s="287"/>
      <c r="AC303" s="287"/>
      <c r="AD303" s="287"/>
    </row>
    <row r="304" ht="15.75" customHeight="1">
      <c r="A304" s="16"/>
      <c r="B304" s="16"/>
      <c r="C304" s="16"/>
      <c r="D304" s="16"/>
      <c r="E304" s="16"/>
      <c r="F304" s="16"/>
      <c r="G304" s="16"/>
      <c r="H304" s="16"/>
      <c r="I304" s="220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287"/>
      <c r="AA304" s="16"/>
      <c r="AB304" s="287"/>
      <c r="AC304" s="287"/>
      <c r="AD304" s="287"/>
    </row>
    <row r="305" ht="15.75" customHeight="1">
      <c r="A305" s="16"/>
      <c r="B305" s="16"/>
      <c r="C305" s="16"/>
      <c r="D305" s="16"/>
      <c r="E305" s="16"/>
      <c r="F305" s="16"/>
      <c r="G305" s="16"/>
      <c r="H305" s="16"/>
      <c r="I305" s="220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287"/>
      <c r="AA305" s="16"/>
      <c r="AB305" s="287"/>
      <c r="AC305" s="287"/>
      <c r="AD305" s="287"/>
    </row>
    <row r="306" ht="15.75" customHeight="1">
      <c r="A306" s="16"/>
      <c r="B306" s="16"/>
      <c r="C306" s="16"/>
      <c r="D306" s="16"/>
      <c r="E306" s="16"/>
      <c r="F306" s="16"/>
      <c r="G306" s="16"/>
      <c r="H306" s="16"/>
      <c r="I306" s="220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287"/>
      <c r="AA306" s="16"/>
      <c r="AB306" s="287"/>
      <c r="AC306" s="287"/>
      <c r="AD306" s="287"/>
    </row>
    <row r="307" ht="15.75" customHeight="1">
      <c r="A307" s="16"/>
      <c r="B307" s="16"/>
      <c r="C307" s="16"/>
      <c r="D307" s="16"/>
      <c r="E307" s="16"/>
      <c r="F307" s="16"/>
      <c r="G307" s="16"/>
      <c r="H307" s="16"/>
      <c r="I307" s="220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287"/>
      <c r="AA307" s="16"/>
      <c r="AB307" s="287"/>
      <c r="AC307" s="287"/>
      <c r="AD307" s="287"/>
    </row>
    <row r="308" ht="15.75" customHeight="1">
      <c r="A308" s="16"/>
      <c r="B308" s="16"/>
      <c r="C308" s="16"/>
      <c r="D308" s="16"/>
      <c r="E308" s="16"/>
      <c r="F308" s="16"/>
      <c r="G308" s="16"/>
      <c r="H308" s="16"/>
      <c r="I308" s="220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287"/>
      <c r="AA308" s="16"/>
      <c r="AB308" s="287"/>
      <c r="AC308" s="287"/>
      <c r="AD308" s="287"/>
    </row>
    <row r="309" ht="15.75" customHeight="1">
      <c r="A309" s="16"/>
      <c r="B309" s="16"/>
      <c r="C309" s="16"/>
      <c r="D309" s="16"/>
      <c r="E309" s="16"/>
      <c r="F309" s="16"/>
      <c r="G309" s="16"/>
      <c r="H309" s="16"/>
      <c r="I309" s="220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287"/>
      <c r="AA309" s="16"/>
      <c r="AB309" s="287"/>
      <c r="AC309" s="287"/>
      <c r="AD309" s="287"/>
    </row>
    <row r="310" ht="15.75" customHeight="1">
      <c r="A310" s="16"/>
      <c r="B310" s="16"/>
      <c r="C310" s="16"/>
      <c r="D310" s="16"/>
      <c r="E310" s="16"/>
      <c r="F310" s="16"/>
      <c r="G310" s="16"/>
      <c r="H310" s="16"/>
      <c r="I310" s="220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287"/>
      <c r="AA310" s="16"/>
      <c r="AB310" s="287"/>
      <c r="AC310" s="287"/>
      <c r="AD310" s="287"/>
    </row>
    <row r="311" ht="15.75" customHeight="1">
      <c r="A311" s="16"/>
      <c r="B311" s="16"/>
      <c r="C311" s="16"/>
      <c r="D311" s="16"/>
      <c r="E311" s="16"/>
      <c r="F311" s="16"/>
      <c r="G311" s="16"/>
      <c r="H311" s="16"/>
      <c r="I311" s="220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287"/>
      <c r="AA311" s="16"/>
      <c r="AB311" s="287"/>
      <c r="AC311" s="287"/>
      <c r="AD311" s="287"/>
    </row>
    <row r="312" ht="15.75" customHeight="1">
      <c r="A312" s="16"/>
      <c r="B312" s="16"/>
      <c r="C312" s="16"/>
      <c r="D312" s="16"/>
      <c r="E312" s="16"/>
      <c r="F312" s="16"/>
      <c r="G312" s="16"/>
      <c r="H312" s="16"/>
      <c r="I312" s="220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287"/>
      <c r="AA312" s="16"/>
      <c r="AB312" s="287"/>
      <c r="AC312" s="287"/>
      <c r="AD312" s="287"/>
    </row>
    <row r="313" ht="15.75" customHeight="1">
      <c r="A313" s="16"/>
      <c r="B313" s="16"/>
      <c r="C313" s="16"/>
      <c r="D313" s="16"/>
      <c r="E313" s="16"/>
      <c r="F313" s="16"/>
      <c r="G313" s="16"/>
      <c r="H313" s="16"/>
      <c r="I313" s="220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287"/>
      <c r="AA313" s="16"/>
      <c r="AB313" s="287"/>
      <c r="AC313" s="287"/>
      <c r="AD313" s="287"/>
    </row>
    <row r="314" ht="15.75" customHeight="1">
      <c r="A314" s="16"/>
      <c r="B314" s="16"/>
      <c r="C314" s="16"/>
      <c r="D314" s="16"/>
      <c r="E314" s="16"/>
      <c r="F314" s="16"/>
      <c r="G314" s="16"/>
      <c r="H314" s="16"/>
      <c r="I314" s="220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287"/>
      <c r="AA314" s="16"/>
      <c r="AB314" s="287"/>
      <c r="AC314" s="287"/>
      <c r="AD314" s="287"/>
    </row>
    <row r="315" ht="15.75" customHeight="1">
      <c r="A315" s="16"/>
      <c r="B315" s="16"/>
      <c r="C315" s="16"/>
      <c r="D315" s="16"/>
      <c r="E315" s="16"/>
      <c r="F315" s="16"/>
      <c r="G315" s="16"/>
      <c r="H315" s="16"/>
      <c r="I315" s="220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287"/>
      <c r="AA315" s="16"/>
      <c r="AB315" s="287"/>
      <c r="AC315" s="287"/>
      <c r="AD315" s="287"/>
    </row>
    <row r="316" ht="15.75" customHeight="1">
      <c r="A316" s="16"/>
      <c r="B316" s="16"/>
      <c r="C316" s="16"/>
      <c r="D316" s="16"/>
      <c r="E316" s="16"/>
      <c r="F316" s="16"/>
      <c r="G316" s="16"/>
      <c r="H316" s="16"/>
      <c r="I316" s="220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287"/>
      <c r="AA316" s="16"/>
      <c r="AB316" s="287"/>
      <c r="AC316" s="287"/>
      <c r="AD316" s="287"/>
    </row>
    <row r="317" ht="15.75" customHeight="1">
      <c r="A317" s="16"/>
      <c r="B317" s="16"/>
      <c r="C317" s="16"/>
      <c r="D317" s="16"/>
      <c r="E317" s="16"/>
      <c r="F317" s="16"/>
      <c r="G317" s="16"/>
      <c r="H317" s="16"/>
      <c r="I317" s="220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287"/>
      <c r="AA317" s="16"/>
      <c r="AB317" s="287"/>
      <c r="AC317" s="287"/>
      <c r="AD317" s="287"/>
    </row>
    <row r="318" ht="15.75" customHeight="1">
      <c r="A318" s="16"/>
      <c r="B318" s="16"/>
      <c r="C318" s="16"/>
      <c r="D318" s="16"/>
      <c r="E318" s="16"/>
      <c r="F318" s="16"/>
      <c r="G318" s="16"/>
      <c r="H318" s="16"/>
      <c r="I318" s="220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287"/>
      <c r="AA318" s="16"/>
      <c r="AB318" s="287"/>
      <c r="AC318" s="287"/>
      <c r="AD318" s="287"/>
    </row>
    <row r="319" ht="15.75" customHeight="1">
      <c r="A319" s="16"/>
      <c r="B319" s="16"/>
      <c r="C319" s="16"/>
      <c r="D319" s="16"/>
      <c r="E319" s="16"/>
      <c r="F319" s="16"/>
      <c r="G319" s="16"/>
      <c r="H319" s="16"/>
      <c r="I319" s="220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287"/>
      <c r="AA319" s="16"/>
      <c r="AB319" s="287"/>
      <c r="AC319" s="287"/>
      <c r="AD319" s="287"/>
    </row>
    <row r="320" ht="15.75" customHeight="1">
      <c r="A320" s="16"/>
      <c r="B320" s="16"/>
      <c r="C320" s="16"/>
      <c r="D320" s="16"/>
      <c r="E320" s="16"/>
      <c r="F320" s="16"/>
      <c r="G320" s="16"/>
      <c r="H320" s="16"/>
      <c r="I320" s="220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287"/>
      <c r="AA320" s="16"/>
      <c r="AB320" s="287"/>
      <c r="AC320" s="287"/>
      <c r="AD320" s="287"/>
    </row>
    <row r="321" ht="15.75" customHeight="1">
      <c r="A321" s="16"/>
      <c r="B321" s="16"/>
      <c r="C321" s="16"/>
      <c r="D321" s="16"/>
      <c r="E321" s="16"/>
      <c r="F321" s="16"/>
      <c r="G321" s="16"/>
      <c r="H321" s="16"/>
      <c r="I321" s="220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287"/>
      <c r="AA321" s="16"/>
      <c r="AB321" s="287"/>
      <c r="AC321" s="287"/>
      <c r="AD321" s="287"/>
    </row>
    <row r="322" ht="15.75" customHeight="1">
      <c r="A322" s="16"/>
      <c r="B322" s="16"/>
      <c r="C322" s="16"/>
      <c r="D322" s="16"/>
      <c r="E322" s="16"/>
      <c r="F322" s="16"/>
      <c r="G322" s="16"/>
      <c r="H322" s="16"/>
      <c r="I322" s="220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287"/>
      <c r="AA322" s="16"/>
      <c r="AB322" s="287"/>
      <c r="AC322" s="287"/>
      <c r="AD322" s="287"/>
    </row>
    <row r="323" ht="15.75" customHeight="1">
      <c r="A323" s="16"/>
      <c r="B323" s="16"/>
      <c r="C323" s="16"/>
      <c r="D323" s="16"/>
      <c r="E323" s="16"/>
      <c r="F323" s="16"/>
      <c r="G323" s="16"/>
      <c r="H323" s="16"/>
      <c r="I323" s="220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287"/>
      <c r="AA323" s="16"/>
      <c r="AB323" s="287"/>
      <c r="AC323" s="287"/>
      <c r="AD323" s="287"/>
    </row>
    <row r="324" ht="15.75" customHeight="1">
      <c r="A324" s="16"/>
      <c r="B324" s="16"/>
      <c r="C324" s="16"/>
      <c r="D324" s="16"/>
      <c r="E324" s="16"/>
      <c r="F324" s="16"/>
      <c r="G324" s="16"/>
      <c r="H324" s="16"/>
      <c r="I324" s="220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287"/>
      <c r="AA324" s="16"/>
      <c r="AB324" s="287"/>
      <c r="AC324" s="287"/>
      <c r="AD324" s="287"/>
    </row>
    <row r="325" ht="15.75" customHeight="1">
      <c r="A325" s="16"/>
      <c r="B325" s="16"/>
      <c r="C325" s="16"/>
      <c r="D325" s="16"/>
      <c r="E325" s="16"/>
      <c r="F325" s="16"/>
      <c r="G325" s="16"/>
      <c r="H325" s="16"/>
      <c r="I325" s="220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287"/>
      <c r="AA325" s="16"/>
      <c r="AB325" s="287"/>
      <c r="AC325" s="287"/>
      <c r="AD325" s="287"/>
    </row>
    <row r="326" ht="15.75" customHeight="1">
      <c r="A326" s="16"/>
      <c r="B326" s="16"/>
      <c r="C326" s="16"/>
      <c r="D326" s="16"/>
      <c r="E326" s="16"/>
      <c r="F326" s="16"/>
      <c r="G326" s="16"/>
      <c r="H326" s="16"/>
      <c r="I326" s="220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287"/>
      <c r="AA326" s="16"/>
      <c r="AB326" s="287"/>
      <c r="AC326" s="287"/>
      <c r="AD326" s="287"/>
    </row>
    <row r="327" ht="15.75" customHeight="1">
      <c r="A327" s="16"/>
      <c r="B327" s="16"/>
      <c r="C327" s="16"/>
      <c r="D327" s="16"/>
      <c r="E327" s="16"/>
      <c r="F327" s="16"/>
      <c r="G327" s="16"/>
      <c r="H327" s="16"/>
      <c r="I327" s="220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287"/>
      <c r="AA327" s="16"/>
      <c r="AB327" s="287"/>
      <c r="AC327" s="287"/>
      <c r="AD327" s="287"/>
    </row>
    <row r="328" ht="15.75" customHeight="1">
      <c r="A328" s="16"/>
      <c r="B328" s="16"/>
      <c r="C328" s="16"/>
      <c r="D328" s="16"/>
      <c r="E328" s="16"/>
      <c r="F328" s="16"/>
      <c r="G328" s="16"/>
      <c r="H328" s="16"/>
      <c r="I328" s="220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287"/>
      <c r="AA328" s="16"/>
      <c r="AB328" s="287"/>
      <c r="AC328" s="287"/>
      <c r="AD328" s="287"/>
    </row>
    <row r="329" ht="15.75" customHeight="1">
      <c r="A329" s="16"/>
      <c r="B329" s="16"/>
      <c r="C329" s="16"/>
      <c r="D329" s="16"/>
      <c r="E329" s="16"/>
      <c r="F329" s="16"/>
      <c r="G329" s="16"/>
      <c r="H329" s="16"/>
      <c r="I329" s="220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287"/>
      <c r="AA329" s="16"/>
      <c r="AB329" s="287"/>
      <c r="AC329" s="287"/>
      <c r="AD329" s="287"/>
    </row>
    <row r="330" ht="15.75" customHeight="1">
      <c r="A330" s="16"/>
      <c r="B330" s="16"/>
      <c r="C330" s="16"/>
      <c r="D330" s="16"/>
      <c r="E330" s="16"/>
      <c r="F330" s="16"/>
      <c r="G330" s="16"/>
      <c r="H330" s="16"/>
      <c r="I330" s="220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287"/>
      <c r="AA330" s="16"/>
      <c r="AB330" s="287"/>
      <c r="AC330" s="287"/>
      <c r="AD330" s="287"/>
    </row>
    <row r="331" ht="15.75" customHeight="1">
      <c r="A331" s="16"/>
      <c r="B331" s="16"/>
      <c r="C331" s="16"/>
      <c r="D331" s="16"/>
      <c r="E331" s="16"/>
      <c r="F331" s="16"/>
      <c r="G331" s="16"/>
      <c r="H331" s="16"/>
      <c r="I331" s="220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287"/>
      <c r="AA331" s="16"/>
      <c r="AB331" s="287"/>
      <c r="AC331" s="287"/>
      <c r="AD331" s="287"/>
    </row>
    <row r="332" ht="15.75" customHeight="1">
      <c r="A332" s="16"/>
      <c r="B332" s="16"/>
      <c r="C332" s="16"/>
      <c r="D332" s="16"/>
      <c r="E332" s="16"/>
      <c r="F332" s="16"/>
      <c r="G332" s="16"/>
      <c r="H332" s="16"/>
      <c r="I332" s="220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287"/>
      <c r="AA332" s="16"/>
      <c r="AB332" s="287"/>
      <c r="AC332" s="287"/>
      <c r="AD332" s="287"/>
    </row>
    <row r="333" ht="15.75" customHeight="1">
      <c r="A333" s="16"/>
      <c r="B333" s="16"/>
      <c r="C333" s="16"/>
      <c r="D333" s="16"/>
      <c r="E333" s="16"/>
      <c r="F333" s="16"/>
      <c r="G333" s="16"/>
      <c r="H333" s="16"/>
      <c r="I333" s="220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287"/>
      <c r="AA333" s="16"/>
      <c r="AB333" s="287"/>
      <c r="AC333" s="287"/>
      <c r="AD333" s="287"/>
    </row>
    <row r="334" ht="15.75" customHeight="1">
      <c r="A334" s="16"/>
      <c r="B334" s="16"/>
      <c r="C334" s="16"/>
      <c r="D334" s="16"/>
      <c r="E334" s="16"/>
      <c r="F334" s="16"/>
      <c r="G334" s="16"/>
      <c r="H334" s="16"/>
      <c r="I334" s="220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287"/>
      <c r="AA334" s="16"/>
      <c r="AB334" s="287"/>
      <c r="AC334" s="287"/>
      <c r="AD334" s="287"/>
    </row>
    <row r="335" ht="15.75" customHeight="1">
      <c r="A335" s="16"/>
      <c r="B335" s="16"/>
      <c r="C335" s="16"/>
      <c r="D335" s="16"/>
      <c r="E335" s="16"/>
      <c r="F335" s="16"/>
      <c r="G335" s="16"/>
      <c r="H335" s="16"/>
      <c r="I335" s="220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287"/>
      <c r="AA335" s="16"/>
      <c r="AB335" s="287"/>
      <c r="AC335" s="287"/>
      <c r="AD335" s="287"/>
    </row>
    <row r="336" ht="15.75" customHeight="1">
      <c r="A336" s="16"/>
      <c r="B336" s="16"/>
      <c r="C336" s="16"/>
      <c r="D336" s="16"/>
      <c r="E336" s="16"/>
      <c r="F336" s="16"/>
      <c r="G336" s="16"/>
      <c r="H336" s="16"/>
      <c r="I336" s="220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287"/>
      <c r="AA336" s="16"/>
      <c r="AB336" s="287"/>
      <c r="AC336" s="287"/>
      <c r="AD336" s="287"/>
    </row>
    <row r="337" ht="15.75" customHeight="1">
      <c r="A337" s="16"/>
      <c r="B337" s="16"/>
      <c r="C337" s="16"/>
      <c r="D337" s="16"/>
      <c r="E337" s="16"/>
      <c r="F337" s="16"/>
      <c r="G337" s="16"/>
      <c r="H337" s="16"/>
      <c r="I337" s="220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287"/>
      <c r="AA337" s="16"/>
      <c r="AB337" s="287"/>
      <c r="AC337" s="287"/>
      <c r="AD337" s="287"/>
    </row>
    <row r="338" ht="15.75" customHeight="1">
      <c r="A338" s="16"/>
      <c r="B338" s="16"/>
      <c r="C338" s="16"/>
      <c r="D338" s="16"/>
      <c r="E338" s="16"/>
      <c r="F338" s="16"/>
      <c r="G338" s="16"/>
      <c r="H338" s="16"/>
      <c r="I338" s="220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287"/>
      <c r="AA338" s="16"/>
      <c r="AB338" s="287"/>
      <c r="AC338" s="287"/>
      <c r="AD338" s="287"/>
    </row>
    <row r="339" ht="15.75" customHeight="1">
      <c r="A339" s="16"/>
      <c r="B339" s="16"/>
      <c r="C339" s="16"/>
      <c r="D339" s="16"/>
      <c r="E339" s="16"/>
      <c r="F339" s="16"/>
      <c r="G339" s="16"/>
      <c r="H339" s="16"/>
      <c r="I339" s="220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287"/>
      <c r="AA339" s="16"/>
      <c r="AB339" s="287"/>
      <c r="AC339" s="287"/>
      <c r="AD339" s="287"/>
    </row>
    <row r="340" ht="15.75" customHeight="1">
      <c r="A340" s="16"/>
      <c r="B340" s="16"/>
      <c r="C340" s="16"/>
      <c r="D340" s="16"/>
      <c r="E340" s="16"/>
      <c r="F340" s="16"/>
      <c r="G340" s="16"/>
      <c r="H340" s="16"/>
      <c r="I340" s="220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287"/>
      <c r="AA340" s="16"/>
      <c r="AB340" s="287"/>
      <c r="AC340" s="287"/>
      <c r="AD340" s="287"/>
    </row>
    <row r="341" ht="15.75" customHeight="1">
      <c r="A341" s="16"/>
      <c r="B341" s="16"/>
      <c r="C341" s="16"/>
      <c r="D341" s="16"/>
      <c r="E341" s="16"/>
      <c r="F341" s="16"/>
      <c r="G341" s="16"/>
      <c r="H341" s="16"/>
      <c r="I341" s="220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287"/>
      <c r="AA341" s="16"/>
      <c r="AB341" s="287"/>
      <c r="AC341" s="287"/>
      <c r="AD341" s="287"/>
    </row>
    <row r="342" ht="15.75" customHeight="1">
      <c r="A342" s="16"/>
      <c r="B342" s="16"/>
      <c r="C342" s="16"/>
      <c r="D342" s="16"/>
      <c r="E342" s="16"/>
      <c r="F342" s="16"/>
      <c r="G342" s="16"/>
      <c r="H342" s="16"/>
      <c r="I342" s="220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287"/>
      <c r="AA342" s="16"/>
      <c r="AB342" s="287"/>
      <c r="AC342" s="287"/>
      <c r="AD342" s="287"/>
    </row>
    <row r="343" ht="15.75" customHeight="1">
      <c r="A343" s="16"/>
      <c r="B343" s="16"/>
      <c r="C343" s="16"/>
      <c r="D343" s="16"/>
      <c r="E343" s="16"/>
      <c r="F343" s="16"/>
      <c r="G343" s="16"/>
      <c r="H343" s="16"/>
      <c r="I343" s="220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287"/>
      <c r="AA343" s="16"/>
      <c r="AB343" s="287"/>
      <c r="AC343" s="287"/>
      <c r="AD343" s="287"/>
    </row>
    <row r="344" ht="15.75" customHeight="1">
      <c r="A344" s="16"/>
      <c r="B344" s="16"/>
      <c r="C344" s="16"/>
      <c r="D344" s="16"/>
      <c r="E344" s="16"/>
      <c r="F344" s="16"/>
      <c r="G344" s="16"/>
      <c r="H344" s="16"/>
      <c r="I344" s="220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287"/>
      <c r="AA344" s="16"/>
      <c r="AB344" s="287"/>
      <c r="AC344" s="287"/>
      <c r="AD344" s="287"/>
    </row>
    <row r="345" ht="15.75" customHeight="1">
      <c r="A345" s="16"/>
      <c r="B345" s="16"/>
      <c r="C345" s="16"/>
      <c r="D345" s="16"/>
      <c r="E345" s="16"/>
      <c r="F345" s="16"/>
      <c r="G345" s="16"/>
      <c r="H345" s="16"/>
      <c r="I345" s="220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287"/>
      <c r="AA345" s="16"/>
      <c r="AB345" s="287"/>
      <c r="AC345" s="287"/>
      <c r="AD345" s="287"/>
    </row>
    <row r="346" ht="15.75" customHeight="1">
      <c r="A346" s="16"/>
      <c r="B346" s="16"/>
      <c r="C346" s="16"/>
      <c r="D346" s="16"/>
      <c r="E346" s="16"/>
      <c r="F346" s="16"/>
      <c r="G346" s="16"/>
      <c r="H346" s="16"/>
      <c r="I346" s="220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287"/>
      <c r="AA346" s="16"/>
      <c r="AB346" s="287"/>
      <c r="AC346" s="287"/>
      <c r="AD346" s="287"/>
    </row>
    <row r="347" ht="15.75" customHeight="1">
      <c r="A347" s="16"/>
      <c r="B347" s="16"/>
      <c r="C347" s="16"/>
      <c r="D347" s="16"/>
      <c r="E347" s="16"/>
      <c r="F347" s="16"/>
      <c r="G347" s="16"/>
      <c r="H347" s="16"/>
      <c r="I347" s="220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287"/>
      <c r="AA347" s="16"/>
      <c r="AB347" s="287"/>
      <c r="AC347" s="287"/>
      <c r="AD347" s="287"/>
    </row>
    <row r="348" ht="15.75" customHeight="1">
      <c r="A348" s="16"/>
      <c r="B348" s="16"/>
      <c r="C348" s="16"/>
      <c r="D348" s="16"/>
      <c r="E348" s="16"/>
      <c r="F348" s="16"/>
      <c r="G348" s="16"/>
      <c r="H348" s="16"/>
      <c r="I348" s="220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287"/>
      <c r="AA348" s="16"/>
      <c r="AB348" s="287"/>
      <c r="AC348" s="287"/>
      <c r="AD348" s="287"/>
    </row>
    <row r="349" ht="15.75" customHeight="1">
      <c r="A349" s="16"/>
      <c r="B349" s="16"/>
      <c r="C349" s="16"/>
      <c r="D349" s="16"/>
      <c r="E349" s="16"/>
      <c r="F349" s="16"/>
      <c r="G349" s="16"/>
      <c r="H349" s="16"/>
      <c r="I349" s="220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287"/>
      <c r="AA349" s="16"/>
      <c r="AB349" s="287"/>
      <c r="AC349" s="287"/>
      <c r="AD349" s="287"/>
    </row>
    <row r="350" ht="15.75" customHeight="1">
      <c r="A350" s="16"/>
      <c r="B350" s="16"/>
      <c r="C350" s="16"/>
      <c r="D350" s="16"/>
      <c r="E350" s="16"/>
      <c r="F350" s="16"/>
      <c r="G350" s="16"/>
      <c r="H350" s="16"/>
      <c r="I350" s="220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287"/>
      <c r="AA350" s="16"/>
      <c r="AB350" s="287"/>
      <c r="AC350" s="287"/>
      <c r="AD350" s="287"/>
    </row>
    <row r="351" ht="15.75" customHeight="1">
      <c r="A351" s="16"/>
      <c r="B351" s="16"/>
      <c r="C351" s="16"/>
      <c r="D351" s="16"/>
      <c r="E351" s="16"/>
      <c r="F351" s="16"/>
      <c r="G351" s="16"/>
      <c r="H351" s="16"/>
      <c r="I351" s="220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287"/>
      <c r="AA351" s="16"/>
      <c r="AB351" s="287"/>
      <c r="AC351" s="287"/>
      <c r="AD351" s="287"/>
    </row>
    <row r="352" ht="15.75" customHeight="1">
      <c r="A352" s="16"/>
      <c r="B352" s="16"/>
      <c r="C352" s="16"/>
      <c r="D352" s="16"/>
      <c r="E352" s="16"/>
      <c r="F352" s="16"/>
      <c r="G352" s="16"/>
      <c r="H352" s="16"/>
      <c r="I352" s="220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287"/>
      <c r="AA352" s="16"/>
      <c r="AB352" s="287"/>
      <c r="AC352" s="287"/>
      <c r="AD352" s="287"/>
    </row>
    <row r="353" ht="15.75" customHeight="1">
      <c r="A353" s="16"/>
      <c r="B353" s="16"/>
      <c r="C353" s="16"/>
      <c r="D353" s="16"/>
      <c r="E353" s="16"/>
      <c r="F353" s="16"/>
      <c r="G353" s="16"/>
      <c r="H353" s="16"/>
      <c r="I353" s="220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287"/>
      <c r="AA353" s="16"/>
      <c r="AB353" s="287"/>
      <c r="AC353" s="287"/>
      <c r="AD353" s="287"/>
    </row>
    <row r="354" ht="15.75" customHeight="1">
      <c r="A354" s="16"/>
      <c r="B354" s="16"/>
      <c r="C354" s="16"/>
      <c r="D354" s="16"/>
      <c r="E354" s="16"/>
      <c r="F354" s="16"/>
      <c r="G354" s="16"/>
      <c r="H354" s="16"/>
      <c r="I354" s="220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287"/>
      <c r="AA354" s="16"/>
      <c r="AB354" s="287"/>
      <c r="AC354" s="287"/>
      <c r="AD354" s="287"/>
    </row>
    <row r="355" ht="15.75" customHeight="1">
      <c r="A355" s="16"/>
      <c r="B355" s="16"/>
      <c r="C355" s="16"/>
      <c r="D355" s="16"/>
      <c r="E355" s="16"/>
      <c r="F355" s="16"/>
      <c r="G355" s="16"/>
      <c r="H355" s="16"/>
      <c r="I355" s="220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287"/>
      <c r="AA355" s="16"/>
      <c r="AB355" s="287"/>
      <c r="AC355" s="287"/>
      <c r="AD355" s="287"/>
    </row>
    <row r="356" ht="15.75" customHeight="1">
      <c r="A356" s="16"/>
      <c r="B356" s="16"/>
      <c r="C356" s="16"/>
      <c r="D356" s="16"/>
      <c r="E356" s="16"/>
      <c r="F356" s="16"/>
      <c r="G356" s="16"/>
      <c r="H356" s="16"/>
      <c r="I356" s="220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287"/>
      <c r="AA356" s="16"/>
      <c r="AB356" s="287"/>
      <c r="AC356" s="287"/>
      <c r="AD356" s="287"/>
    </row>
    <row r="357" ht="15.75" customHeight="1">
      <c r="A357" s="16"/>
      <c r="B357" s="16"/>
      <c r="C357" s="16"/>
      <c r="D357" s="16"/>
      <c r="E357" s="16"/>
      <c r="F357" s="16"/>
      <c r="G357" s="16"/>
      <c r="H357" s="16"/>
      <c r="I357" s="220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287"/>
      <c r="AA357" s="16"/>
      <c r="AB357" s="287"/>
      <c r="AC357" s="287"/>
      <c r="AD357" s="287"/>
    </row>
    <row r="358" ht="15.75" customHeight="1">
      <c r="A358" s="16"/>
      <c r="B358" s="16"/>
      <c r="C358" s="16"/>
      <c r="D358" s="16"/>
      <c r="E358" s="16"/>
      <c r="F358" s="16"/>
      <c r="G358" s="16"/>
      <c r="H358" s="16"/>
      <c r="I358" s="220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287"/>
      <c r="AA358" s="16"/>
      <c r="AB358" s="287"/>
      <c r="AC358" s="287"/>
      <c r="AD358" s="287"/>
    </row>
    <row r="359" ht="15.75" customHeight="1">
      <c r="A359" s="16"/>
      <c r="B359" s="16"/>
      <c r="C359" s="16"/>
      <c r="D359" s="16"/>
      <c r="E359" s="16"/>
      <c r="F359" s="16"/>
      <c r="G359" s="16"/>
      <c r="H359" s="16"/>
      <c r="I359" s="220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287"/>
      <c r="AA359" s="16"/>
      <c r="AB359" s="287"/>
      <c r="AC359" s="287"/>
      <c r="AD359" s="287"/>
    </row>
    <row r="360" ht="15.75" customHeight="1">
      <c r="A360" s="16"/>
      <c r="B360" s="16"/>
      <c r="C360" s="16"/>
      <c r="D360" s="16"/>
      <c r="E360" s="16"/>
      <c r="F360" s="16"/>
      <c r="G360" s="16"/>
      <c r="H360" s="16"/>
      <c r="I360" s="220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287"/>
      <c r="AA360" s="16"/>
      <c r="AB360" s="287"/>
      <c r="AC360" s="287"/>
      <c r="AD360" s="287"/>
    </row>
    <row r="361" ht="15.75" customHeight="1">
      <c r="A361" s="16"/>
      <c r="B361" s="16"/>
      <c r="C361" s="16"/>
      <c r="D361" s="16"/>
      <c r="E361" s="16"/>
      <c r="F361" s="16"/>
      <c r="G361" s="16"/>
      <c r="H361" s="16"/>
      <c r="I361" s="220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287"/>
      <c r="AA361" s="16"/>
      <c r="AB361" s="287"/>
      <c r="AC361" s="287"/>
      <c r="AD361" s="287"/>
    </row>
    <row r="362" ht="15.75" customHeight="1">
      <c r="A362" s="16"/>
      <c r="B362" s="16"/>
      <c r="C362" s="16"/>
      <c r="D362" s="16"/>
      <c r="E362" s="16"/>
      <c r="F362" s="16"/>
      <c r="G362" s="16"/>
      <c r="H362" s="16"/>
      <c r="I362" s="220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287"/>
      <c r="AA362" s="16"/>
      <c r="AB362" s="287"/>
      <c r="AC362" s="287"/>
      <c r="AD362" s="287"/>
    </row>
    <row r="363" ht="15.75" customHeight="1">
      <c r="A363" s="16"/>
      <c r="B363" s="16"/>
      <c r="C363" s="16"/>
      <c r="D363" s="16"/>
      <c r="E363" s="16"/>
      <c r="F363" s="16"/>
      <c r="G363" s="16"/>
      <c r="H363" s="16"/>
      <c r="I363" s="220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287"/>
      <c r="AA363" s="16"/>
      <c r="AB363" s="287"/>
      <c r="AC363" s="287"/>
      <c r="AD363" s="287"/>
    </row>
    <row r="364" ht="15.75" customHeight="1">
      <c r="A364" s="16"/>
      <c r="B364" s="16"/>
      <c r="C364" s="16"/>
      <c r="D364" s="16"/>
      <c r="E364" s="16"/>
      <c r="F364" s="16"/>
      <c r="G364" s="16"/>
      <c r="H364" s="16"/>
      <c r="I364" s="220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287"/>
      <c r="AA364" s="16"/>
      <c r="AB364" s="287"/>
      <c r="AC364" s="287"/>
      <c r="AD364" s="287"/>
    </row>
    <row r="365" ht="15.75" customHeight="1">
      <c r="A365" s="16"/>
      <c r="B365" s="16"/>
      <c r="C365" s="16"/>
      <c r="D365" s="16"/>
      <c r="E365" s="16"/>
      <c r="F365" s="16"/>
      <c r="G365" s="16"/>
      <c r="H365" s="16"/>
      <c r="I365" s="220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287"/>
      <c r="AA365" s="16"/>
      <c r="AB365" s="287"/>
      <c r="AC365" s="287"/>
      <c r="AD365" s="287"/>
    </row>
    <row r="366" ht="15.75" customHeight="1">
      <c r="A366" s="16"/>
      <c r="B366" s="16"/>
      <c r="C366" s="16"/>
      <c r="D366" s="16"/>
      <c r="E366" s="16"/>
      <c r="F366" s="16"/>
      <c r="G366" s="16"/>
      <c r="H366" s="16"/>
      <c r="I366" s="220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287"/>
      <c r="AA366" s="16"/>
      <c r="AB366" s="287"/>
      <c r="AC366" s="287"/>
      <c r="AD366" s="287"/>
    </row>
    <row r="367" ht="15.75" customHeight="1">
      <c r="A367" s="16"/>
      <c r="B367" s="16"/>
      <c r="C367" s="16"/>
      <c r="D367" s="16"/>
      <c r="E367" s="16"/>
      <c r="F367" s="16"/>
      <c r="G367" s="16"/>
      <c r="H367" s="16"/>
      <c r="I367" s="220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287"/>
      <c r="AA367" s="16"/>
      <c r="AB367" s="287"/>
      <c r="AC367" s="287"/>
      <c r="AD367" s="287"/>
    </row>
    <row r="368" ht="15.75" customHeight="1">
      <c r="A368" s="16"/>
      <c r="B368" s="16"/>
      <c r="C368" s="16"/>
      <c r="D368" s="16"/>
      <c r="E368" s="16"/>
      <c r="F368" s="16"/>
      <c r="G368" s="16"/>
      <c r="H368" s="16"/>
      <c r="I368" s="220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287"/>
      <c r="AA368" s="16"/>
      <c r="AB368" s="287"/>
      <c r="AC368" s="287"/>
      <c r="AD368" s="287"/>
    </row>
    <row r="369" ht="15.75" customHeight="1">
      <c r="A369" s="16"/>
      <c r="B369" s="16"/>
      <c r="C369" s="16"/>
      <c r="D369" s="16"/>
      <c r="E369" s="16"/>
      <c r="F369" s="16"/>
      <c r="G369" s="16"/>
      <c r="H369" s="16"/>
      <c r="I369" s="220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287"/>
      <c r="AA369" s="16"/>
      <c r="AB369" s="287"/>
      <c r="AC369" s="287"/>
      <c r="AD369" s="287"/>
    </row>
    <row r="370" ht="15.75" customHeight="1">
      <c r="A370" s="16"/>
      <c r="B370" s="16"/>
      <c r="C370" s="16"/>
      <c r="D370" s="16"/>
      <c r="E370" s="16"/>
      <c r="F370" s="16"/>
      <c r="G370" s="16"/>
      <c r="H370" s="16"/>
      <c r="I370" s="220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287"/>
      <c r="AA370" s="16"/>
      <c r="AB370" s="287"/>
      <c r="AC370" s="287"/>
      <c r="AD370" s="287"/>
    </row>
    <row r="371" ht="15.75" customHeight="1">
      <c r="A371" s="16"/>
      <c r="B371" s="16"/>
      <c r="C371" s="16"/>
      <c r="D371" s="16"/>
      <c r="E371" s="16"/>
      <c r="F371" s="16"/>
      <c r="G371" s="16"/>
      <c r="H371" s="16"/>
      <c r="I371" s="220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287"/>
      <c r="AA371" s="16"/>
      <c r="AB371" s="287"/>
      <c r="AC371" s="287"/>
      <c r="AD371" s="287"/>
    </row>
    <row r="372" ht="15.75" customHeight="1">
      <c r="A372" s="16"/>
      <c r="B372" s="16"/>
      <c r="C372" s="16"/>
      <c r="D372" s="16"/>
      <c r="E372" s="16"/>
      <c r="F372" s="16"/>
      <c r="G372" s="16"/>
      <c r="H372" s="16"/>
      <c r="I372" s="220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287"/>
      <c r="AA372" s="16"/>
      <c r="AB372" s="287"/>
      <c r="AC372" s="287"/>
      <c r="AD372" s="287"/>
    </row>
    <row r="373" ht="15.75" customHeight="1">
      <c r="A373" s="16"/>
      <c r="B373" s="16"/>
      <c r="C373" s="16"/>
      <c r="D373" s="16"/>
      <c r="E373" s="16"/>
      <c r="F373" s="16"/>
      <c r="G373" s="16"/>
      <c r="H373" s="16"/>
      <c r="I373" s="220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287"/>
      <c r="AA373" s="16"/>
      <c r="AB373" s="287"/>
      <c r="AC373" s="287"/>
      <c r="AD373" s="287"/>
    </row>
    <row r="374" ht="15.75" customHeight="1">
      <c r="A374" s="16"/>
      <c r="B374" s="16"/>
      <c r="C374" s="16"/>
      <c r="D374" s="16"/>
      <c r="E374" s="16"/>
      <c r="F374" s="16"/>
      <c r="G374" s="16"/>
      <c r="H374" s="16"/>
      <c r="I374" s="220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287"/>
      <c r="AA374" s="16"/>
      <c r="AB374" s="287"/>
      <c r="AC374" s="287"/>
      <c r="AD374" s="287"/>
    </row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3">
    <mergeCell ref="I4:I6"/>
    <mergeCell ref="C8:F8"/>
    <mergeCell ref="I8:I9"/>
    <mergeCell ref="D9:F9"/>
    <mergeCell ref="D10:F10"/>
    <mergeCell ref="D11:F11"/>
    <mergeCell ref="D12:F12"/>
    <mergeCell ref="D13:F13"/>
    <mergeCell ref="D14:F14"/>
    <mergeCell ref="D15:F15"/>
    <mergeCell ref="C22:F22"/>
    <mergeCell ref="C23:F23"/>
    <mergeCell ref="C24:F24"/>
    <mergeCell ref="C25:F25"/>
    <mergeCell ref="C26:F26"/>
    <mergeCell ref="C27:F27"/>
    <mergeCell ref="C28:F28"/>
    <mergeCell ref="C29:F29"/>
    <mergeCell ref="C30:F30"/>
    <mergeCell ref="C31:F31"/>
    <mergeCell ref="C32:F32"/>
    <mergeCell ref="C33:F33"/>
    <mergeCell ref="C34:F34"/>
    <mergeCell ref="C35:F35"/>
    <mergeCell ref="C36:F36"/>
    <mergeCell ref="C37:F37"/>
    <mergeCell ref="C38:F38"/>
    <mergeCell ref="C39:F39"/>
    <mergeCell ref="E49:F50"/>
    <mergeCell ref="E51:F51"/>
    <mergeCell ref="C56:E56"/>
    <mergeCell ref="C59:E59"/>
    <mergeCell ref="C60:E60"/>
    <mergeCell ref="C65:E66"/>
    <mergeCell ref="F67:H67"/>
    <mergeCell ref="F68:H68"/>
    <mergeCell ref="C40:F40"/>
    <mergeCell ref="C41:F41"/>
    <mergeCell ref="C42:F42"/>
    <mergeCell ref="C43:F43"/>
    <mergeCell ref="C44:F44"/>
    <mergeCell ref="E47:F47"/>
    <mergeCell ref="E48:F48"/>
  </mergeCells>
  <conditionalFormatting sqref="A9:C15">
    <cfRule type="cellIs" dxfId="0" priority="1" operator="equal">
      <formula>"DATE: STUDENT NUMBER: NAME: NATIONALITY: CONTACT NUMBER: EMAIL ADDRESS: CONGREGATION(COMPLETE NAME)"</formula>
    </cfRule>
  </conditionalFormatting>
  <conditionalFormatting sqref="G15">
    <cfRule type="colorScale" priority="2">
      <colorScale>
        <cfvo type="min"/>
        <cfvo type="max"/>
        <color rgb="FF57BB8A"/>
        <color rgb="FFFFFFFF"/>
      </colorScale>
    </cfRule>
  </conditionalFormatting>
  <dataValidations>
    <dataValidation type="list" allowBlank="1" sqref="D17">
      <formula1>"2022 - 2023,2021-2022,2020 -2021"</formula1>
    </dataValidation>
    <dataValidation type="list" allowBlank="1" sqref="F18">
      <formula1>"FIRST SEMESTER,SECOND SEMESTER,INTER-SEMESTER"</formula1>
    </dataValidation>
    <dataValidation type="list" allowBlank="1" sqref="F20">
      <formula1>"Credit Student,Audit Student(On-going Formation;Renewal)"</formula1>
    </dataValidation>
    <dataValidation type="list" allowBlank="1" showErrorMessage="1" sqref="D47 D50">
      <formula1>"Approved,Disapproved"</formula1>
    </dataValidation>
    <dataValidation type="list" allowBlank="1" sqref="C23:C43">
      <formula1>RATES!$F$3:$F$32</formula1>
    </dataValidation>
    <dataValidation type="custom" allowBlank="1" showDropDown="1" sqref="D9">
      <formula1>OR(NOT(ISERROR(DATEVALUE(D9))), AND(ISNUMBER(D9), LEFT(CELL("format", D9))="D"))</formula1>
    </dataValidation>
    <dataValidation type="list" allowBlank="1" sqref="H45:H62">
      <formula1>RATES!$J$47:$J$82</formula1>
    </dataValidation>
    <dataValidation type="list" allowBlank="1" sqref="D14">
      <formula1>'Enrollment List'!$H$10:$H$93</formula1>
    </dataValidation>
    <dataValidation type="list" allowBlank="1" sqref="H17">
      <formula1>"NEW STUDENT,OLD STUDENT,TRANSFEREE,CROSS ENROLLEE,RETURNEE FROM LEAVE OF ABSENCE"</formula1>
    </dataValidation>
    <dataValidation type="list" allowBlank="1" showErrorMessage="1" sqref="I65">
      <formula1>"Full payment,Partial,Not yet paid,Promissory"</formula1>
    </dataValidation>
    <dataValidation type="list" allowBlank="1" sqref="H15">
      <formula1>$AD$115:$AD$144</formula1>
    </dataValidation>
    <dataValidation type="list" allowBlank="1" sqref="H23:H43">
      <formula1>RATES!$I$3:$I$32</formula1>
    </dataValidation>
    <dataValidation type="list" allowBlank="1" sqref="D15">
      <formula1>$AC$147:$AC$174</formula1>
    </dataValidation>
    <dataValidation type="list" allowBlank="1" sqref="F19">
      <formula1>"THESIS,NON-THESIS,CREDIT STUDENT,AUDIT STUDENT"</formula1>
    </dataValidation>
    <dataValidation type="list" allowBlank="1" sqref="E20">
      <formula1>"Regular(4 Years),Scholar(3 Years),Bridge Program,Certificate Program in Religious Studies"</formula1>
    </dataValidation>
    <dataValidation type="list" allowBlank="1" sqref="F17">
      <formula1>"FIRST YEAR,SECOND YEAR,THIRD YEAR,FOURTH YEAR"</formula1>
    </dataValidation>
    <dataValidation type="list" allowBlank="1" sqref="D13">
      <formula1>'Enrollment List'!$G$10:$G$93</formula1>
    </dataValidation>
    <dataValidation type="list" allowBlank="1" sqref="E19">
      <formula1>"MAJOR IN THEOLOGY,MAJOR IN SCRIPTURES,MAJOR IN WOMEN AND RELIGION"</formula1>
    </dataValidation>
    <dataValidation type="list" allowBlank="1" showInputMessage="1" prompt="Click and enter a value from the list of items" sqref="G23:G43">
      <formula1>"2,3"</formula1>
    </dataValidation>
    <dataValidation type="list" allowBlank="1" sqref="D12">
      <formula1>'Enrollment List'!$B$110:$B$152</formula1>
    </dataValidation>
  </dataValidations>
  <hyperlinks>
    <hyperlink r:id="rId1" ref="C6"/>
  </hyperlinks>
  <printOptions horizontalCentered="1"/>
  <pageMargins bottom="0.75" footer="0.0" header="0.0" left="0.7" right="0.7" top="0.75"/>
  <pageSetup orientation="portrait" pageOrder="overThenDown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B8043"/>
    <outlinePr summaryBelow="0" summaryRight="0"/>
    <pageSetUpPr fitToPage="1"/>
  </sheetPr>
  <sheetViews>
    <sheetView showGridLines="0" workbookViewId="0"/>
  </sheetViews>
  <sheetFormatPr customHeight="1" defaultColWidth="12.63" defaultRowHeight="15.0"/>
  <cols>
    <col customWidth="1" min="1" max="1" width="3.13"/>
    <col customWidth="1" min="2" max="2" width="2.63"/>
    <col customWidth="1" min="3" max="3" width="38.13"/>
    <col customWidth="1" min="4" max="4" width="21.63"/>
    <col customWidth="1" min="5" max="5" width="17.13"/>
    <col customWidth="1" min="6" max="6" width="17.25"/>
    <col customWidth="1" min="7" max="7" width="17.38"/>
    <col customWidth="1" min="8" max="8" width="37.38"/>
    <col customWidth="1" min="9" max="9" width="17.88"/>
    <col hidden="1" min="12" max="20" width="12.63"/>
    <col customWidth="1" hidden="1" min="21" max="21" width="16.38"/>
    <col hidden="1" min="22" max="24" width="12.63"/>
    <col customWidth="1" hidden="1" min="25" max="25" width="21.25"/>
    <col customWidth="1" hidden="1" min="26" max="26" width="20.13"/>
    <col hidden="1" min="27" max="30" width="12.63"/>
  </cols>
  <sheetData>
    <row r="1" ht="15.75" customHeight="1">
      <c r="A1" s="1"/>
      <c r="B1" s="1"/>
      <c r="C1" s="1"/>
      <c r="D1" s="1"/>
      <c r="E1" s="1"/>
      <c r="F1" s="1"/>
      <c r="G1" s="1"/>
      <c r="H1" s="1"/>
      <c r="I1" s="2"/>
      <c r="J1" s="1"/>
      <c r="K1" s="1"/>
      <c r="L1" s="1"/>
      <c r="M1" s="1"/>
      <c r="N1" s="1"/>
      <c r="O1" s="1"/>
      <c r="P1" s="3"/>
      <c r="Q1" s="1"/>
      <c r="R1" s="1"/>
      <c r="S1" s="1"/>
      <c r="T1" s="1"/>
      <c r="U1" s="1"/>
      <c r="V1" s="1"/>
      <c r="W1" s="1"/>
      <c r="X1" s="1"/>
      <c r="Y1" s="1"/>
      <c r="Z1" s="4"/>
      <c r="AA1" s="1"/>
      <c r="AB1" s="4"/>
      <c r="AC1" s="4"/>
      <c r="AD1" s="4"/>
    </row>
    <row r="2" ht="15.75" customHeight="1">
      <c r="A2" s="1"/>
      <c r="B2" s="5"/>
      <c r="C2" s="6"/>
      <c r="D2" s="6"/>
      <c r="E2" s="6"/>
      <c r="F2" s="6"/>
      <c r="G2" s="6"/>
      <c r="H2" s="6"/>
      <c r="I2" s="7"/>
      <c r="J2" s="1"/>
      <c r="K2" s="1"/>
      <c r="L2" s="1"/>
      <c r="M2" s="1"/>
      <c r="N2" s="1"/>
      <c r="O2" s="1"/>
      <c r="P2" s="8"/>
      <c r="Q2" s="1"/>
      <c r="R2" s="1"/>
      <c r="S2" s="1"/>
      <c r="T2" s="1"/>
      <c r="U2" s="1"/>
      <c r="V2" s="1"/>
      <c r="W2" s="1"/>
      <c r="X2" s="1"/>
      <c r="Y2" s="1"/>
      <c r="Z2" s="4"/>
      <c r="AA2" s="1"/>
      <c r="AB2" s="4"/>
      <c r="AC2" s="4"/>
      <c r="AD2" s="4"/>
    </row>
    <row r="3" ht="15.75" customHeight="1">
      <c r="A3" s="1"/>
      <c r="B3" s="9"/>
      <c r="C3" s="2" t="s">
        <v>229</v>
      </c>
      <c r="D3" s="1"/>
      <c r="E3" s="1"/>
      <c r="F3" s="1"/>
      <c r="G3" s="1"/>
      <c r="H3" s="1"/>
      <c r="I3" s="10"/>
      <c r="J3" s="1"/>
      <c r="K3" s="1"/>
      <c r="L3" s="1"/>
      <c r="M3" s="1"/>
      <c r="N3" s="1"/>
      <c r="O3" s="1"/>
      <c r="P3" s="3"/>
      <c r="Q3" s="1"/>
      <c r="R3" s="1"/>
      <c r="S3" s="1"/>
      <c r="T3" s="1"/>
      <c r="U3" s="1"/>
      <c r="V3" s="1"/>
      <c r="W3" s="1"/>
      <c r="X3" s="1"/>
      <c r="Y3" s="1"/>
      <c r="Z3" s="4"/>
      <c r="AA3" s="1"/>
      <c r="AB3" s="4"/>
      <c r="AC3" s="4"/>
      <c r="AD3" s="4"/>
    </row>
    <row r="4" ht="15.75" customHeight="1">
      <c r="A4" s="1"/>
      <c r="B4" s="9"/>
      <c r="C4" s="1" t="s">
        <v>230</v>
      </c>
      <c r="D4" s="1"/>
      <c r="E4" s="1"/>
      <c r="F4" s="1"/>
      <c r="G4" s="1"/>
      <c r="H4" s="1"/>
      <c r="I4" s="193" t="s">
        <v>0</v>
      </c>
      <c r="J4" s="1"/>
      <c r="K4" s="1"/>
      <c r="L4" s="1"/>
      <c r="M4" s="1"/>
      <c r="N4" s="1"/>
      <c r="O4" s="1"/>
      <c r="P4" s="3"/>
      <c r="Q4" s="1"/>
      <c r="R4" s="1"/>
      <c r="S4" s="1"/>
      <c r="T4" s="1"/>
      <c r="U4" s="1"/>
      <c r="V4" s="1"/>
      <c r="W4" s="1"/>
      <c r="X4" s="1"/>
      <c r="Y4" s="1"/>
      <c r="Z4" s="4"/>
      <c r="AA4" s="1"/>
      <c r="AB4" s="4"/>
      <c r="AC4" s="4"/>
      <c r="AD4" s="4"/>
    </row>
    <row r="5" ht="15.75" customHeight="1">
      <c r="A5" s="1"/>
      <c r="B5" s="9"/>
      <c r="C5" s="1" t="s">
        <v>231</v>
      </c>
      <c r="D5" s="1"/>
      <c r="E5" s="1"/>
      <c r="F5" s="1"/>
      <c r="G5" s="1"/>
      <c r="H5" s="1"/>
      <c r="I5" s="194"/>
      <c r="J5" s="1"/>
      <c r="K5" s="1"/>
      <c r="L5" s="1"/>
      <c r="M5" s="1"/>
      <c r="N5" s="1"/>
      <c r="O5" s="1"/>
      <c r="P5" s="3"/>
      <c r="Q5" s="1"/>
      <c r="R5" s="1"/>
      <c r="S5" s="1"/>
      <c r="T5" s="1"/>
      <c r="U5" s="1"/>
      <c r="V5" s="1"/>
      <c r="W5" s="1"/>
      <c r="X5" s="1"/>
      <c r="Y5" s="1"/>
      <c r="Z5" s="4"/>
      <c r="AA5" s="1"/>
      <c r="AB5" s="4"/>
      <c r="AC5" s="4"/>
      <c r="AD5" s="4"/>
    </row>
    <row r="6" ht="15.75" customHeight="1">
      <c r="A6" s="1"/>
      <c r="B6" s="13"/>
      <c r="C6" s="195" t="s">
        <v>1117</v>
      </c>
      <c r="D6" s="14"/>
      <c r="E6" s="14"/>
      <c r="F6" s="14"/>
      <c r="G6" s="14"/>
      <c r="H6" s="14"/>
      <c r="I6" s="196"/>
      <c r="J6" s="1"/>
      <c r="K6" s="1"/>
      <c r="L6" s="1"/>
      <c r="M6" s="1"/>
      <c r="N6" s="1"/>
      <c r="O6" s="1"/>
      <c r="P6" s="3"/>
      <c r="Q6" s="1"/>
      <c r="R6" s="1"/>
      <c r="S6" s="1"/>
      <c r="T6" s="1"/>
      <c r="U6" s="1"/>
      <c r="V6" s="1"/>
      <c r="W6" s="1"/>
      <c r="X6" s="1"/>
      <c r="Y6" s="1"/>
      <c r="Z6" s="4"/>
      <c r="AA6" s="1"/>
      <c r="AB6" s="4"/>
      <c r="AC6" s="4"/>
      <c r="AD6" s="4"/>
    </row>
    <row r="7" ht="27.0" customHeight="1">
      <c r="A7" s="1"/>
      <c r="B7" s="9"/>
      <c r="C7" s="1"/>
      <c r="D7" s="1"/>
      <c r="E7" s="1"/>
      <c r="F7" s="1"/>
      <c r="G7" s="16"/>
      <c r="H7" s="2" t="s">
        <v>1</v>
      </c>
      <c r="I7" s="17"/>
      <c r="J7" s="1"/>
      <c r="K7" s="1"/>
      <c r="L7" s="1"/>
      <c r="M7" s="1"/>
      <c r="N7" s="1"/>
      <c r="O7" s="1"/>
      <c r="P7" s="8"/>
      <c r="Q7" s="1"/>
      <c r="R7" s="1"/>
      <c r="S7" s="1"/>
      <c r="T7" s="1"/>
      <c r="U7" s="1"/>
      <c r="V7" s="1"/>
      <c r="W7" s="1"/>
      <c r="X7" s="1"/>
      <c r="Y7" s="1"/>
      <c r="Z7" s="4"/>
      <c r="AA7" s="1"/>
      <c r="AB7" s="4"/>
      <c r="AC7" s="4"/>
      <c r="AD7" s="4"/>
    </row>
    <row r="8" ht="15.75" customHeight="1">
      <c r="A8" s="18"/>
      <c r="B8" s="19"/>
      <c r="C8" s="18" t="s">
        <v>986</v>
      </c>
      <c r="G8" s="16"/>
      <c r="H8" s="20" t="s">
        <v>2</v>
      </c>
      <c r="I8" s="197" t="s">
        <v>3</v>
      </c>
      <c r="J8" s="1"/>
      <c r="K8" s="1"/>
      <c r="L8" s="1"/>
      <c r="M8" s="1"/>
      <c r="N8" s="1"/>
      <c r="O8" s="1"/>
      <c r="P8" s="8"/>
      <c r="Q8" s="1"/>
      <c r="R8" s="1"/>
      <c r="S8" s="1"/>
      <c r="T8" s="1"/>
      <c r="U8" s="1"/>
      <c r="V8" s="1"/>
      <c r="W8" s="1"/>
      <c r="X8" s="1"/>
      <c r="Y8" s="1"/>
      <c r="Z8" s="4"/>
      <c r="AA8" s="1"/>
      <c r="AB8" s="4"/>
      <c r="AC8" s="4"/>
      <c r="AD8" s="4"/>
    </row>
    <row r="9" ht="15.75" customHeight="1">
      <c r="A9" s="2"/>
      <c r="B9" s="22"/>
      <c r="C9" s="64" t="s">
        <v>234</v>
      </c>
      <c r="D9" s="23">
        <v>45062.0</v>
      </c>
      <c r="E9" s="198"/>
      <c r="F9" s="198"/>
      <c r="G9" s="16"/>
      <c r="H9" s="25" t="s">
        <v>4</v>
      </c>
      <c r="I9" s="194"/>
      <c r="J9" s="1"/>
      <c r="K9" s="1"/>
      <c r="L9" s="1"/>
      <c r="M9" s="1"/>
      <c r="N9" s="1"/>
      <c r="O9" s="1"/>
      <c r="P9" s="8"/>
      <c r="Q9" s="1"/>
      <c r="R9" s="1"/>
      <c r="S9" s="26"/>
      <c r="T9" s="1"/>
      <c r="U9" s="1"/>
      <c r="V9" s="1"/>
      <c r="W9" s="1"/>
      <c r="X9" s="1"/>
      <c r="Y9" s="1"/>
      <c r="Z9" s="4"/>
      <c r="AA9" s="1"/>
      <c r="AB9" s="4"/>
      <c r="AC9" s="4"/>
      <c r="AD9" s="4"/>
    </row>
    <row r="10" ht="15.75" customHeight="1">
      <c r="A10" s="2"/>
      <c r="B10" s="22"/>
      <c r="C10" s="64" t="s">
        <v>235</v>
      </c>
      <c r="D10" s="27" t="s">
        <v>1118</v>
      </c>
      <c r="E10" s="198"/>
      <c r="F10" s="198"/>
      <c r="G10" s="16"/>
      <c r="H10" s="28"/>
      <c r="I10" s="29" t="s">
        <v>5</v>
      </c>
      <c r="J10" s="1"/>
      <c r="K10" s="1"/>
      <c r="L10" s="1"/>
      <c r="M10" s="1"/>
      <c r="N10" s="1"/>
      <c r="O10" s="1"/>
      <c r="P10" s="8"/>
      <c r="Q10" s="1"/>
      <c r="R10" s="1"/>
      <c r="S10" s="26"/>
      <c r="T10" s="1"/>
      <c r="U10" s="1"/>
      <c r="V10" s="1"/>
      <c r="W10" s="1"/>
      <c r="X10" s="1"/>
      <c r="Y10" s="1"/>
      <c r="Z10" s="4"/>
      <c r="AA10" s="1"/>
      <c r="AB10" s="4"/>
      <c r="AC10" s="4"/>
      <c r="AD10" s="4"/>
    </row>
    <row r="11" ht="15.75" customHeight="1">
      <c r="A11" s="2"/>
      <c r="B11" s="22"/>
      <c r="C11" s="64" t="s">
        <v>236</v>
      </c>
      <c r="D11" s="30" t="s">
        <v>488</v>
      </c>
      <c r="E11" s="198"/>
      <c r="F11" s="198"/>
      <c r="G11" s="16"/>
      <c r="H11" s="25" t="s">
        <v>7</v>
      </c>
      <c r="I11" s="29"/>
      <c r="J11" s="1"/>
      <c r="K11" s="1"/>
      <c r="L11" s="1"/>
      <c r="M11" s="1"/>
      <c r="N11" s="1"/>
      <c r="O11" s="1"/>
      <c r="P11" s="8"/>
      <c r="Q11" s="1"/>
      <c r="R11" s="1"/>
      <c r="S11" s="31"/>
      <c r="T11" s="1"/>
      <c r="U11" s="1"/>
      <c r="V11" s="1"/>
      <c r="W11" s="1"/>
      <c r="X11" s="1"/>
      <c r="Y11" s="1"/>
      <c r="Z11" s="4"/>
      <c r="AA11" s="1"/>
      <c r="AB11" s="4"/>
      <c r="AC11" s="4"/>
      <c r="AD11" s="4"/>
    </row>
    <row r="12" ht="15.75" customHeight="1">
      <c r="A12" s="2"/>
      <c r="B12" s="22"/>
      <c r="C12" s="64" t="s">
        <v>237</v>
      </c>
      <c r="D12" s="30" t="s">
        <v>747</v>
      </c>
      <c r="E12" s="198"/>
      <c r="F12" s="198"/>
      <c r="G12" s="16"/>
      <c r="H12" s="28"/>
      <c r="I12" s="29" t="s">
        <v>8</v>
      </c>
      <c r="J12" s="1"/>
      <c r="K12" s="1"/>
      <c r="L12" s="1"/>
      <c r="M12" s="1"/>
      <c r="N12" s="1"/>
      <c r="O12" s="1"/>
      <c r="P12" s="8"/>
      <c r="Q12" s="1"/>
      <c r="R12" s="1"/>
      <c r="S12" s="26"/>
      <c r="T12" s="1"/>
      <c r="U12" s="1"/>
      <c r="V12" s="1"/>
      <c r="W12" s="1"/>
      <c r="X12" s="1"/>
      <c r="Y12" s="1"/>
      <c r="Z12" s="4"/>
      <c r="AA12" s="1"/>
      <c r="AB12" s="4"/>
      <c r="AC12" s="4"/>
      <c r="AD12" s="4"/>
    </row>
    <row r="13" ht="15.75" customHeight="1">
      <c r="A13" s="2"/>
      <c r="B13" s="22"/>
      <c r="C13" s="64" t="s">
        <v>238</v>
      </c>
      <c r="D13" s="27">
        <v>9.695782854E9</v>
      </c>
      <c r="E13" s="198"/>
      <c r="F13" s="198"/>
      <c r="G13" s="16"/>
      <c r="H13" s="32" t="s">
        <v>9</v>
      </c>
      <c r="I13" s="29"/>
      <c r="J13" s="1"/>
      <c r="K13" s="1"/>
      <c r="L13" s="1"/>
      <c r="M13" s="1"/>
      <c r="N13" s="1"/>
      <c r="O13" s="1"/>
      <c r="P13" s="8"/>
      <c r="Q13" s="1"/>
      <c r="R13" s="1"/>
      <c r="S13" s="26"/>
      <c r="T13" s="1"/>
      <c r="U13" s="1"/>
      <c r="V13" s="1"/>
      <c r="W13" s="1"/>
      <c r="X13" s="1"/>
      <c r="Y13" s="1"/>
      <c r="Z13" s="4"/>
      <c r="AA13" s="1"/>
      <c r="AB13" s="4"/>
      <c r="AC13" s="4"/>
      <c r="AD13" s="4"/>
    </row>
    <row r="14" ht="15.75" customHeight="1">
      <c r="A14" s="2"/>
      <c r="B14" s="22"/>
      <c r="C14" s="64" t="s">
        <v>239</v>
      </c>
      <c r="D14" s="33" t="s">
        <v>748</v>
      </c>
      <c r="E14" s="198"/>
      <c r="F14" s="198"/>
      <c r="G14" s="34"/>
      <c r="H14" s="35"/>
      <c r="I14" s="36" t="s">
        <v>10</v>
      </c>
      <c r="J14" s="1"/>
      <c r="K14" s="34"/>
      <c r="L14" s="1"/>
      <c r="M14" s="1"/>
      <c r="N14" s="1"/>
      <c r="O14" s="1"/>
      <c r="P14" s="37"/>
      <c r="Q14" s="1"/>
      <c r="R14" s="1"/>
      <c r="S14" s="38"/>
      <c r="T14" s="1"/>
      <c r="U14" s="1"/>
      <c r="V14" s="1"/>
      <c r="W14" s="1"/>
      <c r="X14" s="1"/>
      <c r="Y14" s="1"/>
      <c r="Z14" s="4"/>
      <c r="AA14" s="1"/>
      <c r="AB14" s="4"/>
      <c r="AC14" s="4"/>
      <c r="AD14" s="4"/>
    </row>
    <row r="15" ht="15.75" customHeight="1">
      <c r="A15" s="2"/>
      <c r="B15" s="22"/>
      <c r="C15" s="64" t="s">
        <v>240</v>
      </c>
      <c r="D15" s="30" t="s">
        <v>324</v>
      </c>
      <c r="E15" s="198"/>
      <c r="F15" s="198"/>
      <c r="G15" s="39" t="s">
        <v>11</v>
      </c>
      <c r="H15" s="30" t="s">
        <v>746</v>
      </c>
      <c r="I15" s="36"/>
      <c r="J15" s="1"/>
      <c r="K15" s="1"/>
      <c r="L15" s="1"/>
      <c r="M15" s="1"/>
      <c r="N15" s="1"/>
      <c r="O15" s="1"/>
      <c r="P15" s="8"/>
      <c r="Q15" s="1"/>
      <c r="R15" s="1"/>
      <c r="S15" s="8"/>
      <c r="T15" s="1"/>
      <c r="U15" s="1"/>
      <c r="V15" s="1"/>
      <c r="W15" s="1"/>
      <c r="X15" s="1"/>
      <c r="Y15" s="1"/>
      <c r="Z15" s="4"/>
      <c r="AA15" s="1"/>
      <c r="AB15" s="4"/>
      <c r="AC15" s="4"/>
      <c r="AD15" s="4"/>
    </row>
    <row r="16" ht="15.75" customHeight="1">
      <c r="A16" s="1"/>
      <c r="B16" s="9"/>
      <c r="C16" s="73"/>
      <c r="D16" s="1"/>
      <c r="E16" s="1"/>
      <c r="F16" s="1"/>
      <c r="G16" s="1"/>
      <c r="H16" s="1"/>
      <c r="I16" s="29" t="s">
        <v>12</v>
      </c>
      <c r="J16" s="1"/>
      <c r="K16" s="1"/>
      <c r="L16" s="1"/>
      <c r="M16" s="1"/>
      <c r="N16" s="1"/>
      <c r="O16" s="1"/>
      <c r="P16" s="8"/>
      <c r="Q16" s="1"/>
      <c r="R16" s="1"/>
      <c r="S16" s="3"/>
      <c r="T16" s="1"/>
      <c r="U16" s="1"/>
      <c r="V16" s="1"/>
      <c r="W16" s="1"/>
      <c r="X16" s="1"/>
      <c r="Y16" s="1"/>
      <c r="Z16" s="4"/>
      <c r="AA16" s="1"/>
      <c r="AB16" s="4"/>
      <c r="AC16" s="4"/>
      <c r="AD16" s="4"/>
    </row>
    <row r="17" ht="15.75" customHeight="1">
      <c r="A17" s="1"/>
      <c r="B17" s="9"/>
      <c r="C17" s="64" t="s">
        <v>241</v>
      </c>
      <c r="D17" s="30" t="s">
        <v>341</v>
      </c>
      <c r="E17" s="2" t="s">
        <v>14</v>
      </c>
      <c r="F17" s="30" t="s">
        <v>342</v>
      </c>
      <c r="G17" s="39" t="s">
        <v>15</v>
      </c>
      <c r="H17" s="30" t="s">
        <v>861</v>
      </c>
      <c r="I17" s="29"/>
      <c r="J17" s="1"/>
      <c r="K17" s="1"/>
      <c r="L17" s="1"/>
      <c r="M17" s="1"/>
      <c r="N17" s="1"/>
      <c r="O17" s="1"/>
      <c r="P17" s="8"/>
      <c r="Q17" s="1"/>
      <c r="R17" s="1"/>
      <c r="S17" s="8"/>
      <c r="T17" s="1"/>
      <c r="U17" s="1"/>
      <c r="V17" s="1"/>
      <c r="W17" s="1"/>
      <c r="X17" s="1"/>
      <c r="Y17" s="1"/>
      <c r="Z17" s="4"/>
      <c r="AA17" s="1"/>
      <c r="AB17" s="4"/>
      <c r="AC17" s="4"/>
      <c r="AD17" s="4"/>
    </row>
    <row r="18" ht="15.75" customHeight="1">
      <c r="A18" s="1"/>
      <c r="B18" s="9"/>
      <c r="C18" s="64" t="s">
        <v>242</v>
      </c>
      <c r="D18" s="16"/>
      <c r="E18" s="2" t="s">
        <v>17</v>
      </c>
      <c r="F18" s="30" t="s">
        <v>988</v>
      </c>
      <c r="G18" s="16"/>
      <c r="H18" s="16"/>
      <c r="I18" s="29" t="s">
        <v>19</v>
      </c>
      <c r="J18" s="1"/>
      <c r="K18" s="1"/>
      <c r="L18" s="1"/>
      <c r="M18" s="1"/>
      <c r="N18" s="1"/>
      <c r="O18" s="1"/>
      <c r="P18" s="8"/>
      <c r="Q18" s="1"/>
      <c r="R18" s="1"/>
      <c r="S18" s="3"/>
      <c r="T18" s="1"/>
      <c r="U18" s="1"/>
      <c r="V18" s="1"/>
      <c r="W18" s="1"/>
      <c r="X18" s="1"/>
      <c r="Y18" s="1"/>
      <c r="Z18" s="4"/>
      <c r="AA18" s="1"/>
      <c r="AB18" s="4"/>
      <c r="AC18" s="4"/>
      <c r="AD18" s="4"/>
    </row>
    <row r="19" ht="15.75" customHeight="1">
      <c r="A19" s="1"/>
      <c r="B19" s="9"/>
      <c r="C19" s="167" t="s">
        <v>243</v>
      </c>
      <c r="D19" s="18" t="b">
        <v>1</v>
      </c>
      <c r="E19" s="1" t="s">
        <v>1119</v>
      </c>
      <c r="F19" s="30" t="s">
        <v>1112</v>
      </c>
      <c r="G19" s="16"/>
      <c r="H19" s="16"/>
      <c r="I19" s="29"/>
      <c r="J19" s="1"/>
      <c r="K19" s="1"/>
      <c r="L19" s="1"/>
      <c r="M19" s="1"/>
      <c r="N19" s="1"/>
      <c r="O19" s="1"/>
      <c r="P19" s="8"/>
      <c r="Q19" s="1"/>
      <c r="R19" s="1"/>
      <c r="S19" s="8"/>
      <c r="T19" s="1"/>
      <c r="U19" s="1"/>
      <c r="V19" s="1"/>
      <c r="W19" s="1"/>
      <c r="X19" s="1"/>
      <c r="Y19" s="1"/>
      <c r="Z19" s="4"/>
      <c r="AA19" s="1"/>
      <c r="AB19" s="4"/>
      <c r="AC19" s="4"/>
      <c r="AD19" s="4"/>
    </row>
    <row r="20" ht="15.75" customHeight="1">
      <c r="A20" s="1"/>
      <c r="B20" s="9"/>
      <c r="C20" s="167" t="s">
        <v>244</v>
      </c>
      <c r="D20" s="18" t="b">
        <v>0</v>
      </c>
      <c r="E20" s="1" t="s">
        <v>1120</v>
      </c>
      <c r="F20" s="30"/>
      <c r="G20" s="1"/>
      <c r="H20" s="1"/>
      <c r="I20" s="29" t="s">
        <v>21</v>
      </c>
      <c r="J20" s="1"/>
      <c r="K20" s="1"/>
      <c r="L20" s="1"/>
      <c r="M20" s="1"/>
      <c r="N20" s="1"/>
      <c r="O20" s="1"/>
      <c r="P20" s="8"/>
      <c r="Q20" s="1"/>
      <c r="R20" s="1"/>
      <c r="S20" s="8"/>
      <c r="T20" s="1"/>
      <c r="U20" s="1"/>
      <c r="V20" s="1"/>
      <c r="W20" s="1"/>
      <c r="X20" s="1"/>
      <c r="Y20" s="1"/>
      <c r="Z20" s="4"/>
      <c r="AA20" s="1"/>
      <c r="AB20" s="4"/>
      <c r="AC20" s="4"/>
      <c r="AD20" s="4"/>
    </row>
    <row r="21" ht="15.75" customHeight="1">
      <c r="A21" s="1"/>
      <c r="B21" s="9"/>
      <c r="C21" s="167" t="s">
        <v>245</v>
      </c>
      <c r="D21" s="18" t="b">
        <v>0</v>
      </c>
      <c r="E21" s="1"/>
      <c r="F21" s="16"/>
      <c r="G21" s="1"/>
      <c r="H21" s="1"/>
      <c r="I21" s="29"/>
      <c r="J21" s="1"/>
      <c r="K21" s="1"/>
      <c r="L21" s="1"/>
      <c r="M21" s="1"/>
      <c r="N21" s="1"/>
      <c r="O21" s="1"/>
      <c r="P21" s="8"/>
      <c r="Q21" s="1"/>
      <c r="R21" s="1"/>
      <c r="S21" s="38"/>
      <c r="T21" s="1"/>
      <c r="U21" s="1"/>
      <c r="V21" s="1"/>
      <c r="W21" s="1"/>
      <c r="X21" s="1"/>
      <c r="Y21" s="1"/>
      <c r="Z21" s="4"/>
      <c r="AA21" s="1"/>
      <c r="AB21" s="4"/>
      <c r="AC21" s="4"/>
      <c r="AD21" s="4"/>
    </row>
    <row r="22" ht="15.75" customHeight="1">
      <c r="A22" s="2"/>
      <c r="B22" s="22"/>
      <c r="C22" s="199" t="s">
        <v>246</v>
      </c>
      <c r="D22" s="200"/>
      <c r="E22" s="200"/>
      <c r="F22" s="201"/>
      <c r="G22" s="43" t="s">
        <v>22</v>
      </c>
      <c r="H22" s="44" t="s">
        <v>23</v>
      </c>
      <c r="I22" s="29" t="s">
        <v>24</v>
      </c>
      <c r="J22" s="2"/>
      <c r="K22" s="2"/>
      <c r="L22" s="2"/>
      <c r="M22" s="2"/>
      <c r="N22" s="2"/>
      <c r="O22" s="2"/>
      <c r="P22" s="3"/>
      <c r="Q22" s="2"/>
      <c r="R22" s="2"/>
      <c r="S22" s="38"/>
      <c r="T22" s="2"/>
      <c r="U22" s="2"/>
      <c r="V22" s="2"/>
      <c r="W22" s="2"/>
      <c r="X22" s="2"/>
      <c r="Y22" s="2"/>
      <c r="Z22" s="45"/>
      <c r="AA22" s="2"/>
      <c r="AB22" s="45"/>
      <c r="AC22" s="45"/>
      <c r="AD22" s="45"/>
    </row>
    <row r="23" ht="15.75" customHeight="1">
      <c r="A23" s="1"/>
      <c r="B23" s="9"/>
      <c r="C23" s="202"/>
      <c r="D23" s="203"/>
      <c r="E23" s="203"/>
      <c r="F23" s="204"/>
      <c r="G23" s="48"/>
      <c r="H23" s="49"/>
      <c r="I23" s="29"/>
      <c r="J23" s="1"/>
      <c r="K23" s="1"/>
      <c r="L23" s="1"/>
      <c r="M23" s="1"/>
      <c r="N23" s="1"/>
      <c r="O23" s="1"/>
      <c r="P23" s="3"/>
      <c r="Q23" s="1"/>
      <c r="R23" s="1"/>
      <c r="S23" s="38"/>
      <c r="T23" s="1"/>
      <c r="U23" s="1"/>
      <c r="V23" s="1"/>
      <c r="W23" s="1"/>
      <c r="X23" s="1"/>
      <c r="Y23" s="1"/>
      <c r="Z23" s="4"/>
      <c r="AA23" s="1"/>
      <c r="AB23" s="4"/>
      <c r="AC23" s="4"/>
      <c r="AD23" s="4"/>
    </row>
    <row r="24" ht="15.75" customHeight="1">
      <c r="A24" s="1"/>
      <c r="B24" s="9"/>
      <c r="C24" s="202" t="s">
        <v>358</v>
      </c>
      <c r="D24" s="203"/>
      <c r="E24" s="203"/>
      <c r="F24" s="204"/>
      <c r="G24" s="48">
        <v>3.0</v>
      </c>
      <c r="H24" s="49">
        <v>4109.04</v>
      </c>
      <c r="I24" s="29" t="s">
        <v>25</v>
      </c>
      <c r="J24" s="1"/>
      <c r="K24" s="1"/>
      <c r="L24" s="1"/>
      <c r="M24" s="1"/>
      <c r="N24" s="1"/>
      <c r="O24" s="1"/>
      <c r="P24" s="3"/>
      <c r="Q24" s="1"/>
      <c r="R24" s="1"/>
      <c r="S24" s="38"/>
      <c r="T24" s="1"/>
      <c r="U24" s="1"/>
      <c r="V24" s="1"/>
      <c r="W24" s="1"/>
      <c r="X24" s="1"/>
      <c r="Y24" s="1"/>
      <c r="Z24" s="4"/>
      <c r="AA24" s="1"/>
      <c r="AB24" s="4"/>
      <c r="AC24" s="4"/>
      <c r="AD24" s="4"/>
    </row>
    <row r="25" ht="15.75" customHeight="1">
      <c r="A25" s="1"/>
      <c r="B25" s="9"/>
      <c r="C25" s="288" t="s">
        <v>352</v>
      </c>
      <c r="D25" s="203"/>
      <c r="E25" s="203"/>
      <c r="F25" s="204"/>
      <c r="G25" s="48">
        <v>3.0</v>
      </c>
      <c r="H25" s="49">
        <v>4109.04</v>
      </c>
      <c r="I25" s="29"/>
      <c r="J25" s="1"/>
      <c r="K25" s="1"/>
      <c r="L25" s="1"/>
      <c r="M25" s="1"/>
      <c r="N25" s="1"/>
      <c r="O25" s="1"/>
      <c r="P25" s="3"/>
      <c r="Q25" s="1"/>
      <c r="R25" s="1"/>
      <c r="S25" s="38"/>
      <c r="T25" s="1"/>
      <c r="U25" s="1"/>
      <c r="V25" s="1"/>
      <c r="W25" s="1"/>
      <c r="X25" s="1"/>
      <c r="Y25" s="1"/>
      <c r="Z25" s="4"/>
      <c r="AA25" s="1"/>
      <c r="AB25" s="4"/>
      <c r="AC25" s="4"/>
      <c r="AD25" s="4"/>
    </row>
    <row r="26" ht="15.75" customHeight="1">
      <c r="A26" s="1"/>
      <c r="B26" s="9"/>
      <c r="C26" s="288" t="s">
        <v>359</v>
      </c>
      <c r="D26" s="203"/>
      <c r="E26" s="203"/>
      <c r="F26" s="204"/>
      <c r="G26" s="48">
        <v>3.0</v>
      </c>
      <c r="H26" s="49">
        <v>4109.04</v>
      </c>
      <c r="I26" s="29" t="s">
        <v>26</v>
      </c>
      <c r="J26" s="1"/>
      <c r="K26" s="1"/>
      <c r="L26" s="1"/>
      <c r="M26" s="1"/>
      <c r="N26" s="1"/>
      <c r="O26" s="1"/>
      <c r="P26" s="3"/>
      <c r="Q26" s="1"/>
      <c r="R26" s="1"/>
      <c r="S26" s="38"/>
      <c r="T26" s="1"/>
      <c r="U26" s="1"/>
      <c r="V26" s="1"/>
      <c r="W26" s="1"/>
      <c r="X26" s="1"/>
      <c r="Y26" s="1"/>
      <c r="Z26" s="4"/>
      <c r="AA26" s="1"/>
      <c r="AB26" s="4"/>
      <c r="AC26" s="4"/>
      <c r="AD26" s="4"/>
    </row>
    <row r="27" ht="15.75" customHeight="1">
      <c r="A27" s="1"/>
      <c r="B27" s="9"/>
      <c r="C27" s="288" t="s">
        <v>356</v>
      </c>
      <c r="D27" s="203"/>
      <c r="E27" s="203"/>
      <c r="F27" s="204"/>
      <c r="G27" s="48">
        <v>3.0</v>
      </c>
      <c r="H27" s="49">
        <v>4109.04</v>
      </c>
      <c r="I27" s="29"/>
      <c r="J27" s="1"/>
      <c r="K27" s="1"/>
      <c r="L27" s="1"/>
      <c r="M27" s="1"/>
      <c r="N27" s="1"/>
      <c r="O27" s="1"/>
      <c r="P27" s="51"/>
      <c r="Q27" s="1"/>
      <c r="R27" s="1"/>
      <c r="T27" s="1"/>
      <c r="U27" s="1"/>
      <c r="V27" s="1"/>
      <c r="W27" s="1"/>
      <c r="X27" s="1"/>
      <c r="Y27" s="1"/>
      <c r="Z27" s="4"/>
      <c r="AA27" s="1"/>
      <c r="AB27" s="4"/>
      <c r="AC27" s="4"/>
      <c r="AD27" s="4"/>
    </row>
    <row r="28" ht="15.75" customHeight="1">
      <c r="A28" s="1"/>
      <c r="B28" s="9"/>
      <c r="C28" s="288"/>
      <c r="D28" s="203"/>
      <c r="E28" s="203"/>
      <c r="F28" s="204"/>
      <c r="G28" s="48"/>
      <c r="H28" s="49"/>
      <c r="I28" s="29" t="s">
        <v>27</v>
      </c>
      <c r="J28" s="1"/>
      <c r="K28" s="1"/>
      <c r="L28" s="1"/>
      <c r="M28" s="1"/>
      <c r="N28" s="1"/>
      <c r="O28" s="1"/>
      <c r="P28" s="3"/>
      <c r="Q28" s="1"/>
      <c r="R28" s="1"/>
      <c r="T28" s="1"/>
      <c r="U28" s="1"/>
      <c r="V28" s="1"/>
      <c r="W28" s="1"/>
      <c r="X28" s="1"/>
      <c r="Y28" s="1"/>
      <c r="Z28" s="4"/>
      <c r="AA28" s="1"/>
      <c r="AB28" s="4"/>
      <c r="AC28" s="4"/>
      <c r="AD28" s="4"/>
    </row>
    <row r="29" ht="15.75" customHeight="1">
      <c r="A29" s="1"/>
      <c r="B29" s="9"/>
      <c r="C29" s="288"/>
      <c r="D29" s="203"/>
      <c r="E29" s="203"/>
      <c r="F29" s="204"/>
      <c r="G29" s="48"/>
      <c r="H29" s="49"/>
      <c r="I29" s="29"/>
      <c r="J29" s="1"/>
      <c r="K29" s="1"/>
      <c r="L29" s="1"/>
      <c r="M29" s="1"/>
      <c r="N29" s="1"/>
      <c r="O29" s="1"/>
      <c r="P29" s="3"/>
      <c r="Q29" s="1"/>
      <c r="R29" s="1"/>
      <c r="T29" s="1"/>
      <c r="U29" s="1"/>
      <c r="V29" s="1"/>
      <c r="W29" s="1"/>
      <c r="X29" s="1"/>
      <c r="Y29" s="1"/>
      <c r="Z29" s="4"/>
      <c r="AA29" s="1"/>
      <c r="AB29" s="4"/>
      <c r="AC29" s="4"/>
      <c r="AD29" s="4"/>
    </row>
    <row r="30" ht="15.75" customHeight="1">
      <c r="A30" s="1"/>
      <c r="B30" s="9"/>
      <c r="C30" s="288"/>
      <c r="D30" s="203"/>
      <c r="E30" s="203"/>
      <c r="F30" s="204"/>
      <c r="G30" s="48"/>
      <c r="H30" s="49"/>
      <c r="I30" s="29" t="s">
        <v>28</v>
      </c>
      <c r="J30" s="1"/>
      <c r="K30" s="1"/>
      <c r="L30" s="1"/>
      <c r="M30" s="1"/>
      <c r="N30" s="1"/>
      <c r="O30" s="1"/>
      <c r="P30" s="8"/>
      <c r="Q30" s="1"/>
      <c r="R30" s="1"/>
      <c r="S30" s="3"/>
      <c r="T30" s="1"/>
      <c r="U30" s="1"/>
      <c r="V30" s="1"/>
      <c r="W30" s="1"/>
      <c r="X30" s="1"/>
      <c r="Y30" s="1"/>
      <c r="Z30" s="4"/>
      <c r="AA30" s="1"/>
      <c r="AB30" s="4"/>
      <c r="AC30" s="4"/>
      <c r="AD30" s="4"/>
    </row>
    <row r="31" ht="15.75" customHeight="1">
      <c r="A31" s="1"/>
      <c r="B31" s="9"/>
      <c r="C31" s="202"/>
      <c r="D31" s="203"/>
      <c r="E31" s="203"/>
      <c r="F31" s="204"/>
      <c r="G31" s="48"/>
      <c r="H31" s="49"/>
      <c r="I31" s="29"/>
      <c r="J31" s="1"/>
      <c r="K31" s="1"/>
      <c r="L31" s="1"/>
      <c r="M31" s="1"/>
      <c r="N31" s="1"/>
      <c r="O31" s="1"/>
      <c r="P31" s="8"/>
      <c r="Q31" s="1"/>
      <c r="R31" s="1"/>
      <c r="S31" s="3"/>
      <c r="T31" s="1"/>
      <c r="U31" s="1"/>
      <c r="V31" s="1"/>
      <c r="W31" s="1"/>
      <c r="X31" s="1"/>
      <c r="Y31" s="1"/>
      <c r="Z31" s="4"/>
      <c r="AA31" s="1"/>
      <c r="AB31" s="4"/>
      <c r="AC31" s="4"/>
      <c r="AD31" s="4"/>
    </row>
    <row r="32" ht="15.75" hidden="1" customHeight="1">
      <c r="A32" s="1"/>
      <c r="B32" s="9"/>
      <c r="C32" s="202"/>
      <c r="D32" s="203"/>
      <c r="E32" s="203"/>
      <c r="F32" s="204"/>
      <c r="G32" s="48"/>
      <c r="H32" s="49"/>
      <c r="I32" s="29" t="s">
        <v>29</v>
      </c>
      <c r="J32" s="1"/>
      <c r="K32" s="1"/>
      <c r="L32" s="1"/>
      <c r="M32" s="1"/>
      <c r="N32" s="1"/>
      <c r="O32" s="1"/>
      <c r="P32" s="1"/>
      <c r="Q32" s="1"/>
      <c r="R32" s="1"/>
      <c r="S32" s="3"/>
      <c r="T32" s="1"/>
      <c r="U32" s="1"/>
      <c r="V32" s="1"/>
      <c r="W32" s="1"/>
      <c r="X32" s="1"/>
      <c r="Y32" s="1"/>
      <c r="Z32" s="4"/>
      <c r="AA32" s="1"/>
      <c r="AB32" s="4"/>
      <c r="AC32" s="4"/>
      <c r="AD32" s="4"/>
    </row>
    <row r="33" ht="15.75" hidden="1" customHeight="1">
      <c r="A33" s="1"/>
      <c r="B33" s="9"/>
      <c r="C33" s="202"/>
      <c r="D33" s="203"/>
      <c r="E33" s="203"/>
      <c r="F33" s="204"/>
      <c r="G33" s="48"/>
      <c r="H33" s="49"/>
      <c r="I33" s="29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4"/>
      <c r="AA33" s="1"/>
      <c r="AB33" s="4"/>
      <c r="AC33" s="4"/>
      <c r="AD33" s="4"/>
    </row>
    <row r="34" ht="15.75" hidden="1" customHeight="1">
      <c r="A34" s="1"/>
      <c r="B34" s="9"/>
      <c r="C34" s="202"/>
      <c r="D34" s="203"/>
      <c r="E34" s="203"/>
      <c r="F34" s="204"/>
      <c r="G34" s="48"/>
      <c r="H34" s="49"/>
      <c r="I34" s="29" t="s">
        <v>30</v>
      </c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4"/>
      <c r="AA34" s="1"/>
      <c r="AB34" s="4"/>
      <c r="AC34" s="4"/>
      <c r="AD34" s="4"/>
    </row>
    <row r="35" ht="15.75" hidden="1" customHeight="1">
      <c r="A35" s="1"/>
      <c r="B35" s="9"/>
      <c r="C35" s="202"/>
      <c r="D35" s="203"/>
      <c r="E35" s="203"/>
      <c r="F35" s="204"/>
      <c r="G35" s="48"/>
      <c r="H35" s="49"/>
      <c r="I35" s="29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4"/>
      <c r="AA35" s="1"/>
      <c r="AB35" s="4"/>
      <c r="AC35" s="4"/>
      <c r="AD35" s="4"/>
    </row>
    <row r="36" ht="15.75" hidden="1" customHeight="1">
      <c r="A36" s="1"/>
      <c r="B36" s="9"/>
      <c r="C36" s="202"/>
      <c r="D36" s="203"/>
      <c r="E36" s="203"/>
      <c r="F36" s="204"/>
      <c r="G36" s="48"/>
      <c r="H36" s="49"/>
      <c r="I36" s="29" t="s">
        <v>31</v>
      </c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4"/>
      <c r="AA36" s="1"/>
      <c r="AB36" s="4"/>
      <c r="AC36" s="4"/>
      <c r="AD36" s="4"/>
    </row>
    <row r="37" ht="15.75" hidden="1" customHeight="1">
      <c r="A37" s="1"/>
      <c r="B37" s="9"/>
      <c r="C37" s="202"/>
      <c r="D37" s="203"/>
      <c r="E37" s="203"/>
      <c r="F37" s="204"/>
      <c r="G37" s="48"/>
      <c r="H37" s="49"/>
      <c r="I37" s="29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4"/>
      <c r="AA37" s="1"/>
      <c r="AB37" s="4"/>
      <c r="AC37" s="4"/>
      <c r="AD37" s="4"/>
    </row>
    <row r="38" ht="15.75" hidden="1" customHeight="1">
      <c r="A38" s="1"/>
      <c r="B38" s="9"/>
      <c r="C38" s="202"/>
      <c r="D38" s="203"/>
      <c r="E38" s="203"/>
      <c r="F38" s="204"/>
      <c r="G38" s="48"/>
      <c r="H38" s="49"/>
      <c r="I38" s="29" t="s">
        <v>32</v>
      </c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4"/>
      <c r="AA38" s="1"/>
      <c r="AB38" s="4"/>
      <c r="AC38" s="4"/>
      <c r="AD38" s="4"/>
    </row>
    <row r="39" ht="15.75" hidden="1" customHeight="1">
      <c r="A39" s="1"/>
      <c r="B39" s="9"/>
      <c r="C39" s="202"/>
      <c r="D39" s="203"/>
      <c r="E39" s="203"/>
      <c r="F39" s="204"/>
      <c r="G39" s="48"/>
      <c r="H39" s="49"/>
      <c r="I39" s="29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4"/>
      <c r="AA39" s="1"/>
      <c r="AB39" s="4"/>
      <c r="AC39" s="4"/>
      <c r="AD39" s="4"/>
    </row>
    <row r="40" ht="15.75" customHeight="1">
      <c r="A40" s="1"/>
      <c r="B40" s="9"/>
      <c r="C40" s="202"/>
      <c r="D40" s="203"/>
      <c r="E40" s="203"/>
      <c r="F40" s="204"/>
      <c r="G40" s="48"/>
      <c r="H40" s="49"/>
      <c r="I40" s="29" t="s">
        <v>33</v>
      </c>
      <c r="J40" s="1"/>
      <c r="K40" s="1"/>
      <c r="L40" s="1"/>
      <c r="M40" s="1"/>
      <c r="N40" s="1"/>
      <c r="O40" s="1"/>
      <c r="P40" s="8"/>
      <c r="Q40" s="1"/>
      <c r="R40" s="1"/>
      <c r="S40" s="8"/>
      <c r="T40" s="1"/>
      <c r="U40" s="1"/>
      <c r="V40" s="1"/>
      <c r="W40" s="1"/>
      <c r="X40" s="1"/>
      <c r="Y40" s="1"/>
      <c r="Z40" s="4"/>
      <c r="AA40" s="1"/>
      <c r="AB40" s="4"/>
      <c r="AC40" s="4"/>
      <c r="AD40" s="4"/>
    </row>
    <row r="41" ht="15.75" customHeight="1">
      <c r="A41" s="1"/>
      <c r="B41" s="9"/>
      <c r="C41" s="202"/>
      <c r="D41" s="203"/>
      <c r="E41" s="203"/>
      <c r="F41" s="204"/>
      <c r="G41" s="48"/>
      <c r="H41" s="49"/>
      <c r="I41" s="29"/>
      <c r="J41" s="1"/>
      <c r="K41" s="1"/>
      <c r="L41" s="1"/>
      <c r="M41" s="1"/>
      <c r="N41" s="1"/>
      <c r="O41" s="1"/>
      <c r="P41" s="8"/>
      <c r="Q41" s="1"/>
      <c r="R41" s="1"/>
      <c r="S41" s="8"/>
      <c r="T41" s="1"/>
      <c r="U41" s="1"/>
      <c r="V41" s="1"/>
      <c r="W41" s="1"/>
      <c r="X41" s="1"/>
      <c r="Y41" s="1"/>
      <c r="Z41" s="4"/>
      <c r="AA41" s="1"/>
      <c r="AB41" s="4"/>
      <c r="AC41" s="4"/>
      <c r="AD41" s="4"/>
    </row>
    <row r="42" ht="15.75" customHeight="1">
      <c r="A42" s="1"/>
      <c r="B42" s="9"/>
      <c r="C42" s="210"/>
      <c r="D42" s="211"/>
      <c r="E42" s="211"/>
      <c r="F42" s="212"/>
      <c r="G42" s="48"/>
      <c r="H42" s="49"/>
      <c r="I42" s="29" t="s">
        <v>34</v>
      </c>
      <c r="J42" s="1"/>
      <c r="K42" s="1"/>
      <c r="L42" s="1"/>
      <c r="M42" s="1"/>
      <c r="N42" s="1"/>
      <c r="O42" s="1"/>
      <c r="P42" s="8"/>
      <c r="Q42" s="1"/>
      <c r="R42" s="1"/>
      <c r="S42" s="8"/>
      <c r="T42" s="1"/>
      <c r="U42" s="1"/>
      <c r="V42" s="1"/>
      <c r="W42" s="1"/>
      <c r="X42" s="1"/>
      <c r="Y42" s="1"/>
      <c r="Z42" s="4"/>
      <c r="AA42" s="1"/>
      <c r="AB42" s="4"/>
      <c r="AC42" s="4"/>
      <c r="AD42" s="4"/>
    </row>
    <row r="43" ht="15.75" customHeight="1">
      <c r="A43" s="1"/>
      <c r="B43" s="9"/>
      <c r="C43" s="289"/>
      <c r="D43" s="198"/>
      <c r="E43" s="198"/>
      <c r="F43" s="222"/>
      <c r="G43" s="290"/>
      <c r="H43" s="49"/>
      <c r="I43" s="29"/>
      <c r="J43" s="1"/>
      <c r="K43" s="1"/>
      <c r="L43" s="1"/>
      <c r="M43" s="1"/>
      <c r="N43" s="1"/>
      <c r="O43" s="1"/>
      <c r="P43" s="8"/>
      <c r="Q43" s="1"/>
      <c r="R43" s="1"/>
      <c r="T43" s="1"/>
      <c r="U43" s="1"/>
      <c r="V43" s="1"/>
      <c r="W43" s="1"/>
      <c r="X43" s="1"/>
      <c r="Y43" s="1"/>
      <c r="Z43" s="4"/>
      <c r="AA43" s="1"/>
      <c r="AB43" s="4"/>
      <c r="AC43" s="4"/>
      <c r="AD43" s="4"/>
    </row>
    <row r="44" ht="15.75" customHeight="1">
      <c r="A44" s="1"/>
      <c r="B44" s="9"/>
      <c r="C44" s="291" t="s">
        <v>344</v>
      </c>
      <c r="D44" s="292"/>
      <c r="E44" s="292"/>
      <c r="F44" s="264"/>
      <c r="G44" s="293">
        <f t="shared" ref="G44:H44" si="1">SUM(G23:G43)</f>
        <v>12</v>
      </c>
      <c r="H44" s="294">
        <f t="shared" si="1"/>
        <v>16436.16</v>
      </c>
      <c r="I44" s="29" t="s">
        <v>8</v>
      </c>
      <c r="J44" s="1"/>
      <c r="K44" s="1"/>
      <c r="L44" s="1"/>
      <c r="M44" s="1"/>
      <c r="N44" s="1"/>
      <c r="O44" s="1"/>
      <c r="P44" s="8"/>
      <c r="Q44" s="1"/>
      <c r="R44" s="1"/>
      <c r="S44" s="8"/>
      <c r="T44" s="1"/>
      <c r="U44" s="1"/>
      <c r="V44" s="1"/>
      <c r="W44" s="1"/>
      <c r="X44" s="1"/>
      <c r="Y44" s="1"/>
      <c r="Z44" s="4"/>
      <c r="AA44" s="1"/>
      <c r="AB44" s="4"/>
      <c r="AC44" s="4"/>
      <c r="AD44" s="4"/>
    </row>
    <row r="45" ht="15.75" customHeight="1">
      <c r="A45" s="1"/>
      <c r="B45" s="9"/>
      <c r="C45" s="1"/>
      <c r="D45" s="1"/>
      <c r="E45" s="1"/>
      <c r="F45" s="1"/>
      <c r="G45" s="295" t="s">
        <v>36</v>
      </c>
      <c r="H45" s="296">
        <v>497.39</v>
      </c>
      <c r="I45" s="29"/>
      <c r="J45" s="1"/>
      <c r="K45" s="1"/>
      <c r="L45" s="1"/>
      <c r="M45" s="1"/>
      <c r="N45" s="1"/>
      <c r="O45" s="1"/>
      <c r="P45" s="3"/>
      <c r="Q45" s="1"/>
      <c r="R45" s="1"/>
      <c r="S45" s="8"/>
      <c r="T45" s="1"/>
      <c r="U45" s="1"/>
      <c r="V45" s="1"/>
      <c r="W45" s="1"/>
      <c r="X45" s="1"/>
      <c r="Y45" s="1"/>
      <c r="Z45" s="4"/>
      <c r="AA45" s="1"/>
      <c r="AB45" s="4"/>
      <c r="AC45" s="4"/>
      <c r="AD45" s="4"/>
    </row>
    <row r="46" ht="15.75" customHeight="1">
      <c r="A46" s="1"/>
      <c r="B46" s="9"/>
      <c r="C46" s="1"/>
      <c r="D46" s="1"/>
      <c r="E46" s="1"/>
      <c r="F46" s="1"/>
      <c r="G46" s="71" t="s">
        <v>37</v>
      </c>
      <c r="H46" s="489"/>
      <c r="I46" s="29" t="s">
        <v>38</v>
      </c>
      <c r="J46" s="1"/>
      <c r="K46" s="1"/>
      <c r="L46" s="1"/>
      <c r="M46" s="1"/>
      <c r="N46" s="1"/>
      <c r="O46" s="1"/>
      <c r="P46" s="1"/>
      <c r="Q46" s="1"/>
      <c r="R46" s="1"/>
      <c r="S46" s="8"/>
      <c r="T46" s="1"/>
      <c r="U46" s="1"/>
      <c r="V46" s="1"/>
      <c r="W46" s="1"/>
      <c r="X46" s="1"/>
      <c r="Y46" s="1"/>
      <c r="Z46" s="4"/>
      <c r="AA46" s="1"/>
      <c r="AB46" s="4"/>
      <c r="AC46" s="4"/>
      <c r="AD46" s="4"/>
    </row>
    <row r="47" ht="15.75" customHeight="1">
      <c r="A47" s="1"/>
      <c r="B47" s="9"/>
      <c r="C47" s="55"/>
      <c r="D47" s="76"/>
      <c r="E47" s="55" t="s">
        <v>40</v>
      </c>
      <c r="G47" s="69" t="s">
        <v>41</v>
      </c>
      <c r="H47" s="488"/>
      <c r="I47" s="29"/>
      <c r="J47" s="1"/>
      <c r="K47" s="1"/>
      <c r="L47" s="1"/>
      <c r="M47" s="1"/>
      <c r="N47" s="1"/>
      <c r="O47" s="1"/>
      <c r="P47" s="1"/>
      <c r="Q47" s="1"/>
      <c r="R47" s="1"/>
      <c r="T47" s="1"/>
      <c r="U47" s="1"/>
      <c r="V47" s="1"/>
      <c r="W47" s="1"/>
      <c r="X47" s="1"/>
      <c r="Y47" s="1"/>
      <c r="Z47" s="4"/>
      <c r="AA47" s="1"/>
      <c r="AB47" s="4"/>
      <c r="AC47" s="4"/>
      <c r="AD47" s="4"/>
    </row>
    <row r="48" ht="15.75" customHeight="1">
      <c r="A48" s="1"/>
      <c r="B48" s="9"/>
      <c r="C48" s="80" t="s">
        <v>250</v>
      </c>
      <c r="D48" s="1"/>
      <c r="E48" s="80" t="s">
        <v>43</v>
      </c>
      <c r="F48" s="221"/>
      <c r="G48" s="69" t="s">
        <v>44</v>
      </c>
      <c r="H48" s="488">
        <v>4805.92</v>
      </c>
      <c r="I48" s="29" t="s">
        <v>45</v>
      </c>
      <c r="J48" s="1"/>
      <c r="K48" s="1"/>
      <c r="L48" s="1"/>
      <c r="M48" s="1"/>
      <c r="N48" s="1"/>
      <c r="O48" s="1"/>
      <c r="P48" s="1"/>
      <c r="Q48" s="1"/>
      <c r="R48" s="1"/>
      <c r="S48" s="3"/>
      <c r="T48" s="1"/>
      <c r="U48" s="1"/>
      <c r="V48" s="1"/>
      <c r="W48" s="1"/>
      <c r="X48" s="1"/>
      <c r="Y48" s="1"/>
      <c r="Z48" s="4"/>
      <c r="AA48" s="1"/>
      <c r="AB48" s="4"/>
      <c r="AC48" s="4"/>
      <c r="AD48" s="4"/>
    </row>
    <row r="49" ht="15.75" customHeight="1">
      <c r="A49" s="1"/>
      <c r="B49" s="9"/>
      <c r="C49" s="1"/>
      <c r="D49" s="1"/>
      <c r="E49" s="55" t="s">
        <v>990</v>
      </c>
      <c r="F49" s="207"/>
      <c r="G49" s="82" t="s">
        <v>48</v>
      </c>
      <c r="H49" s="83"/>
      <c r="I49" s="84"/>
      <c r="J49" s="1"/>
      <c r="K49" s="1"/>
      <c r="L49" s="1"/>
      <c r="M49" s="1"/>
      <c r="N49" s="1"/>
      <c r="O49" s="1"/>
      <c r="P49" s="1"/>
      <c r="Q49" s="1"/>
      <c r="R49" s="1"/>
      <c r="T49" s="1"/>
      <c r="U49" s="1"/>
      <c r="V49" s="1"/>
      <c r="W49" s="1"/>
      <c r="X49" s="1"/>
      <c r="Y49" s="1"/>
      <c r="Z49" s="4"/>
      <c r="AA49" s="1"/>
      <c r="AB49" s="4"/>
      <c r="AC49" s="4"/>
      <c r="AD49" s="4"/>
    </row>
    <row r="50" ht="15.75" customHeight="1">
      <c r="A50" s="1"/>
      <c r="B50" s="9"/>
      <c r="C50" s="55" t="s">
        <v>251</v>
      </c>
      <c r="D50" s="85"/>
      <c r="E50" s="198"/>
      <c r="F50" s="222"/>
      <c r="G50" s="82" t="s">
        <v>50</v>
      </c>
      <c r="H50" s="83"/>
      <c r="I50" s="29"/>
      <c r="J50" s="1"/>
      <c r="K50" s="1"/>
      <c r="L50" s="1"/>
      <c r="M50" s="1"/>
      <c r="N50" s="1"/>
      <c r="O50" s="1"/>
      <c r="P50" s="1"/>
      <c r="Q50" s="1"/>
      <c r="R50" s="1"/>
      <c r="S50" s="8"/>
      <c r="T50" s="1"/>
      <c r="U50" s="1"/>
      <c r="V50" s="1"/>
      <c r="W50" s="1"/>
      <c r="X50" s="1"/>
      <c r="Y50" s="1"/>
      <c r="Z50" s="4"/>
      <c r="AA50" s="1"/>
      <c r="AB50" s="4"/>
      <c r="AC50" s="4"/>
      <c r="AD50" s="4"/>
    </row>
    <row r="51" ht="15.75" customHeight="1">
      <c r="A51" s="1"/>
      <c r="B51" s="9"/>
      <c r="C51" s="80" t="s">
        <v>252</v>
      </c>
      <c r="D51" s="1"/>
      <c r="E51" s="80" t="s">
        <v>1121</v>
      </c>
      <c r="F51" s="221"/>
      <c r="G51" s="71" t="s">
        <v>53</v>
      </c>
      <c r="H51" s="72"/>
      <c r="I51" s="29"/>
      <c r="J51" s="1"/>
      <c r="K51" s="1"/>
      <c r="L51" s="1"/>
      <c r="M51" s="1"/>
      <c r="N51" s="1"/>
      <c r="O51" s="1"/>
      <c r="P51" s="1"/>
      <c r="Q51" s="1"/>
      <c r="R51" s="1"/>
      <c r="S51" s="8"/>
      <c r="T51" s="1"/>
      <c r="U51" s="1"/>
      <c r="V51" s="1"/>
      <c r="W51" s="1"/>
      <c r="X51" s="1"/>
      <c r="Y51" s="1"/>
      <c r="Z51" s="4"/>
      <c r="AA51" s="1"/>
      <c r="AB51" s="4"/>
      <c r="AC51" s="4"/>
      <c r="AD51" s="4"/>
    </row>
    <row r="52" ht="15.75" customHeight="1">
      <c r="A52" s="1"/>
      <c r="B52" s="9"/>
      <c r="C52" s="1"/>
      <c r="D52" s="1"/>
      <c r="E52" s="1"/>
      <c r="F52" s="1"/>
      <c r="G52" s="69" t="s">
        <v>55</v>
      </c>
      <c r="H52" s="77"/>
      <c r="I52" s="29"/>
      <c r="J52" s="1"/>
      <c r="K52" s="1"/>
      <c r="L52" s="1"/>
      <c r="M52" s="1"/>
      <c r="N52" s="1"/>
      <c r="O52" s="1"/>
      <c r="P52" s="1"/>
      <c r="Q52" s="1"/>
      <c r="R52" s="1"/>
      <c r="T52" s="1"/>
      <c r="U52" s="1"/>
      <c r="V52" s="1"/>
      <c r="W52" s="1"/>
      <c r="X52" s="1"/>
      <c r="Y52" s="1"/>
      <c r="Z52" s="4"/>
      <c r="AA52" s="1"/>
      <c r="AB52" s="4"/>
      <c r="AC52" s="4"/>
      <c r="AD52" s="4"/>
    </row>
    <row r="53" ht="15.75" customHeight="1">
      <c r="A53" s="1"/>
      <c r="B53" s="9"/>
      <c r="C53" s="223" t="s">
        <v>253</v>
      </c>
      <c r="D53" s="86"/>
      <c r="E53" s="87"/>
      <c r="F53" s="1"/>
      <c r="G53" s="88" t="s">
        <v>57</v>
      </c>
      <c r="H53" s="72"/>
      <c r="I53" s="29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4"/>
      <c r="AA53" s="1"/>
      <c r="AB53" s="4"/>
      <c r="AC53" s="4"/>
      <c r="AD53" s="4"/>
    </row>
    <row r="54" ht="15.75" customHeight="1">
      <c r="A54" s="1"/>
      <c r="B54" s="9"/>
      <c r="C54" s="225" t="s">
        <v>254</v>
      </c>
      <c r="E54" s="89"/>
      <c r="F54" s="1"/>
      <c r="G54" s="90" t="s">
        <v>59</v>
      </c>
      <c r="H54" s="77"/>
      <c r="I54" s="29"/>
      <c r="J54" s="9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4"/>
      <c r="AA54" s="1"/>
      <c r="AB54" s="4"/>
      <c r="AC54" s="4"/>
      <c r="AD54" s="4"/>
    </row>
    <row r="55" ht="15.75" customHeight="1">
      <c r="A55" s="1"/>
      <c r="B55" s="9"/>
      <c r="C55" s="226" t="s">
        <v>255</v>
      </c>
      <c r="E55" s="89"/>
      <c r="F55" s="1"/>
      <c r="G55" s="88" t="s">
        <v>61</v>
      </c>
      <c r="H55" s="72"/>
      <c r="I55" s="29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4"/>
      <c r="AA55" s="1"/>
      <c r="AB55" s="4"/>
      <c r="AC55" s="4"/>
      <c r="AD55" s="4"/>
    </row>
    <row r="56" ht="15.75" customHeight="1">
      <c r="A56" s="1"/>
      <c r="B56" s="9"/>
      <c r="C56" s="227" t="s">
        <v>1122</v>
      </c>
      <c r="E56" s="228"/>
      <c r="F56" s="1"/>
      <c r="G56" s="69"/>
      <c r="H56" s="92"/>
      <c r="I56" s="93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4"/>
      <c r="AA56" s="1"/>
      <c r="AB56" s="4"/>
      <c r="AC56" s="4"/>
      <c r="AD56" s="4"/>
    </row>
    <row r="57" ht="15.75" customHeight="1">
      <c r="A57" s="1"/>
      <c r="B57" s="9"/>
      <c r="C57" s="229" t="s">
        <v>1123</v>
      </c>
      <c r="E57" s="89"/>
      <c r="F57" s="1"/>
      <c r="G57" s="94" t="s">
        <v>64</v>
      </c>
      <c r="H57" s="95"/>
      <c r="I57" s="93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74" t="s">
        <v>39</v>
      </c>
      <c r="V57" s="75">
        <v>497.39</v>
      </c>
      <c r="W57" s="1"/>
      <c r="X57" s="1"/>
      <c r="Y57" s="1"/>
      <c r="Z57" s="4"/>
      <c r="AA57" s="1"/>
      <c r="AB57" s="4"/>
      <c r="AC57" s="4"/>
      <c r="AD57" s="4"/>
    </row>
    <row r="58" ht="15.75" customHeight="1">
      <c r="A58" s="1"/>
      <c r="B58" s="9"/>
      <c r="C58" s="231" t="s">
        <v>258</v>
      </c>
      <c r="E58" s="89"/>
      <c r="F58" s="1"/>
      <c r="G58" s="94" t="s">
        <v>66</v>
      </c>
      <c r="H58" s="95">
        <v>158.1</v>
      </c>
      <c r="I58" s="93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78" t="s">
        <v>42</v>
      </c>
      <c r="V58" s="79">
        <v>173.91</v>
      </c>
      <c r="W58" s="1"/>
      <c r="X58" s="1"/>
      <c r="Y58" s="1"/>
      <c r="Z58" s="4"/>
      <c r="AA58" s="1"/>
      <c r="AB58" s="4"/>
      <c r="AC58" s="4"/>
      <c r="AD58" s="4"/>
    </row>
    <row r="59" ht="15.75" customHeight="1">
      <c r="A59" s="1"/>
      <c r="B59" s="9"/>
      <c r="C59" s="232" t="s">
        <v>259</v>
      </c>
      <c r="E59" s="228"/>
      <c r="F59" s="1"/>
      <c r="G59" s="96" t="s">
        <v>68</v>
      </c>
      <c r="H59" s="72"/>
      <c r="I59" s="93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78" t="s">
        <v>46</v>
      </c>
      <c r="V59" s="79">
        <v>4805.92</v>
      </c>
      <c r="W59" s="1"/>
      <c r="X59" s="1"/>
      <c r="Y59" s="1"/>
      <c r="Z59" s="4"/>
      <c r="AA59" s="1"/>
      <c r="AB59" s="4"/>
      <c r="AC59" s="4"/>
      <c r="AD59" s="4"/>
    </row>
    <row r="60" ht="15.75" customHeight="1">
      <c r="A60" s="1"/>
      <c r="B60" s="9"/>
      <c r="C60" s="233" t="s">
        <v>260</v>
      </c>
      <c r="E60" s="228"/>
      <c r="F60" s="1"/>
      <c r="G60" s="100" t="s">
        <v>70</v>
      </c>
      <c r="H60" s="106"/>
      <c r="I60" s="93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78" t="s">
        <v>49</v>
      </c>
      <c r="V60" s="79">
        <v>1369.68</v>
      </c>
      <c r="W60" s="1"/>
      <c r="X60" s="1"/>
      <c r="Y60" s="1"/>
      <c r="Z60" s="4"/>
      <c r="AA60" s="1"/>
      <c r="AB60" s="4"/>
      <c r="AC60" s="4"/>
      <c r="AD60" s="4"/>
    </row>
    <row r="61" ht="15.75" customHeight="1">
      <c r="A61" s="1"/>
      <c r="B61" s="9"/>
      <c r="C61" s="235" t="s">
        <v>261</v>
      </c>
      <c r="D61" s="103"/>
      <c r="E61" s="104"/>
      <c r="F61" s="1"/>
      <c r="G61" s="105" t="s">
        <v>71</v>
      </c>
      <c r="H61" s="106"/>
      <c r="I61" s="107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78" t="s">
        <v>51</v>
      </c>
      <c r="V61" s="79"/>
      <c r="W61" s="1"/>
      <c r="X61" s="1"/>
      <c r="Y61" s="1"/>
      <c r="Z61" s="4"/>
      <c r="AA61" s="1"/>
      <c r="AB61" s="4"/>
      <c r="AC61" s="4"/>
      <c r="AD61" s="4"/>
    </row>
    <row r="62" ht="15.75" customHeight="1">
      <c r="A62" s="1"/>
      <c r="B62" s="9"/>
      <c r="C62" s="226"/>
      <c r="E62" s="89"/>
      <c r="F62" s="1"/>
      <c r="G62" s="108"/>
      <c r="H62" s="109"/>
      <c r="I62" s="107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78" t="s">
        <v>54</v>
      </c>
      <c r="V62" s="79">
        <v>239.12</v>
      </c>
      <c r="W62" s="1"/>
      <c r="X62" s="1"/>
      <c r="Y62" s="1"/>
      <c r="Z62" s="4"/>
      <c r="AA62" s="1"/>
      <c r="AB62" s="4"/>
      <c r="AC62" s="4"/>
      <c r="AD62" s="4"/>
    </row>
    <row r="63" ht="15.75" customHeight="1">
      <c r="A63" s="1"/>
      <c r="B63" s="9"/>
      <c r="C63" s="237" t="s">
        <v>262</v>
      </c>
      <c r="D63" s="103"/>
      <c r="E63" s="104"/>
      <c r="F63" s="1"/>
      <c r="G63" s="110" t="s">
        <v>72</v>
      </c>
      <c r="H63" s="111">
        <f>SUM(H44:H62)</f>
        <v>21897.57</v>
      </c>
      <c r="I63" s="65" t="s">
        <v>73</v>
      </c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78" t="s">
        <v>56</v>
      </c>
      <c r="V63" s="79"/>
      <c r="W63" s="1"/>
      <c r="X63" s="1"/>
      <c r="Y63" s="1"/>
      <c r="Z63" s="4"/>
      <c r="AA63" s="1"/>
      <c r="AB63" s="4"/>
      <c r="AC63" s="4"/>
      <c r="AD63" s="4"/>
    </row>
    <row r="64" ht="15.75" customHeight="1">
      <c r="A64" s="1"/>
      <c r="B64" s="9"/>
      <c r="C64" s="226" t="s">
        <v>263</v>
      </c>
      <c r="E64" s="89"/>
      <c r="F64" s="1"/>
      <c r="G64" s="112" t="s">
        <v>74</v>
      </c>
      <c r="H64" s="454"/>
      <c r="I64" s="114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78" t="s">
        <v>58</v>
      </c>
      <c r="V64" s="79">
        <v>415.85</v>
      </c>
      <c r="W64" s="1"/>
      <c r="X64" s="1"/>
      <c r="Y64" s="1"/>
      <c r="Z64" s="4"/>
      <c r="AA64" s="1"/>
      <c r="AB64" s="4"/>
      <c r="AC64" s="4"/>
      <c r="AD64" s="4"/>
    </row>
    <row r="65" ht="15.75" customHeight="1">
      <c r="A65" s="1"/>
      <c r="B65" s="9"/>
      <c r="C65" s="240" t="s">
        <v>264</v>
      </c>
      <c r="E65" s="228"/>
      <c r="F65" s="1"/>
      <c r="G65" s="115" t="s">
        <v>75</v>
      </c>
      <c r="H65" s="116">
        <f>H63-H64</f>
        <v>21897.57</v>
      </c>
      <c r="I65" s="117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78" t="s">
        <v>60</v>
      </c>
      <c r="V65" s="79">
        <v>239.12</v>
      </c>
      <c r="W65" s="1"/>
      <c r="X65" s="1"/>
      <c r="Y65" s="1"/>
      <c r="Z65" s="4"/>
      <c r="AA65" s="1"/>
      <c r="AB65" s="4"/>
      <c r="AC65" s="4"/>
      <c r="AD65" s="4"/>
    </row>
    <row r="66" ht="15.75" customHeight="1">
      <c r="A66" s="1"/>
      <c r="B66" s="9"/>
      <c r="C66" s="241"/>
      <c r="D66" s="242"/>
      <c r="E66" s="243"/>
      <c r="F66" s="120" t="s">
        <v>76</v>
      </c>
      <c r="G66" s="121"/>
      <c r="H66" s="122"/>
      <c r="I66" s="114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78" t="s">
        <v>62</v>
      </c>
      <c r="V66" s="79"/>
      <c r="W66" s="1"/>
      <c r="X66" s="1"/>
      <c r="Y66" s="1"/>
      <c r="Z66" s="4"/>
      <c r="AA66" s="1"/>
      <c r="AB66" s="4"/>
      <c r="AC66" s="4"/>
      <c r="AD66" s="4"/>
    </row>
    <row r="67" ht="15.75" customHeight="1">
      <c r="A67" s="1"/>
      <c r="B67" s="9"/>
      <c r="C67" s="1"/>
      <c r="D67" s="1"/>
      <c r="E67" s="16"/>
      <c r="F67" s="245" t="s">
        <v>1124</v>
      </c>
      <c r="G67" s="218"/>
      <c r="H67" s="218"/>
      <c r="I67" s="114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78" t="s">
        <v>63</v>
      </c>
      <c r="V67" s="79"/>
      <c r="W67" s="1"/>
      <c r="X67" s="1"/>
      <c r="Y67" s="1"/>
      <c r="Z67" s="4"/>
      <c r="AA67" s="1"/>
      <c r="AB67" s="4"/>
      <c r="AC67" s="4"/>
      <c r="AD67" s="4"/>
    </row>
    <row r="68" ht="15.75" customHeight="1">
      <c r="A68" s="1"/>
      <c r="B68" s="9"/>
      <c r="C68" s="1"/>
      <c r="D68" s="1"/>
      <c r="E68" s="128"/>
      <c r="F68" s="246"/>
      <c r="G68" s="247"/>
      <c r="H68" s="247"/>
      <c r="I68" s="114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78" t="s">
        <v>65</v>
      </c>
      <c r="V68" s="79">
        <v>158.1</v>
      </c>
      <c r="W68" s="1"/>
      <c r="X68" s="1"/>
      <c r="Y68" s="1"/>
      <c r="Z68" s="4"/>
      <c r="AA68" s="1"/>
      <c r="AB68" s="4"/>
      <c r="AC68" s="4"/>
      <c r="AD68" s="4"/>
    </row>
    <row r="69" ht="15.75" customHeight="1">
      <c r="A69" s="1"/>
      <c r="B69" s="9"/>
      <c r="C69" s="85" t="s">
        <v>266</v>
      </c>
      <c r="D69" s="1"/>
      <c r="E69" s="1"/>
      <c r="F69" s="1"/>
      <c r="G69" s="1"/>
      <c r="H69" s="85"/>
      <c r="I69" s="114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78" t="s">
        <v>67</v>
      </c>
      <c r="V69" s="79">
        <v>2144.27</v>
      </c>
      <c r="W69" s="1"/>
      <c r="X69" s="1"/>
      <c r="Y69" s="1"/>
      <c r="Z69" s="4"/>
      <c r="AA69" s="1"/>
      <c r="AB69" s="4"/>
      <c r="AC69" s="4"/>
      <c r="AD69" s="4"/>
    </row>
    <row r="70" ht="15.75" customHeight="1">
      <c r="A70" s="1"/>
      <c r="B70" s="121"/>
      <c r="C70" s="298" t="s">
        <v>267</v>
      </c>
      <c r="D70" s="30"/>
      <c r="E70" s="30"/>
      <c r="F70" s="30"/>
      <c r="G70" s="30"/>
      <c r="H70" s="30"/>
      <c r="I70" s="132"/>
      <c r="J70" s="1"/>
      <c r="K70" s="1"/>
      <c r="L70" s="1"/>
      <c r="M70" s="1" t="s">
        <v>79</v>
      </c>
      <c r="N70" s="1"/>
      <c r="O70" s="1"/>
      <c r="P70" s="1"/>
      <c r="Q70" s="1"/>
      <c r="R70" s="1"/>
      <c r="S70" s="1"/>
      <c r="T70" s="1"/>
      <c r="U70" s="98" t="s">
        <v>69</v>
      </c>
      <c r="V70" s="99"/>
      <c r="W70" s="1"/>
      <c r="X70" s="1"/>
      <c r="Y70" s="1"/>
      <c r="Z70" s="4"/>
      <c r="AA70" s="1" t="s">
        <v>80</v>
      </c>
      <c r="AB70" s="4"/>
      <c r="AC70" s="4"/>
      <c r="AD70" s="4"/>
    </row>
    <row r="71" ht="15.75" customHeight="1">
      <c r="A71" s="1"/>
      <c r="B71" s="1"/>
      <c r="C71" s="1"/>
      <c r="D71" s="1"/>
      <c r="E71" s="1"/>
      <c r="F71" s="1"/>
      <c r="G71" s="1"/>
      <c r="H71" s="1"/>
      <c r="I71" s="2"/>
      <c r="J71" s="1"/>
      <c r="K71" s="1"/>
      <c r="L71" s="1"/>
      <c r="M71" s="1" t="s">
        <v>81</v>
      </c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4"/>
      <c r="AA71" s="1"/>
      <c r="AB71" s="4"/>
      <c r="AC71" s="4"/>
      <c r="AD71" s="4"/>
    </row>
    <row r="72" ht="15.75" customHeight="1">
      <c r="A72" s="1"/>
      <c r="B72" s="1"/>
      <c r="C72" s="1"/>
      <c r="D72" s="1"/>
      <c r="E72" s="1"/>
      <c r="F72" s="1"/>
      <c r="G72" s="1"/>
      <c r="H72" s="1"/>
      <c r="I72" s="2"/>
      <c r="J72" s="1"/>
      <c r="K72" s="1"/>
      <c r="L72" s="1"/>
      <c r="M72" s="1" t="s">
        <v>82</v>
      </c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 t="s">
        <v>83</v>
      </c>
      <c r="Z72" s="4"/>
      <c r="AA72" s="1">
        <v>11.0</v>
      </c>
      <c r="AB72" s="4">
        <v>2614.86</v>
      </c>
      <c r="AC72" s="4"/>
      <c r="AD72" s="4">
        <v>28763.460000000003</v>
      </c>
    </row>
    <row r="73" ht="15.75" customHeight="1">
      <c r="A73" s="1"/>
      <c r="B73" s="1"/>
      <c r="C73" s="1"/>
      <c r="D73" s="1"/>
      <c r="E73" s="1"/>
      <c r="F73" s="1"/>
      <c r="G73" s="1"/>
      <c r="H73" s="1"/>
      <c r="I73" s="2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 t="s">
        <v>85</v>
      </c>
      <c r="Z73" s="4"/>
      <c r="AA73" s="1">
        <v>7.0</v>
      </c>
      <c r="AB73" s="4">
        <v>3735.514285714286</v>
      </c>
      <c r="AC73" s="4"/>
      <c r="AD73" s="4">
        <v>26148.600000000002</v>
      </c>
    </row>
    <row r="74" ht="15.75" customHeight="1">
      <c r="A74" s="1"/>
      <c r="B74" s="1"/>
      <c r="C74" s="1"/>
      <c r="D74" s="1"/>
      <c r="E74" s="1"/>
      <c r="F74" s="1"/>
      <c r="G74" s="1"/>
      <c r="H74" s="1"/>
      <c r="I74" s="2"/>
      <c r="J74" s="1"/>
      <c r="K74" s="1"/>
      <c r="L74" s="1"/>
      <c r="M74" s="4" t="s">
        <v>86</v>
      </c>
      <c r="N74" s="4"/>
      <c r="O74" s="4"/>
      <c r="P74" s="4"/>
      <c r="Q74" s="4"/>
      <c r="R74" s="4"/>
      <c r="S74" s="4"/>
      <c r="T74" s="4"/>
      <c r="U74" s="4"/>
      <c r="V74" s="4"/>
      <c r="W74" s="4"/>
      <c r="X74" s="1"/>
      <c r="Y74" s="1" t="s">
        <v>87</v>
      </c>
      <c r="Z74" s="4"/>
      <c r="AA74" s="1">
        <v>8.0</v>
      </c>
      <c r="AB74" s="4">
        <v>3268.5750000000003</v>
      </c>
      <c r="AC74" s="4"/>
      <c r="AD74" s="4">
        <v>26148.600000000002</v>
      </c>
    </row>
    <row r="75" ht="15.75" customHeight="1">
      <c r="A75" s="1"/>
      <c r="B75" s="1"/>
      <c r="C75" s="1"/>
      <c r="D75" s="1"/>
      <c r="E75" s="1"/>
      <c r="F75" s="1"/>
      <c r="G75" s="1"/>
      <c r="H75" s="1"/>
      <c r="I75" s="2"/>
      <c r="J75" s="1"/>
      <c r="K75" s="1"/>
      <c r="L75" s="1"/>
      <c r="M75" s="4" t="s">
        <v>337</v>
      </c>
      <c r="N75" s="4"/>
      <c r="O75" s="4"/>
      <c r="P75" s="4"/>
      <c r="Q75" s="4"/>
      <c r="R75" s="4"/>
      <c r="S75" s="4"/>
      <c r="T75" s="4"/>
      <c r="U75" s="4"/>
      <c r="V75" s="4"/>
      <c r="W75" s="4"/>
      <c r="X75" s="1"/>
      <c r="Y75" s="1" t="s">
        <v>89</v>
      </c>
      <c r="Z75" s="4"/>
      <c r="AA75" s="1">
        <v>12.0</v>
      </c>
      <c r="AB75" s="4">
        <v>2614.86</v>
      </c>
      <c r="AC75" s="4"/>
      <c r="AD75" s="4">
        <v>31378.32</v>
      </c>
    </row>
    <row r="76" ht="15.75" customHeight="1">
      <c r="A76" s="1"/>
      <c r="B76" s="1"/>
      <c r="C76" s="1"/>
      <c r="D76" s="1"/>
      <c r="E76" s="1"/>
      <c r="F76" s="1"/>
      <c r="G76" s="1"/>
      <c r="H76" s="1"/>
      <c r="I76" s="2"/>
      <c r="J76" s="1"/>
      <c r="K76" s="1"/>
      <c r="L76" s="1"/>
      <c r="M76" s="4" t="s">
        <v>90</v>
      </c>
      <c r="N76" s="4"/>
      <c r="O76" s="4"/>
      <c r="P76" s="4"/>
      <c r="Q76" s="4"/>
      <c r="R76" s="4" t="s">
        <v>91</v>
      </c>
      <c r="S76" s="4" t="s">
        <v>91</v>
      </c>
      <c r="T76" s="4" t="s">
        <v>91</v>
      </c>
      <c r="U76" s="4" t="s">
        <v>91</v>
      </c>
      <c r="V76" s="4" t="s">
        <v>91</v>
      </c>
      <c r="W76" s="4"/>
      <c r="X76" s="1"/>
      <c r="Y76" s="1" t="s">
        <v>92</v>
      </c>
      <c r="Z76" s="4"/>
      <c r="AA76" s="1">
        <v>9.0</v>
      </c>
      <c r="AB76" s="4">
        <v>2905.4</v>
      </c>
      <c r="AC76" s="4"/>
      <c r="AD76" s="4">
        <v>26148.600000000002</v>
      </c>
    </row>
    <row r="77" ht="15.75" customHeight="1">
      <c r="A77" s="1"/>
      <c r="B77" s="1"/>
      <c r="C77" s="1"/>
      <c r="D77" s="1"/>
      <c r="E77" s="1"/>
      <c r="F77" s="1"/>
      <c r="G77" s="1"/>
      <c r="H77" s="1"/>
      <c r="I77" s="2"/>
      <c r="J77" s="1"/>
      <c r="K77" s="1"/>
      <c r="L77" s="1"/>
      <c r="M77" s="4" t="s">
        <v>93</v>
      </c>
      <c r="N77" s="4" t="s">
        <v>94</v>
      </c>
      <c r="O77" s="4" t="s">
        <v>95</v>
      </c>
      <c r="P77" s="4"/>
      <c r="Q77" s="4"/>
      <c r="R77" s="4" t="s">
        <v>96</v>
      </c>
      <c r="S77" s="4" t="s">
        <v>97</v>
      </c>
      <c r="T77" s="4" t="s">
        <v>98</v>
      </c>
      <c r="U77" s="4" t="s">
        <v>99</v>
      </c>
      <c r="V77" s="4" t="s">
        <v>176</v>
      </c>
      <c r="W77" s="4"/>
      <c r="X77" s="1"/>
      <c r="Y77" s="1" t="s">
        <v>101</v>
      </c>
      <c r="Z77" s="4"/>
      <c r="AA77" s="1">
        <v>10.0</v>
      </c>
      <c r="AB77" s="4">
        <v>2614.86</v>
      </c>
      <c r="AC77" s="4"/>
      <c r="AD77" s="4">
        <v>26148.600000000002</v>
      </c>
    </row>
    <row r="78" ht="15.75" customHeight="1">
      <c r="A78" s="1"/>
      <c r="B78" s="1"/>
      <c r="C78" s="1"/>
      <c r="D78" s="1"/>
      <c r="E78" s="1"/>
      <c r="F78" s="1"/>
      <c r="G78" s="1"/>
      <c r="H78" s="1"/>
      <c r="I78" s="2"/>
      <c r="J78" s="1"/>
      <c r="K78" s="1"/>
      <c r="L78" s="1"/>
      <c r="M78" s="4" t="s">
        <v>338</v>
      </c>
      <c r="N78" s="4" t="s">
        <v>103</v>
      </c>
      <c r="O78" s="4">
        <v>871.62</v>
      </c>
      <c r="P78" s="4"/>
      <c r="Q78" s="4"/>
      <c r="R78" s="4" t="s">
        <v>351</v>
      </c>
      <c r="S78" s="4" t="s">
        <v>351</v>
      </c>
      <c r="T78" s="4" t="s">
        <v>351</v>
      </c>
      <c r="U78" s="4" t="s">
        <v>351</v>
      </c>
      <c r="V78" s="4">
        <v>4200.0</v>
      </c>
      <c r="W78" s="4"/>
      <c r="X78" s="1"/>
      <c r="Y78" s="1" t="s">
        <v>105</v>
      </c>
      <c r="Z78" s="4"/>
      <c r="AA78" s="1">
        <v>8.0</v>
      </c>
      <c r="AB78" s="4">
        <v>3268.5750000000003</v>
      </c>
      <c r="AC78" s="4"/>
      <c r="AD78" s="4">
        <v>26148.600000000002</v>
      </c>
    </row>
    <row r="79" ht="15.75" customHeight="1">
      <c r="A79" s="1"/>
      <c r="B79" s="1"/>
      <c r="C79" s="1"/>
      <c r="D79" s="1"/>
      <c r="E79" s="1"/>
      <c r="F79" s="1"/>
      <c r="G79" s="1"/>
      <c r="H79" s="1"/>
      <c r="I79" s="2"/>
      <c r="J79" s="1"/>
      <c r="K79" s="1"/>
      <c r="L79" s="1"/>
      <c r="M79" s="4" t="s">
        <v>39</v>
      </c>
      <c r="N79" s="4" t="s">
        <v>103</v>
      </c>
      <c r="O79" s="4">
        <v>497.39</v>
      </c>
      <c r="P79" s="4"/>
      <c r="Q79" s="4"/>
      <c r="R79" s="4">
        <v>497.39</v>
      </c>
      <c r="S79" s="4">
        <v>497.39</v>
      </c>
      <c r="T79" s="4">
        <v>497.39</v>
      </c>
      <c r="U79" s="4">
        <v>497.39</v>
      </c>
      <c r="V79" s="4">
        <v>497.39</v>
      </c>
      <c r="W79" s="4"/>
      <c r="X79" s="1"/>
      <c r="Y79" s="1" t="s">
        <v>106</v>
      </c>
      <c r="Z79" s="4"/>
      <c r="AA79" s="1">
        <v>8.0</v>
      </c>
      <c r="AB79" s="4">
        <v>3268.5750000000003</v>
      </c>
      <c r="AC79" s="4"/>
      <c r="AD79" s="4">
        <v>26148.600000000002</v>
      </c>
    </row>
    <row r="80" ht="15.75" customHeight="1">
      <c r="A80" s="1"/>
      <c r="B80" s="1"/>
      <c r="C80" s="1"/>
      <c r="D80" s="1"/>
      <c r="E80" s="1"/>
      <c r="F80" s="1"/>
      <c r="G80" s="1"/>
      <c r="H80" s="1"/>
      <c r="I80" s="2"/>
      <c r="J80" s="1"/>
      <c r="K80" s="1"/>
      <c r="L80" s="1"/>
      <c r="M80" s="4" t="s">
        <v>42</v>
      </c>
      <c r="N80" s="4" t="s">
        <v>107</v>
      </c>
      <c r="O80" s="4">
        <v>173.91</v>
      </c>
      <c r="P80" s="4"/>
      <c r="Q80" s="4"/>
      <c r="R80" s="4">
        <v>173.91</v>
      </c>
      <c r="S80" s="4">
        <v>173.91</v>
      </c>
      <c r="T80" s="4"/>
      <c r="U80" s="4"/>
      <c r="V80" s="4"/>
      <c r="W80" s="4"/>
      <c r="X80" s="1"/>
      <c r="Y80" s="1" t="s">
        <v>108</v>
      </c>
      <c r="Z80" s="4"/>
      <c r="AA80" s="1">
        <v>16.0</v>
      </c>
      <c r="AB80" s="4">
        <v>2614.86</v>
      </c>
      <c r="AC80" s="4"/>
      <c r="AD80" s="4">
        <v>41837.76</v>
      </c>
    </row>
    <row r="81" ht="15.75" customHeight="1">
      <c r="A81" s="1"/>
      <c r="B81" s="1"/>
      <c r="C81" s="1"/>
      <c r="E81" s="1"/>
      <c r="F81" s="1"/>
      <c r="G81" s="1"/>
      <c r="H81" s="1"/>
      <c r="I81" s="2"/>
      <c r="J81" s="1"/>
      <c r="L81" s="1"/>
      <c r="M81" s="4" t="s">
        <v>46</v>
      </c>
      <c r="N81" s="4" t="s">
        <v>103</v>
      </c>
      <c r="O81" s="4">
        <v>4805.92</v>
      </c>
      <c r="P81" s="4"/>
      <c r="Q81" s="4"/>
      <c r="R81" s="4">
        <v>4805.92</v>
      </c>
      <c r="S81" s="4">
        <v>4805.92</v>
      </c>
      <c r="T81" s="4">
        <v>4805.92</v>
      </c>
      <c r="U81" s="4">
        <v>4805.92</v>
      </c>
      <c r="V81" s="4"/>
      <c r="W81" s="4"/>
      <c r="X81" s="1"/>
      <c r="Y81" s="1" t="s">
        <v>109</v>
      </c>
      <c r="Z81" s="4"/>
      <c r="AA81" s="1">
        <v>8.0</v>
      </c>
      <c r="AB81" s="4">
        <v>3268.5750000000003</v>
      </c>
      <c r="AC81" s="4"/>
      <c r="AD81" s="4">
        <v>26148.600000000002</v>
      </c>
    </row>
    <row r="82" ht="15.75" customHeight="1">
      <c r="A82" s="1"/>
      <c r="B82" s="1"/>
      <c r="C82" s="1"/>
      <c r="E82" s="1"/>
      <c r="F82" s="1"/>
      <c r="G82" s="1"/>
      <c r="H82" s="1"/>
      <c r="I82" s="2"/>
      <c r="J82" s="1"/>
      <c r="L82" s="1"/>
      <c r="M82" s="4" t="s">
        <v>49</v>
      </c>
      <c r="N82" s="4" t="s">
        <v>103</v>
      </c>
      <c r="O82" s="4">
        <v>1369.68</v>
      </c>
      <c r="P82" s="4"/>
      <c r="Q82" s="4"/>
      <c r="R82" s="4">
        <v>1369.68</v>
      </c>
      <c r="S82" s="4">
        <v>1369.68</v>
      </c>
      <c r="T82" s="4">
        <v>1369.68</v>
      </c>
      <c r="U82" s="4">
        <v>1369.68</v>
      </c>
      <c r="V82" s="4">
        <v>1369.68</v>
      </c>
      <c r="W82" s="4"/>
      <c r="X82" s="1"/>
      <c r="Y82" s="1" t="s">
        <v>111</v>
      </c>
      <c r="Z82" s="4"/>
      <c r="AA82" s="1">
        <v>9.0</v>
      </c>
      <c r="AB82" s="4">
        <v>2905.4</v>
      </c>
      <c r="AC82" s="4"/>
      <c r="AD82" s="4">
        <v>26148.600000000002</v>
      </c>
    </row>
    <row r="83" ht="15.75" customHeight="1">
      <c r="A83" s="1"/>
      <c r="B83" s="1"/>
      <c r="C83" s="1"/>
      <c r="E83" s="1"/>
      <c r="F83" s="1"/>
      <c r="G83" s="1"/>
      <c r="H83" s="1"/>
      <c r="I83" s="2"/>
      <c r="J83" s="1"/>
      <c r="L83" s="1"/>
      <c r="M83" s="4" t="s">
        <v>124</v>
      </c>
      <c r="N83" s="4" t="s">
        <v>103</v>
      </c>
      <c r="O83" s="4">
        <v>110.0</v>
      </c>
      <c r="P83" s="4"/>
      <c r="Q83" s="4"/>
      <c r="R83" s="4"/>
      <c r="S83" s="4"/>
      <c r="T83" s="4"/>
      <c r="U83" s="4"/>
      <c r="V83" s="4"/>
      <c r="W83" s="4"/>
      <c r="X83" s="1"/>
      <c r="Y83" s="1" t="s">
        <v>113</v>
      </c>
      <c r="Z83" s="4"/>
      <c r="AA83" s="1">
        <v>18.0</v>
      </c>
      <c r="AB83" s="4">
        <v>2614.86</v>
      </c>
      <c r="AC83" s="4"/>
      <c r="AD83" s="4">
        <v>47067.48</v>
      </c>
    </row>
    <row r="84" ht="15.75" customHeight="1">
      <c r="A84" s="1"/>
      <c r="B84" s="1"/>
      <c r="C84" s="1"/>
      <c r="E84" s="1"/>
      <c r="F84" s="1"/>
      <c r="G84" s="1"/>
      <c r="H84" s="1"/>
      <c r="I84" s="2"/>
      <c r="J84" s="1"/>
      <c r="L84" s="1"/>
      <c r="M84" s="4" t="s">
        <v>54</v>
      </c>
      <c r="N84" s="4" t="s">
        <v>107</v>
      </c>
      <c r="O84" s="4">
        <v>239.12</v>
      </c>
      <c r="P84" s="4"/>
      <c r="Q84" s="4"/>
      <c r="R84" s="4">
        <v>239.12</v>
      </c>
      <c r="S84" s="4">
        <v>239.12</v>
      </c>
      <c r="T84" s="4"/>
      <c r="U84" s="4"/>
      <c r="V84" s="4">
        <v>239.12</v>
      </c>
      <c r="W84" s="4"/>
      <c r="X84" s="1"/>
      <c r="Y84" s="1" t="s">
        <v>115</v>
      </c>
      <c r="Z84" s="4"/>
      <c r="AA84" s="1">
        <v>13.0</v>
      </c>
      <c r="AB84" s="4">
        <v>2614.86</v>
      </c>
      <c r="AC84" s="4"/>
      <c r="AD84" s="4">
        <v>33993.18</v>
      </c>
    </row>
    <row r="85" ht="15.75" customHeight="1">
      <c r="A85" s="1"/>
      <c r="B85" s="1"/>
      <c r="C85" s="1"/>
      <c r="E85" s="1"/>
      <c r="F85" s="1"/>
      <c r="G85" s="1"/>
      <c r="H85" s="1"/>
      <c r="I85" s="2"/>
      <c r="J85" s="1"/>
      <c r="L85" s="1"/>
      <c r="M85" s="4" t="s">
        <v>56</v>
      </c>
      <c r="N85" s="4" t="s">
        <v>103</v>
      </c>
      <c r="O85" s="4">
        <v>86.95</v>
      </c>
      <c r="P85" s="4"/>
      <c r="Q85" s="4"/>
      <c r="R85" s="4"/>
      <c r="S85" s="4"/>
      <c r="T85" s="4">
        <v>86.95</v>
      </c>
      <c r="U85" s="4">
        <v>86.95</v>
      </c>
      <c r="V85" s="4"/>
      <c r="W85" s="4"/>
      <c r="X85" s="1"/>
      <c r="Y85" s="1" t="s">
        <v>117</v>
      </c>
      <c r="Z85" s="4"/>
      <c r="AA85" s="1">
        <v>7.0</v>
      </c>
      <c r="AB85" s="4">
        <v>3735.514285714286</v>
      </c>
      <c r="AC85" s="4"/>
      <c r="AD85" s="4">
        <v>26148.600000000002</v>
      </c>
    </row>
    <row r="86" ht="15.75" customHeight="1">
      <c r="A86" s="1"/>
      <c r="B86" s="1"/>
      <c r="C86" s="1"/>
      <c r="E86" s="1"/>
      <c r="F86" s="1"/>
      <c r="G86" s="1"/>
      <c r="H86" s="1"/>
      <c r="I86" s="2"/>
      <c r="J86" s="1"/>
      <c r="L86" s="1"/>
      <c r="M86" s="4" t="s">
        <v>58</v>
      </c>
      <c r="N86" s="4" t="s">
        <v>129</v>
      </c>
      <c r="O86" s="4">
        <v>415.85</v>
      </c>
      <c r="P86" s="4"/>
      <c r="Q86" s="4"/>
      <c r="R86" s="4">
        <v>415.85</v>
      </c>
      <c r="S86" s="4">
        <v>415.85</v>
      </c>
      <c r="T86" s="4">
        <v>415.85</v>
      </c>
      <c r="U86" s="4">
        <v>415.85</v>
      </c>
      <c r="V86" s="4"/>
      <c r="W86" s="4"/>
      <c r="X86" s="1"/>
      <c r="Y86" s="1" t="s">
        <v>119</v>
      </c>
      <c r="Z86" s="4"/>
      <c r="AA86" s="1">
        <v>10.0</v>
      </c>
      <c r="AB86" s="4">
        <v>2614.86</v>
      </c>
      <c r="AC86" s="4"/>
      <c r="AD86" s="4">
        <v>26148.600000000002</v>
      </c>
    </row>
    <row r="87" ht="15.75" customHeight="1">
      <c r="A87" s="1"/>
      <c r="B87" s="1"/>
      <c r="C87" s="1"/>
      <c r="E87" s="1"/>
      <c r="F87" s="1"/>
      <c r="G87" s="1"/>
      <c r="H87" s="1"/>
      <c r="I87" s="2"/>
      <c r="J87" s="1"/>
      <c r="L87" s="1"/>
      <c r="M87" s="4" t="s">
        <v>60</v>
      </c>
      <c r="N87" s="4" t="s">
        <v>107</v>
      </c>
      <c r="O87" s="4">
        <v>239.12</v>
      </c>
      <c r="P87" s="4"/>
      <c r="Q87" s="4"/>
      <c r="R87" s="4">
        <v>239.12</v>
      </c>
      <c r="S87" s="4">
        <v>239.12</v>
      </c>
      <c r="T87" s="4"/>
      <c r="U87" s="4"/>
      <c r="V87" s="4"/>
      <c r="W87" s="4"/>
      <c r="X87" s="1"/>
      <c r="Y87" s="1" t="s">
        <v>121</v>
      </c>
      <c r="Z87" s="4"/>
      <c r="AA87" s="1">
        <v>7.0</v>
      </c>
      <c r="AB87" s="4">
        <v>3735.514285714286</v>
      </c>
      <c r="AC87" s="4"/>
      <c r="AD87" s="4">
        <v>26148.600000000002</v>
      </c>
    </row>
    <row r="88" ht="15.75" customHeight="1">
      <c r="A88" s="1"/>
      <c r="B88" s="1"/>
      <c r="C88" s="1"/>
      <c r="E88" s="1"/>
      <c r="F88" s="1"/>
      <c r="G88" s="1"/>
      <c r="H88" s="1"/>
      <c r="I88" s="2"/>
      <c r="J88" s="1"/>
      <c r="L88" s="1"/>
      <c r="M88" s="4" t="s">
        <v>133</v>
      </c>
      <c r="N88" s="4" t="s">
        <v>107</v>
      </c>
      <c r="O88" s="4">
        <v>1569.89</v>
      </c>
      <c r="P88" s="4"/>
      <c r="Q88" s="4"/>
      <c r="R88" s="4">
        <v>1569.89</v>
      </c>
      <c r="S88" s="4"/>
      <c r="T88" s="4"/>
      <c r="U88" s="4"/>
      <c r="V88" s="4"/>
      <c r="W88" s="4"/>
      <c r="X88" s="1"/>
      <c r="Y88" s="1" t="s">
        <v>122</v>
      </c>
      <c r="Z88" s="4"/>
      <c r="AA88" s="1">
        <v>19.0</v>
      </c>
      <c r="AB88" s="4">
        <v>2614.86</v>
      </c>
      <c r="AC88" s="4"/>
      <c r="AD88" s="4">
        <v>49682.340000000004</v>
      </c>
    </row>
    <row r="89" ht="15.75" customHeight="1">
      <c r="A89" s="1"/>
      <c r="B89" s="1"/>
      <c r="C89" s="1"/>
      <c r="E89" s="1"/>
      <c r="F89" s="1"/>
      <c r="G89" s="1"/>
      <c r="H89" s="1"/>
      <c r="I89" s="2"/>
      <c r="J89" s="1"/>
      <c r="L89" s="1"/>
      <c r="M89" s="4" t="s">
        <v>136</v>
      </c>
      <c r="N89" s="4" t="s">
        <v>129</v>
      </c>
      <c r="O89" s="4">
        <v>784.95</v>
      </c>
      <c r="P89" s="4"/>
      <c r="Q89" s="4"/>
      <c r="R89" s="4"/>
      <c r="S89" s="4"/>
      <c r="T89" s="4">
        <v>784.95</v>
      </c>
      <c r="U89" s="4"/>
      <c r="V89" s="4"/>
      <c r="W89" s="4"/>
      <c r="X89" s="1"/>
      <c r="Y89" s="1" t="s">
        <v>123</v>
      </c>
      <c r="Z89" s="4"/>
      <c r="AA89" s="1">
        <v>10.0</v>
      </c>
      <c r="AB89" s="4">
        <v>2614.86</v>
      </c>
      <c r="AC89" s="4"/>
      <c r="AD89" s="4">
        <v>26148.600000000002</v>
      </c>
    </row>
    <row r="90" ht="15.75" customHeight="1">
      <c r="A90" s="1"/>
      <c r="B90" s="1"/>
      <c r="C90" s="1"/>
      <c r="E90" s="1"/>
      <c r="F90" s="1"/>
      <c r="G90" s="1"/>
      <c r="H90" s="1"/>
      <c r="I90" s="2"/>
      <c r="J90" s="1"/>
      <c r="L90" s="1"/>
      <c r="M90" s="4" t="s">
        <v>65</v>
      </c>
      <c r="N90" s="4" t="s">
        <v>103</v>
      </c>
      <c r="O90" s="4">
        <v>158.1</v>
      </c>
      <c r="P90" s="4"/>
      <c r="Q90" s="4"/>
      <c r="R90" s="4">
        <v>158.1</v>
      </c>
      <c r="S90" s="4">
        <v>158.1</v>
      </c>
      <c r="T90" s="4">
        <v>158.1</v>
      </c>
      <c r="U90" s="4">
        <v>158.1</v>
      </c>
      <c r="V90" s="4"/>
      <c r="W90" s="4"/>
      <c r="X90" s="1"/>
      <c r="Y90" s="1" t="s">
        <v>126</v>
      </c>
      <c r="Z90" s="4"/>
      <c r="AA90" s="1">
        <v>8.0</v>
      </c>
      <c r="AB90" s="4">
        <v>3268.5750000000003</v>
      </c>
      <c r="AC90" s="4"/>
      <c r="AD90" s="4">
        <v>26148.600000000002</v>
      </c>
    </row>
    <row r="91" ht="15.75" customHeight="1">
      <c r="A91" s="1"/>
      <c r="B91" s="1"/>
      <c r="C91" s="1"/>
      <c r="E91" s="1"/>
      <c r="F91" s="1"/>
      <c r="G91" s="1"/>
      <c r="H91" s="1"/>
      <c r="I91" s="2"/>
      <c r="J91" s="1"/>
      <c r="L91" s="1"/>
      <c r="M91" s="4" t="s">
        <v>67</v>
      </c>
      <c r="N91" s="4" t="s">
        <v>107</v>
      </c>
      <c r="O91" s="4">
        <v>2144.27</v>
      </c>
      <c r="P91" s="4"/>
      <c r="Q91" s="4"/>
      <c r="R91" s="4">
        <v>2144.27</v>
      </c>
      <c r="S91" s="4">
        <v>2144.27</v>
      </c>
      <c r="T91" s="4"/>
      <c r="U91" s="4"/>
      <c r="V91" s="4"/>
      <c r="W91" s="4"/>
      <c r="X91" s="1"/>
      <c r="Y91" s="1" t="s">
        <v>127</v>
      </c>
      <c r="Z91" s="4"/>
      <c r="AA91" s="1">
        <v>18.0</v>
      </c>
      <c r="AB91" s="4">
        <v>2614.86</v>
      </c>
      <c r="AC91" s="4"/>
      <c r="AD91" s="4">
        <v>47067.48</v>
      </c>
    </row>
    <row r="92" ht="15.75" customHeight="1">
      <c r="A92" s="1"/>
      <c r="B92" s="1"/>
      <c r="C92" s="1"/>
      <c r="E92" s="1"/>
      <c r="F92" s="1"/>
      <c r="G92" s="1"/>
      <c r="H92" s="1"/>
      <c r="I92" s="2"/>
      <c r="J92" s="1"/>
      <c r="L92" s="1"/>
      <c r="M92" s="4" t="s">
        <v>143</v>
      </c>
      <c r="N92" s="4" t="s">
        <v>129</v>
      </c>
      <c r="O92" s="4">
        <v>804.1</v>
      </c>
      <c r="P92" s="4"/>
      <c r="Q92" s="4"/>
      <c r="R92" s="152"/>
      <c r="S92" s="152"/>
      <c r="T92" s="152">
        <v>804.1</v>
      </c>
      <c r="U92" s="152">
        <v>804.1</v>
      </c>
      <c r="V92" s="152"/>
      <c r="W92" s="4"/>
      <c r="X92" s="1"/>
      <c r="Y92" s="1" t="s">
        <v>128</v>
      </c>
      <c r="Z92" s="4"/>
      <c r="AA92" s="1">
        <v>10.0</v>
      </c>
      <c r="AB92" s="4">
        <v>2614.86</v>
      </c>
      <c r="AC92" s="4"/>
      <c r="AD92" s="4">
        <v>26148.600000000002</v>
      </c>
    </row>
    <row r="93" ht="15.75" customHeight="1">
      <c r="A93" s="1"/>
      <c r="B93" s="1"/>
      <c r="C93" s="1"/>
      <c r="E93" s="1"/>
      <c r="F93" s="1"/>
      <c r="G93" s="1"/>
      <c r="H93" s="1"/>
      <c r="I93" s="2"/>
      <c r="J93" s="1"/>
      <c r="L93" s="1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1"/>
      <c r="Y93" s="1" t="s">
        <v>130</v>
      </c>
      <c r="Z93" s="4"/>
      <c r="AA93" s="1">
        <v>12.0</v>
      </c>
      <c r="AB93" s="4">
        <v>2614.86</v>
      </c>
      <c r="AC93" s="4"/>
      <c r="AD93" s="4">
        <v>31378.32</v>
      </c>
    </row>
    <row r="94" ht="15.75" customHeight="1">
      <c r="A94" s="1"/>
      <c r="B94" s="1"/>
      <c r="C94" s="1"/>
      <c r="E94" s="1"/>
      <c r="F94" s="1"/>
      <c r="G94" s="1"/>
      <c r="H94" s="1"/>
      <c r="I94" s="2"/>
      <c r="J94" s="1"/>
      <c r="L94" s="1"/>
      <c r="M94" s="4"/>
      <c r="N94" s="4"/>
      <c r="O94" s="4"/>
      <c r="P94" s="4"/>
      <c r="Q94" s="4"/>
      <c r="R94" s="4">
        <f t="shared" ref="R94:U94" si="2">SUM(R79:R92)</f>
        <v>11613.25</v>
      </c>
      <c r="S94" s="4">
        <f t="shared" si="2"/>
        <v>10043.36</v>
      </c>
      <c r="T94" s="4">
        <f t="shared" si="2"/>
        <v>8922.94</v>
      </c>
      <c r="U94" s="4">
        <f t="shared" si="2"/>
        <v>8137.99</v>
      </c>
      <c r="V94" s="4">
        <f>SUM(V78:V92)</f>
        <v>6306.19</v>
      </c>
      <c r="W94" s="4"/>
      <c r="X94" s="1"/>
      <c r="Y94" s="1" t="s">
        <v>131</v>
      </c>
      <c r="Z94" s="4"/>
      <c r="AA94" s="1">
        <v>15.0</v>
      </c>
      <c r="AB94" s="4">
        <v>2614.86</v>
      </c>
      <c r="AC94" s="4"/>
      <c r="AD94" s="4">
        <v>39222.9</v>
      </c>
    </row>
    <row r="95" ht="15.75" customHeight="1">
      <c r="A95" s="1"/>
      <c r="B95" s="1"/>
      <c r="C95" s="1"/>
      <c r="E95" s="1"/>
      <c r="F95" s="1"/>
      <c r="G95" s="1"/>
      <c r="H95" s="1"/>
      <c r="I95" s="2"/>
      <c r="J95" s="1"/>
      <c r="L95" s="1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1"/>
      <c r="Y95" s="1" t="s">
        <v>134</v>
      </c>
      <c r="Z95" s="4"/>
      <c r="AA95" s="1">
        <v>9.0</v>
      </c>
      <c r="AB95" s="4">
        <v>2905.4</v>
      </c>
      <c r="AC95" s="4"/>
      <c r="AD95" s="4">
        <v>26148.600000000002</v>
      </c>
    </row>
    <row r="96" ht="15.75" customHeight="1">
      <c r="A96" s="1"/>
      <c r="B96" s="1"/>
      <c r="C96" s="1"/>
      <c r="E96" s="1"/>
      <c r="F96" s="1"/>
      <c r="G96" s="1"/>
      <c r="H96" s="1"/>
      <c r="I96" s="2"/>
      <c r="J96" s="1"/>
      <c r="L96" s="1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1"/>
      <c r="Y96" s="1" t="s">
        <v>137</v>
      </c>
      <c r="Z96" s="4"/>
      <c r="AA96" s="1">
        <v>8.0</v>
      </c>
      <c r="AB96" s="4">
        <v>3268.5750000000003</v>
      </c>
      <c r="AC96" s="4"/>
      <c r="AD96" s="4">
        <v>26148.600000000002</v>
      </c>
    </row>
    <row r="97" ht="15.75" customHeight="1">
      <c r="A97" s="1"/>
      <c r="B97" s="1"/>
      <c r="C97" s="1"/>
      <c r="E97" s="1"/>
      <c r="F97" s="1"/>
      <c r="G97" s="1"/>
      <c r="H97" s="1"/>
      <c r="I97" s="2"/>
      <c r="J97" s="1"/>
      <c r="L97" s="1"/>
      <c r="M97" s="4" t="s">
        <v>365</v>
      </c>
      <c r="N97" s="4"/>
      <c r="O97" s="4"/>
      <c r="P97" s="4"/>
      <c r="Q97" s="4"/>
      <c r="R97" s="4"/>
      <c r="S97" s="4"/>
      <c r="T97" s="4"/>
      <c r="U97" s="4"/>
      <c r="V97" s="4"/>
      <c r="W97" s="4"/>
      <c r="X97" s="1"/>
      <c r="Y97" s="1" t="s">
        <v>139</v>
      </c>
      <c r="Z97" s="4"/>
      <c r="AA97" s="1">
        <v>8.0</v>
      </c>
      <c r="AB97" s="4">
        <v>3268.5750000000003</v>
      </c>
      <c r="AC97" s="4"/>
      <c r="AD97" s="4">
        <v>26148.600000000002</v>
      </c>
    </row>
    <row r="98" ht="15.75" customHeight="1">
      <c r="A98" s="1"/>
      <c r="B98" s="1"/>
      <c r="C98" s="1"/>
      <c r="E98" s="1"/>
      <c r="F98" s="1"/>
      <c r="G98" s="1"/>
      <c r="H98" s="1"/>
      <c r="I98" s="2"/>
      <c r="J98" s="1"/>
      <c r="L98" s="1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1"/>
      <c r="Y98" s="1" t="s">
        <v>140</v>
      </c>
      <c r="Z98" s="4"/>
      <c r="AA98" s="1">
        <v>7.0</v>
      </c>
      <c r="AB98" s="4">
        <v>4109.04</v>
      </c>
      <c r="AC98" s="4"/>
      <c r="AD98" s="4">
        <v>28763.28</v>
      </c>
    </row>
    <row r="99" ht="15.75" customHeight="1">
      <c r="A99" s="1"/>
      <c r="B99" s="1"/>
      <c r="C99" s="1"/>
      <c r="E99" s="1"/>
      <c r="F99" s="1"/>
      <c r="G99" s="1"/>
      <c r="H99" s="1"/>
      <c r="I99" s="2"/>
      <c r="J99" s="1"/>
      <c r="L99" s="1"/>
      <c r="M99" s="4" t="s">
        <v>366</v>
      </c>
      <c r="N99" s="4"/>
      <c r="O99" s="4"/>
      <c r="P99" s="4"/>
      <c r="Q99" s="4"/>
      <c r="R99" s="4"/>
      <c r="S99" s="4"/>
      <c r="T99" s="4"/>
      <c r="U99" s="4"/>
      <c r="V99" s="4"/>
      <c r="W99" s="4"/>
      <c r="X99" s="1"/>
      <c r="Y99" s="1" t="s">
        <v>144</v>
      </c>
      <c r="Z99" s="4"/>
      <c r="AA99" s="1">
        <v>5.0</v>
      </c>
      <c r="AB99" s="4">
        <v>4109.04</v>
      </c>
      <c r="AC99" s="4"/>
      <c r="AD99" s="4">
        <v>20545.2</v>
      </c>
    </row>
    <row r="100" ht="15.75" customHeight="1">
      <c r="A100" s="1"/>
      <c r="B100" s="1"/>
      <c r="C100" s="1"/>
      <c r="E100" s="1"/>
      <c r="F100" s="1"/>
      <c r="G100" s="1"/>
      <c r="H100" s="1"/>
      <c r="I100" s="2"/>
      <c r="J100" s="1"/>
      <c r="L100" s="1"/>
      <c r="M100" s="4" t="s">
        <v>169</v>
      </c>
      <c r="N100" s="4"/>
      <c r="O100" s="4"/>
      <c r="P100" s="4"/>
      <c r="Q100" s="4"/>
      <c r="R100" s="4" t="s">
        <v>91</v>
      </c>
      <c r="S100" s="4" t="s">
        <v>91</v>
      </c>
      <c r="T100" s="4" t="s">
        <v>91</v>
      </c>
      <c r="U100" s="4" t="s">
        <v>91</v>
      </c>
      <c r="V100" s="4" t="s">
        <v>91</v>
      </c>
      <c r="W100" s="4"/>
      <c r="X100" s="1"/>
      <c r="Y100" s="1" t="s">
        <v>146</v>
      </c>
      <c r="Z100" s="4"/>
      <c r="AA100" s="1">
        <v>3.0</v>
      </c>
      <c r="AB100" s="4">
        <v>4109.04</v>
      </c>
      <c r="AC100" s="4"/>
      <c r="AD100" s="4">
        <v>12327.119999999999</v>
      </c>
    </row>
    <row r="101" ht="15.75" customHeight="1">
      <c r="A101" s="1"/>
      <c r="B101" s="1"/>
      <c r="C101" s="1"/>
      <c r="E101" s="1"/>
      <c r="F101" s="1"/>
      <c r="G101" s="1"/>
      <c r="H101" s="1"/>
      <c r="I101" s="2"/>
      <c r="J101" s="1"/>
      <c r="L101" s="1"/>
      <c r="M101" s="4" t="s">
        <v>93</v>
      </c>
      <c r="N101" s="4" t="s">
        <v>94</v>
      </c>
      <c r="O101" s="4" t="s">
        <v>95</v>
      </c>
      <c r="P101" s="4"/>
      <c r="Q101" s="4"/>
      <c r="R101" s="4" t="s">
        <v>172</v>
      </c>
      <c r="S101" s="4" t="s">
        <v>173</v>
      </c>
      <c r="T101" s="4" t="s">
        <v>174</v>
      </c>
      <c r="U101" s="4" t="s">
        <v>175</v>
      </c>
      <c r="V101" s="4" t="s">
        <v>176</v>
      </c>
      <c r="W101" s="4"/>
      <c r="X101" s="1"/>
      <c r="Y101" s="1" t="s">
        <v>150</v>
      </c>
      <c r="Z101" s="4"/>
      <c r="AA101" s="1">
        <v>4.0</v>
      </c>
      <c r="AB101" s="4">
        <v>4109.04</v>
      </c>
      <c r="AC101" s="4"/>
      <c r="AD101" s="4">
        <v>16436.16</v>
      </c>
    </row>
    <row r="102" ht="15.75" customHeight="1">
      <c r="A102" s="1"/>
      <c r="B102" s="1"/>
      <c r="C102" s="1"/>
      <c r="E102" s="1"/>
      <c r="F102" s="1"/>
      <c r="G102" s="1"/>
      <c r="H102" s="1"/>
      <c r="I102" s="2"/>
      <c r="J102" s="1"/>
      <c r="L102" s="1"/>
      <c r="M102" s="4" t="s">
        <v>338</v>
      </c>
      <c r="N102" s="4" t="s">
        <v>103</v>
      </c>
      <c r="O102" s="4">
        <v>1369.68</v>
      </c>
      <c r="P102" s="4"/>
      <c r="Q102" s="4"/>
      <c r="R102" s="4" t="s">
        <v>351</v>
      </c>
      <c r="S102" s="4" t="s">
        <v>351</v>
      </c>
      <c r="T102" s="4" t="s">
        <v>351</v>
      </c>
      <c r="U102" s="4" t="s">
        <v>351</v>
      </c>
      <c r="V102" s="4">
        <v>4725.0</v>
      </c>
      <c r="W102" s="4"/>
      <c r="X102" s="1"/>
      <c r="Y102" s="1"/>
      <c r="Z102" s="4"/>
      <c r="AA102" s="1"/>
      <c r="AB102" s="4"/>
      <c r="AC102" s="4"/>
      <c r="AD102" s="4"/>
    </row>
    <row r="103" ht="15.75" customHeight="1">
      <c r="A103" s="1"/>
      <c r="B103" s="1"/>
      <c r="C103" s="1"/>
      <c r="D103" s="1"/>
      <c r="E103" s="1"/>
      <c r="F103" s="1"/>
      <c r="G103" s="1"/>
      <c r="H103" s="1"/>
      <c r="I103" s="2"/>
      <c r="J103" s="1"/>
      <c r="L103" s="1"/>
      <c r="M103" s="4" t="s">
        <v>39</v>
      </c>
      <c r="N103" s="4" t="s">
        <v>103</v>
      </c>
      <c r="O103" s="4">
        <v>497.39</v>
      </c>
      <c r="P103" s="4"/>
      <c r="Q103" s="4"/>
      <c r="R103" s="4">
        <v>497.39</v>
      </c>
      <c r="S103" s="4">
        <v>497.39</v>
      </c>
      <c r="T103" s="4">
        <v>497.39</v>
      </c>
      <c r="U103" s="4">
        <v>497.39</v>
      </c>
      <c r="V103" s="4">
        <v>497.39</v>
      </c>
      <c r="W103" s="4"/>
      <c r="X103" s="1"/>
      <c r="Y103" s="1"/>
      <c r="Z103" s="4"/>
      <c r="AA103" s="1"/>
      <c r="AB103" s="4"/>
      <c r="AC103" s="4"/>
      <c r="AD103" s="4">
        <v>872989.1999999998</v>
      </c>
    </row>
    <row r="104" ht="15.75" customHeight="1">
      <c r="A104" s="1"/>
      <c r="B104" s="1"/>
      <c r="C104" s="1"/>
      <c r="D104" s="1"/>
      <c r="E104" s="1"/>
      <c r="F104" s="1"/>
      <c r="G104" s="1"/>
      <c r="H104" s="1"/>
      <c r="I104" s="2"/>
      <c r="J104" s="1"/>
      <c r="L104" s="1"/>
      <c r="M104" s="4" t="s">
        <v>184</v>
      </c>
      <c r="N104" s="4" t="s">
        <v>107</v>
      </c>
      <c r="O104" s="4">
        <v>173.91</v>
      </c>
      <c r="P104" s="4"/>
      <c r="Q104" s="4"/>
      <c r="R104" s="4">
        <v>173.91</v>
      </c>
      <c r="S104" s="4">
        <v>173.91</v>
      </c>
      <c r="T104" s="4"/>
      <c r="U104" s="4"/>
      <c r="V104" s="4"/>
      <c r="W104" s="4"/>
      <c r="X104" s="1"/>
      <c r="Y104" s="1">
        <v>2614.86</v>
      </c>
      <c r="Z104" s="4"/>
      <c r="AA104" s="1"/>
      <c r="AB104" s="4"/>
      <c r="AC104" s="4"/>
      <c r="AD104" s="4"/>
    </row>
    <row r="105" ht="15.75" customHeight="1">
      <c r="A105" s="1"/>
      <c r="B105" s="1"/>
      <c r="C105" s="1"/>
      <c r="D105" s="1"/>
      <c r="E105" s="1"/>
      <c r="F105" s="1"/>
      <c r="G105" s="1"/>
      <c r="H105" s="1"/>
      <c r="I105" s="2"/>
      <c r="J105" s="1"/>
      <c r="L105" s="1"/>
      <c r="M105" s="4" t="s">
        <v>46</v>
      </c>
      <c r="N105" s="4" t="s">
        <v>103</v>
      </c>
      <c r="O105" s="4">
        <v>4805.92</v>
      </c>
      <c r="P105" s="4"/>
      <c r="Q105" s="4"/>
      <c r="R105" s="4">
        <v>4805.92</v>
      </c>
      <c r="S105" s="4">
        <v>4805.92</v>
      </c>
      <c r="T105" s="4">
        <v>4805.92</v>
      </c>
      <c r="U105" s="4">
        <v>4805.92</v>
      </c>
      <c r="V105" s="4"/>
      <c r="W105" s="4"/>
      <c r="X105" s="1"/>
      <c r="Y105" s="1">
        <v>2614.86</v>
      </c>
      <c r="Z105" s="4"/>
      <c r="AA105" s="1"/>
      <c r="AB105" s="4"/>
      <c r="AC105" s="4"/>
      <c r="AD105" s="4"/>
    </row>
    <row r="106" ht="15.75" customHeight="1">
      <c r="A106" s="1"/>
      <c r="B106" s="1"/>
      <c r="C106" s="1"/>
      <c r="D106" s="1"/>
      <c r="E106" s="1"/>
      <c r="F106" s="1"/>
      <c r="G106" s="1"/>
      <c r="H106" s="1"/>
      <c r="I106" s="2"/>
      <c r="J106" s="1"/>
      <c r="L106" s="1"/>
      <c r="M106" s="4" t="s">
        <v>49</v>
      </c>
      <c r="N106" s="4" t="s">
        <v>103</v>
      </c>
      <c r="O106" s="4">
        <v>1569.89</v>
      </c>
      <c r="P106" s="4"/>
      <c r="Q106" s="4"/>
      <c r="R106" s="4">
        <v>1569.89</v>
      </c>
      <c r="S106" s="4">
        <v>1569.89</v>
      </c>
      <c r="T106" s="4">
        <v>1569.89</v>
      </c>
      <c r="U106" s="4">
        <v>1569.89</v>
      </c>
      <c r="V106" s="4">
        <v>1569.89</v>
      </c>
      <c r="W106" s="4"/>
      <c r="X106" s="1"/>
      <c r="Y106" s="73">
        <v>3268.5750000000003</v>
      </c>
      <c r="Z106" s="4"/>
      <c r="AA106" s="1"/>
      <c r="AB106" s="4"/>
      <c r="AC106" s="4"/>
      <c r="AD106" s="4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2"/>
      <c r="J107" s="1"/>
      <c r="L107" s="1"/>
      <c r="M107" s="4" t="s">
        <v>124</v>
      </c>
      <c r="N107" s="4" t="s">
        <v>103</v>
      </c>
      <c r="O107" s="4">
        <v>110.0</v>
      </c>
      <c r="P107" s="4"/>
      <c r="Q107" s="4"/>
      <c r="R107" s="4"/>
      <c r="S107" s="4"/>
      <c r="T107" s="4"/>
      <c r="U107" s="4"/>
      <c r="V107" s="4"/>
      <c r="W107" s="4"/>
      <c r="X107" s="1"/>
      <c r="Y107" s="1">
        <v>2614.86</v>
      </c>
      <c r="Z107" s="4"/>
      <c r="AA107" s="1"/>
      <c r="AB107" s="4"/>
      <c r="AC107" s="4"/>
      <c r="AD107" s="4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2"/>
      <c r="J108" s="1"/>
      <c r="L108" s="1"/>
      <c r="M108" s="4" t="s">
        <v>54</v>
      </c>
      <c r="N108" s="4" t="s">
        <v>107</v>
      </c>
      <c r="O108" s="4">
        <v>239.12</v>
      </c>
      <c r="P108" s="4"/>
      <c r="Q108" s="4"/>
      <c r="R108" s="4">
        <v>239.12</v>
      </c>
      <c r="S108" s="4">
        <v>239.12</v>
      </c>
      <c r="T108" s="4"/>
      <c r="U108" s="4"/>
      <c r="V108" s="4">
        <v>239.12</v>
      </c>
      <c r="W108" s="4"/>
      <c r="X108" s="1"/>
      <c r="Y108" s="4">
        <v>2614.86</v>
      </c>
      <c r="Z108" s="4"/>
      <c r="AA108" s="1"/>
      <c r="AB108" s="4"/>
      <c r="AC108" s="4"/>
      <c r="AD108" s="4"/>
    </row>
    <row r="109" ht="15.75" customHeight="1">
      <c r="A109" s="1"/>
      <c r="B109" s="1"/>
      <c r="C109" s="1"/>
      <c r="D109" s="1"/>
      <c r="E109" s="1"/>
      <c r="F109" s="1"/>
      <c r="G109" s="1"/>
      <c r="H109" s="1"/>
      <c r="I109" s="2"/>
      <c r="J109" s="1"/>
      <c r="L109" s="1"/>
      <c r="M109" s="4" t="s">
        <v>56</v>
      </c>
      <c r="N109" s="4" t="s">
        <v>103</v>
      </c>
      <c r="O109" s="4">
        <v>86.95</v>
      </c>
      <c r="P109" s="4"/>
      <c r="Q109" s="4"/>
      <c r="R109" s="4"/>
      <c r="S109" s="4"/>
      <c r="T109" s="4">
        <v>86.95</v>
      </c>
      <c r="U109" s="4">
        <v>86.95</v>
      </c>
      <c r="V109" s="4"/>
      <c r="W109" s="4"/>
      <c r="X109" s="1"/>
      <c r="Y109" s="1"/>
      <c r="Z109" s="4"/>
      <c r="AA109" s="1"/>
      <c r="AB109" s="4"/>
      <c r="AC109" s="4"/>
      <c r="AD109" s="4"/>
    </row>
    <row r="110" ht="15.75" customHeight="1">
      <c r="A110" s="1"/>
      <c r="B110" s="1"/>
      <c r="C110" s="1"/>
      <c r="D110" s="1"/>
      <c r="E110" s="1"/>
      <c r="F110" s="1"/>
      <c r="G110" s="1"/>
      <c r="H110" s="1"/>
      <c r="I110" s="2"/>
      <c r="J110" s="1"/>
      <c r="L110" s="1"/>
      <c r="M110" s="4" t="s">
        <v>58</v>
      </c>
      <c r="N110" s="4" t="s">
        <v>129</v>
      </c>
      <c r="O110" s="4">
        <v>415.85</v>
      </c>
      <c r="P110" s="4"/>
      <c r="Q110" s="4"/>
      <c r="R110" s="4">
        <v>415.85</v>
      </c>
      <c r="S110" s="4">
        <v>415.85</v>
      </c>
      <c r="T110" s="4">
        <v>415.85</v>
      </c>
      <c r="U110" s="4">
        <v>415.85</v>
      </c>
      <c r="V110" s="4"/>
      <c r="W110" s="4"/>
      <c r="X110" s="1"/>
      <c r="Y110" s="1"/>
      <c r="Z110" s="4"/>
      <c r="AA110" s="1"/>
      <c r="AB110" s="4"/>
      <c r="AC110" s="4"/>
      <c r="AD110" s="4"/>
    </row>
    <row r="111" ht="15.75" customHeight="1">
      <c r="A111" s="1"/>
      <c r="B111" s="1"/>
      <c r="C111" s="1"/>
      <c r="D111" s="1"/>
      <c r="E111" s="1"/>
      <c r="F111" s="1"/>
      <c r="G111" s="1"/>
      <c r="H111" s="1"/>
      <c r="I111" s="2"/>
      <c r="J111" s="1"/>
      <c r="L111" s="1"/>
      <c r="M111" s="4" t="s">
        <v>60</v>
      </c>
      <c r="N111" s="4" t="s">
        <v>107</v>
      </c>
      <c r="O111" s="4">
        <v>239.12</v>
      </c>
      <c r="P111" s="4"/>
      <c r="Q111" s="4"/>
      <c r="R111" s="4">
        <v>239.12</v>
      </c>
      <c r="S111" s="4">
        <v>239.12</v>
      </c>
      <c r="T111" s="4"/>
      <c r="U111" s="4"/>
      <c r="V111" s="4"/>
      <c r="W111" s="4"/>
      <c r="X111" s="1"/>
      <c r="Y111" s="1"/>
      <c r="Z111" s="4"/>
      <c r="AA111" s="1"/>
      <c r="AB111" s="4"/>
      <c r="AC111" s="4"/>
      <c r="AD111" s="4"/>
    </row>
    <row r="112" ht="15.75" customHeight="1">
      <c r="A112" s="1"/>
      <c r="B112" s="1"/>
      <c r="C112" s="1"/>
      <c r="D112" s="1"/>
      <c r="E112" s="1"/>
      <c r="F112" s="1"/>
      <c r="G112" s="1"/>
      <c r="H112" s="1"/>
      <c r="I112" s="2"/>
      <c r="J112" s="1"/>
      <c r="L112" s="1"/>
      <c r="M112" s="4" t="s">
        <v>133</v>
      </c>
      <c r="N112" s="4" t="s">
        <v>107</v>
      </c>
      <c r="O112" s="4">
        <v>1569.89</v>
      </c>
      <c r="P112" s="4"/>
      <c r="Q112" s="4"/>
      <c r="R112" s="4">
        <v>1569.89</v>
      </c>
      <c r="S112" s="4"/>
      <c r="T112" s="4"/>
      <c r="U112" s="4"/>
      <c r="V112" s="4"/>
      <c r="W112" s="4"/>
      <c r="X112" s="1"/>
      <c r="Y112" s="1"/>
      <c r="Z112" s="4"/>
      <c r="AA112" s="1"/>
      <c r="AB112" s="4"/>
      <c r="AC112" s="4"/>
      <c r="AD112" s="4"/>
    </row>
    <row r="113" ht="15.75" customHeight="1">
      <c r="A113" s="1"/>
      <c r="B113" s="1"/>
      <c r="C113" s="1"/>
      <c r="D113" s="1"/>
      <c r="E113" s="1"/>
      <c r="F113" s="1"/>
      <c r="G113" s="1"/>
      <c r="H113" s="1"/>
      <c r="I113" s="2"/>
      <c r="J113" s="1"/>
      <c r="L113" s="1"/>
      <c r="M113" s="4" t="s">
        <v>136</v>
      </c>
      <c r="N113" s="4" t="s">
        <v>129</v>
      </c>
      <c r="O113" s="4">
        <v>784.95</v>
      </c>
      <c r="P113" s="4"/>
      <c r="Q113" s="4"/>
      <c r="R113" s="4"/>
      <c r="S113" s="4"/>
      <c r="T113" s="4">
        <v>784.95</v>
      </c>
      <c r="U113" s="4"/>
      <c r="V113" s="4"/>
      <c r="W113" s="4"/>
      <c r="X113" s="1"/>
      <c r="Y113" s="1"/>
      <c r="Z113" s="4"/>
      <c r="AA113" s="1"/>
      <c r="AB113" s="4"/>
      <c r="AC113" s="4"/>
      <c r="AD113" s="4"/>
    </row>
    <row r="114" ht="15.75" customHeight="1">
      <c r="A114" s="1"/>
      <c r="B114" s="1"/>
      <c r="C114" s="1"/>
      <c r="D114" s="1"/>
      <c r="E114" s="1"/>
      <c r="F114" s="1"/>
      <c r="G114" s="1"/>
      <c r="H114" s="1"/>
      <c r="I114" s="2"/>
      <c r="J114" s="1"/>
      <c r="L114" s="1"/>
      <c r="M114" s="4" t="s">
        <v>65</v>
      </c>
      <c r="N114" s="4" t="s">
        <v>103</v>
      </c>
      <c r="O114" s="4">
        <v>158.1</v>
      </c>
      <c r="P114" s="4"/>
      <c r="Q114" s="4"/>
      <c r="R114" s="4">
        <v>158.1</v>
      </c>
      <c r="S114" s="4">
        <v>158.1</v>
      </c>
      <c r="T114" s="4">
        <v>158.1</v>
      </c>
      <c r="U114" s="4">
        <v>158.1</v>
      </c>
      <c r="V114" s="4"/>
      <c r="W114" s="4"/>
      <c r="X114" s="1"/>
      <c r="Y114" s="1"/>
      <c r="Z114" s="4"/>
      <c r="AA114" s="1"/>
      <c r="AB114" s="4"/>
      <c r="AC114" s="4"/>
      <c r="AD114" s="4"/>
    </row>
    <row r="115" ht="15.75" customHeight="1">
      <c r="A115" s="1"/>
      <c r="B115" s="1"/>
      <c r="C115" s="1"/>
      <c r="D115" s="1"/>
      <c r="E115" s="1"/>
      <c r="F115" s="1"/>
      <c r="G115" s="1"/>
      <c r="H115" s="1"/>
      <c r="I115" s="2"/>
      <c r="J115" s="1"/>
      <c r="L115" s="1"/>
      <c r="M115" s="4" t="s">
        <v>67</v>
      </c>
      <c r="N115" s="4" t="s">
        <v>107</v>
      </c>
      <c r="O115" s="4">
        <v>2144.27</v>
      </c>
      <c r="P115" s="4"/>
      <c r="Q115" s="4"/>
      <c r="R115" s="4">
        <v>2144.27</v>
      </c>
      <c r="S115" s="4">
        <v>2144.27</v>
      </c>
      <c r="T115" s="4"/>
      <c r="U115" s="4"/>
      <c r="V115" s="4"/>
      <c r="W115" s="4"/>
      <c r="X115" s="1"/>
      <c r="Y115" s="1"/>
      <c r="Z115" s="4"/>
      <c r="AA115" s="1"/>
      <c r="AB115" s="4"/>
      <c r="AC115" s="4"/>
      <c r="AD115" s="1" t="s">
        <v>167</v>
      </c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2"/>
      <c r="J116" s="1"/>
      <c r="L116" s="1"/>
      <c r="M116" s="4" t="s">
        <v>143</v>
      </c>
      <c r="N116" s="4" t="s">
        <v>129</v>
      </c>
      <c r="O116" s="4">
        <v>804.1</v>
      </c>
      <c r="P116" s="4"/>
      <c r="Q116" s="4"/>
      <c r="R116" s="152"/>
      <c r="S116" s="152"/>
      <c r="T116" s="152">
        <v>804.1</v>
      </c>
      <c r="U116" s="152">
        <v>804.1</v>
      </c>
      <c r="V116" s="152"/>
      <c r="W116" s="4"/>
      <c r="X116" s="1"/>
      <c r="Y116" s="1"/>
      <c r="Z116" s="4"/>
      <c r="AA116" s="1"/>
      <c r="AB116" s="4"/>
      <c r="AC116" s="4"/>
      <c r="AD116" s="1" t="s">
        <v>170</v>
      </c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2"/>
      <c r="J117" s="1"/>
      <c r="L117" s="1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1"/>
      <c r="Y117" s="1"/>
      <c r="Z117" s="4"/>
      <c r="AA117" s="1"/>
      <c r="AB117" s="4"/>
      <c r="AC117" s="4"/>
      <c r="AD117" s="1" t="s">
        <v>177</v>
      </c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2"/>
      <c r="J118" s="1"/>
      <c r="L118" s="1"/>
      <c r="N118" s="4"/>
      <c r="O118" s="4"/>
      <c r="P118" s="4"/>
      <c r="Q118" s="4"/>
      <c r="R118" s="4">
        <f t="shared" ref="R118:U118" si="3">SUM(R103:R116)</f>
        <v>11813.46</v>
      </c>
      <c r="S118" s="4">
        <f t="shared" si="3"/>
        <v>10243.57</v>
      </c>
      <c r="T118" s="4">
        <f t="shared" si="3"/>
        <v>9123.15</v>
      </c>
      <c r="U118" s="4">
        <f t="shared" si="3"/>
        <v>8338.2</v>
      </c>
      <c r="V118" s="4">
        <f>SUM(V102:V116)</f>
        <v>7031.4</v>
      </c>
      <c r="W118" s="4"/>
      <c r="X118" s="1"/>
      <c r="Y118" s="1"/>
      <c r="Z118" s="4"/>
      <c r="AA118" s="1"/>
      <c r="AB118" s="4"/>
      <c r="AC118" s="4"/>
      <c r="AD118" s="1" t="s">
        <v>180</v>
      </c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2"/>
      <c r="J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4"/>
      <c r="AA119" s="1"/>
      <c r="AB119" s="4"/>
      <c r="AC119" s="4"/>
      <c r="AD119" s="1" t="s">
        <v>182</v>
      </c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2"/>
      <c r="J120" s="1"/>
      <c r="L120" s="1"/>
      <c r="M120" s="4" t="s">
        <v>365</v>
      </c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4"/>
      <c r="AA120" s="1"/>
      <c r="AB120" s="4"/>
      <c r="AC120" s="4"/>
      <c r="AD120" s="1" t="s">
        <v>185</v>
      </c>
    </row>
    <row r="121" ht="15.75" customHeight="1">
      <c r="A121" s="1"/>
      <c r="B121" s="1"/>
      <c r="C121" s="1"/>
      <c r="D121" s="1"/>
      <c r="E121" s="1"/>
      <c r="F121" s="1"/>
      <c r="G121" s="1"/>
      <c r="H121" s="1"/>
      <c r="I121" s="2"/>
      <c r="J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4"/>
      <c r="AA121" s="1"/>
      <c r="AB121" s="4"/>
      <c r="AC121" s="4"/>
      <c r="AD121" s="1" t="s">
        <v>187</v>
      </c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2"/>
      <c r="J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4"/>
      <c r="AA122" s="1"/>
      <c r="AB122" s="4"/>
      <c r="AC122" s="4"/>
      <c r="AD122" s="1" t="s">
        <v>189</v>
      </c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2"/>
      <c r="J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4"/>
      <c r="AA123" s="1"/>
      <c r="AB123" s="4"/>
      <c r="AC123" s="4"/>
      <c r="AD123" s="1" t="s">
        <v>190</v>
      </c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2"/>
      <c r="J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4"/>
      <c r="AA124" s="1"/>
      <c r="AB124" s="4"/>
      <c r="AC124" s="4"/>
      <c r="AD124" s="1" t="s">
        <v>191</v>
      </c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2"/>
      <c r="J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4"/>
      <c r="AA125" s="1"/>
      <c r="AB125" s="4"/>
      <c r="AC125" s="4"/>
      <c r="AD125" s="1" t="s">
        <v>192</v>
      </c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2"/>
      <c r="J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4"/>
      <c r="AA126" s="1"/>
      <c r="AB126" s="4"/>
      <c r="AC126" s="4"/>
      <c r="AD126" s="1" t="s">
        <v>193</v>
      </c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2"/>
      <c r="J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4"/>
      <c r="AA127" s="1"/>
      <c r="AB127" s="4"/>
      <c r="AC127" s="4"/>
      <c r="AD127" s="1" t="s">
        <v>194</v>
      </c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2"/>
      <c r="J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4"/>
      <c r="AA128" s="1"/>
      <c r="AB128" s="4"/>
      <c r="AC128" s="4"/>
      <c r="AD128" s="1" t="s">
        <v>195</v>
      </c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2"/>
      <c r="J129" s="1"/>
      <c r="L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4"/>
      <c r="AA129" s="1"/>
      <c r="AB129" s="4"/>
      <c r="AC129" s="4"/>
      <c r="AD129" s="1" t="s">
        <v>196</v>
      </c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2"/>
      <c r="J130" s="1"/>
      <c r="K130" s="1"/>
      <c r="L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4"/>
      <c r="AA130" s="1"/>
      <c r="AB130" s="4"/>
      <c r="AC130" s="4"/>
      <c r="AD130" s="1" t="s">
        <v>197</v>
      </c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2"/>
      <c r="J131" s="1"/>
      <c r="K131" s="1"/>
      <c r="L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4"/>
      <c r="AA131" s="1"/>
      <c r="AB131" s="4"/>
      <c r="AC131" s="4"/>
      <c r="AD131" s="1" t="s">
        <v>198</v>
      </c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2"/>
      <c r="J132" s="1"/>
      <c r="K132" s="1"/>
      <c r="L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4"/>
      <c r="AA132" s="1"/>
      <c r="AB132" s="4"/>
      <c r="AC132" s="4"/>
      <c r="AD132" s="1" t="s">
        <v>199</v>
      </c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2"/>
      <c r="J133" s="1"/>
      <c r="K133" s="1"/>
      <c r="L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4"/>
      <c r="AA133" s="1"/>
      <c r="AB133" s="4"/>
      <c r="AC133" s="4"/>
      <c r="AD133" s="1" t="s">
        <v>202</v>
      </c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2"/>
      <c r="J134" s="1"/>
      <c r="K134" s="1"/>
      <c r="L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4"/>
      <c r="AA134" s="1"/>
      <c r="AB134" s="4"/>
      <c r="AC134" s="4"/>
      <c r="AD134" s="1" t="s">
        <v>10</v>
      </c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2"/>
      <c r="J135" s="1"/>
      <c r="K135" s="1"/>
      <c r="L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4"/>
      <c r="AA135" s="1"/>
      <c r="AB135" s="4"/>
      <c r="AC135" s="4"/>
      <c r="AD135" s="1" t="s">
        <v>203</v>
      </c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2"/>
      <c r="J136" s="1"/>
      <c r="K136" s="1"/>
      <c r="L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4"/>
      <c r="AA136" s="1"/>
      <c r="AB136" s="4"/>
      <c r="AC136" s="4"/>
      <c r="AD136" s="1" t="s">
        <v>31</v>
      </c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2"/>
      <c r="J137" s="1"/>
      <c r="K137" s="1"/>
      <c r="L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4"/>
      <c r="AA137" s="1"/>
      <c r="AB137" s="4"/>
      <c r="AC137" s="4"/>
      <c r="AD137" s="1" t="s">
        <v>205</v>
      </c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2"/>
      <c r="J138" s="1"/>
      <c r="K138" s="1"/>
      <c r="L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4"/>
      <c r="AA138" s="1"/>
      <c r="AB138" s="4"/>
      <c r="AC138" s="4"/>
      <c r="AD138" s="1" t="s">
        <v>206</v>
      </c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2"/>
      <c r="J139" s="1"/>
      <c r="K139" s="1"/>
      <c r="L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4"/>
      <c r="AA139" s="1"/>
      <c r="AB139" s="4"/>
      <c r="AC139" s="4"/>
      <c r="AD139" s="1" t="s">
        <v>12</v>
      </c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2"/>
      <c r="J140" s="1"/>
      <c r="K140" s="1"/>
      <c r="L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4"/>
      <c r="AA140" s="1"/>
      <c r="AB140" s="4"/>
      <c r="AC140" s="4"/>
      <c r="AD140" s="1" t="s">
        <v>207</v>
      </c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2"/>
      <c r="J141" s="1"/>
      <c r="K141" s="1"/>
      <c r="L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4"/>
      <c r="AA141" s="1"/>
      <c r="AB141" s="4"/>
      <c r="AC141" s="4"/>
      <c r="AD141" s="1" t="s">
        <v>208</v>
      </c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2"/>
      <c r="J142" s="1"/>
      <c r="K142" s="1"/>
      <c r="L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4"/>
      <c r="AA142" s="1"/>
      <c r="AB142" s="4"/>
      <c r="AC142" s="4"/>
      <c r="AD142" s="1" t="s">
        <v>209</v>
      </c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2"/>
      <c r="J143" s="1"/>
      <c r="K143" s="1"/>
      <c r="L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4"/>
      <c r="AA143" s="1"/>
      <c r="AB143" s="4"/>
      <c r="AC143" s="4"/>
      <c r="AD143" s="1" t="s">
        <v>210</v>
      </c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2"/>
      <c r="J144" s="1"/>
      <c r="K144" s="1"/>
      <c r="L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4"/>
      <c r="AA144" s="1"/>
      <c r="AB144" s="4"/>
      <c r="AC144" s="4"/>
      <c r="AD144" s="4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2"/>
      <c r="J145" s="1"/>
      <c r="K145" s="1"/>
      <c r="L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4"/>
      <c r="AA145" s="1"/>
      <c r="AB145" s="4"/>
      <c r="AC145" s="4"/>
      <c r="AD145" s="4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2"/>
      <c r="J146" s="1"/>
      <c r="K146" s="1"/>
      <c r="L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4"/>
      <c r="AA146" s="1"/>
      <c r="AB146" s="4"/>
      <c r="AC146" s="4"/>
      <c r="AD146" s="4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2"/>
      <c r="J147" s="1"/>
      <c r="K147" s="1"/>
      <c r="L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4"/>
      <c r="AA147" s="1"/>
      <c r="AB147" s="4"/>
      <c r="AC147" s="1" t="s">
        <v>212</v>
      </c>
      <c r="AD147" s="1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2"/>
      <c r="J148" s="1"/>
      <c r="K148" s="1"/>
      <c r="L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4"/>
      <c r="AA148" s="1"/>
      <c r="AB148" s="4"/>
      <c r="AC148" s="1" t="s">
        <v>213</v>
      </c>
      <c r="AD148" s="1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2"/>
      <c r="J149" s="1"/>
      <c r="K149" s="1"/>
      <c r="L149" s="1"/>
      <c r="N149" s="1"/>
      <c r="O149" s="1"/>
      <c r="P149" s="1"/>
      <c r="Q149" s="1"/>
      <c r="R149" s="1"/>
      <c r="S149" s="1"/>
      <c r="T149" s="1"/>
      <c r="U149" s="1"/>
      <c r="X149" s="1"/>
      <c r="Y149" s="1"/>
      <c r="Z149" s="4"/>
      <c r="AA149" s="1"/>
      <c r="AB149" s="4"/>
      <c r="AC149" s="1" t="s">
        <v>214</v>
      </c>
      <c r="AD149" s="1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2"/>
      <c r="J150" s="1"/>
      <c r="K150" s="1"/>
      <c r="L150" s="1"/>
      <c r="N150" s="1"/>
      <c r="O150" s="1"/>
      <c r="P150" s="1"/>
      <c r="Q150" s="1"/>
      <c r="R150" s="1"/>
      <c r="S150" s="1"/>
      <c r="T150" s="1"/>
      <c r="U150" s="1"/>
      <c r="X150" s="1"/>
      <c r="Y150" s="1"/>
      <c r="Z150" s="4"/>
      <c r="AA150" s="1"/>
      <c r="AB150" s="4"/>
      <c r="AC150" s="1" t="s">
        <v>215</v>
      </c>
      <c r="AD150" s="1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2"/>
      <c r="J151" s="1"/>
      <c r="K151" s="1"/>
      <c r="L151" s="1"/>
      <c r="N151" s="1"/>
      <c r="O151" s="1"/>
      <c r="P151" s="1"/>
      <c r="Q151" s="1"/>
      <c r="R151" s="1"/>
      <c r="S151" s="1"/>
      <c r="T151" s="1"/>
      <c r="U151" s="1"/>
      <c r="X151" s="1"/>
      <c r="Y151" s="1"/>
      <c r="Z151" s="4"/>
      <c r="AA151" s="1"/>
      <c r="AB151" s="4"/>
      <c r="AC151" s="1" t="s">
        <v>216</v>
      </c>
      <c r="AD151" s="1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2"/>
      <c r="J152" s="1"/>
      <c r="K152" s="1"/>
      <c r="L152" s="1"/>
      <c r="N152" s="1"/>
      <c r="O152" s="1"/>
      <c r="P152" s="1"/>
      <c r="Q152" s="1"/>
      <c r="R152" s="1"/>
      <c r="S152" s="1"/>
      <c r="T152" s="1"/>
      <c r="U152" s="1"/>
      <c r="X152" s="1"/>
      <c r="Y152" s="1"/>
      <c r="Z152" s="4"/>
      <c r="AA152" s="1"/>
      <c r="AB152" s="4"/>
      <c r="AC152" s="1" t="s">
        <v>217</v>
      </c>
      <c r="AD152" s="1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2"/>
      <c r="J153" s="1"/>
      <c r="K153" s="1"/>
      <c r="L153" s="1"/>
      <c r="N153" s="1"/>
      <c r="O153" s="1"/>
      <c r="P153" s="1"/>
      <c r="Q153" s="1"/>
      <c r="R153" s="1"/>
      <c r="S153" s="1"/>
      <c r="T153" s="1"/>
      <c r="U153" s="1"/>
      <c r="X153" s="1"/>
      <c r="Y153" s="1"/>
      <c r="Z153" s="4"/>
      <c r="AA153" s="1"/>
      <c r="AB153" s="4"/>
      <c r="AC153" s="1" t="s">
        <v>218</v>
      </c>
      <c r="AD153" s="1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2"/>
      <c r="J154" s="1"/>
      <c r="K154" s="1"/>
      <c r="L154" s="1"/>
      <c r="N154" s="1"/>
      <c r="O154" s="1"/>
      <c r="P154" s="1"/>
      <c r="Q154" s="1"/>
      <c r="R154" s="1"/>
      <c r="S154" s="1"/>
      <c r="T154" s="1"/>
      <c r="U154" s="1"/>
      <c r="X154" s="1"/>
      <c r="Y154" s="1"/>
      <c r="Z154" s="4"/>
      <c r="AA154" s="1"/>
      <c r="AB154" s="4"/>
      <c r="AC154" s="1" t="s">
        <v>219</v>
      </c>
      <c r="AD154" s="1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2"/>
      <c r="J155" s="1"/>
      <c r="K155" s="1"/>
      <c r="L155" s="1"/>
      <c r="N155" s="1"/>
      <c r="O155" s="1"/>
      <c r="P155" s="1"/>
      <c r="Q155" s="1"/>
      <c r="R155" s="1"/>
      <c r="S155" s="1"/>
      <c r="T155" s="1"/>
      <c r="U155" s="1"/>
      <c r="X155" s="1"/>
      <c r="Y155" s="1"/>
      <c r="Z155" s="4"/>
      <c r="AA155" s="1"/>
      <c r="AB155" s="4"/>
      <c r="AC155" s="1" t="s">
        <v>220</v>
      </c>
      <c r="AD155" s="1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2"/>
      <c r="J156" s="1"/>
      <c r="K156" s="1"/>
      <c r="L156" s="1"/>
      <c r="N156" s="1"/>
      <c r="O156" s="1"/>
      <c r="P156" s="1"/>
      <c r="Q156" s="1"/>
      <c r="R156" s="1"/>
      <c r="S156" s="1"/>
      <c r="T156" s="1"/>
      <c r="U156" s="1"/>
      <c r="X156" s="1"/>
      <c r="Y156" s="1"/>
      <c r="Z156" s="4"/>
      <c r="AA156" s="1"/>
      <c r="AB156" s="4"/>
      <c r="AC156" s="1" t="s">
        <v>221</v>
      </c>
      <c r="AD156" s="1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2"/>
      <c r="J157" s="1"/>
      <c r="K157" s="1"/>
      <c r="L157" s="1"/>
      <c r="N157" s="1"/>
      <c r="O157" s="1"/>
      <c r="P157" s="1"/>
      <c r="Q157" s="1"/>
      <c r="R157" s="1"/>
      <c r="S157" s="1"/>
      <c r="T157" s="1"/>
      <c r="U157" s="1"/>
      <c r="X157" s="1"/>
      <c r="Y157" s="1"/>
      <c r="Z157" s="4"/>
      <c r="AA157" s="1"/>
      <c r="AB157" s="4"/>
      <c r="AC157" s="1" t="s">
        <v>300</v>
      </c>
      <c r="AD157" s="1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2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X158" s="1"/>
      <c r="Y158" s="1"/>
      <c r="Z158" s="4"/>
      <c r="AA158" s="1"/>
      <c r="AB158" s="4"/>
      <c r="AC158" s="1" t="s">
        <v>302</v>
      </c>
      <c r="AD158" s="1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2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X159" s="1"/>
      <c r="Y159" s="1"/>
      <c r="Z159" s="4"/>
      <c r="AA159" s="1"/>
      <c r="AB159" s="4"/>
      <c r="AC159" s="1" t="s">
        <v>304</v>
      </c>
      <c r="AD159" s="1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2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X160" s="1"/>
      <c r="Y160" s="1"/>
      <c r="Z160" s="4"/>
      <c r="AA160" s="1"/>
      <c r="AB160" s="4"/>
      <c r="AC160" s="1" t="s">
        <v>305</v>
      </c>
      <c r="AD160" s="1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2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X161" s="1"/>
      <c r="Y161" s="1"/>
      <c r="Z161" s="4"/>
      <c r="AA161" s="1"/>
      <c r="AB161" s="4"/>
      <c r="AC161" s="1" t="s">
        <v>307</v>
      </c>
      <c r="AD161" s="1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2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X162" s="1"/>
      <c r="Y162" s="1"/>
      <c r="Z162" s="4"/>
      <c r="AA162" s="1"/>
      <c r="AB162" s="4"/>
      <c r="AC162" s="1" t="s">
        <v>309</v>
      </c>
      <c r="AD162" s="1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2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X163" s="1"/>
      <c r="Y163" s="1"/>
      <c r="Z163" s="4"/>
      <c r="AA163" s="1"/>
      <c r="AB163" s="4"/>
      <c r="AC163" s="1" t="s">
        <v>311</v>
      </c>
      <c r="AD163" s="1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2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X164" s="1"/>
      <c r="Y164" s="1"/>
      <c r="Z164" s="4"/>
      <c r="AA164" s="1"/>
      <c r="AB164" s="4"/>
      <c r="AC164" s="1" t="s">
        <v>313</v>
      </c>
      <c r="AD164" s="1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2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X165" s="1"/>
      <c r="Y165" s="1"/>
      <c r="Z165" s="4"/>
      <c r="AA165" s="1"/>
      <c r="AB165" s="4"/>
      <c r="AC165" s="1" t="s">
        <v>315</v>
      </c>
      <c r="AD165" s="1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2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X166" s="1"/>
      <c r="Y166" s="1"/>
      <c r="Z166" s="4"/>
      <c r="AA166" s="1"/>
      <c r="AB166" s="4"/>
      <c r="AC166" s="1" t="s">
        <v>315</v>
      </c>
      <c r="AD166" s="1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2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X167" s="1"/>
      <c r="Y167" s="1"/>
      <c r="Z167" s="4"/>
      <c r="AA167" s="1"/>
      <c r="AB167" s="4"/>
      <c r="AC167" s="1" t="s">
        <v>317</v>
      </c>
      <c r="AD167" s="1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2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X168" s="1"/>
      <c r="Y168" s="1"/>
      <c r="Z168" s="4"/>
      <c r="AA168" s="1"/>
      <c r="AB168" s="4"/>
      <c r="AC168" s="1" t="s">
        <v>319</v>
      </c>
      <c r="AD168" s="1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2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X169" s="1"/>
      <c r="Y169" s="1"/>
      <c r="Z169" s="4"/>
      <c r="AA169" s="1"/>
      <c r="AB169" s="4"/>
      <c r="AC169" s="1" t="s">
        <v>167</v>
      </c>
      <c r="AD169" s="1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2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X170" s="1"/>
      <c r="Y170" s="1"/>
      <c r="Z170" s="4"/>
      <c r="AA170" s="1"/>
      <c r="AB170" s="4"/>
      <c r="AC170" s="1" t="s">
        <v>322</v>
      </c>
      <c r="AD170" s="1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2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X171" s="1"/>
      <c r="Y171" s="1"/>
      <c r="Z171" s="4"/>
      <c r="AA171" s="1"/>
      <c r="AB171" s="4"/>
      <c r="AC171" s="1" t="s">
        <v>324</v>
      </c>
      <c r="AD171" s="1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2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X172" s="1"/>
      <c r="Y172" s="1"/>
      <c r="Z172" s="4"/>
      <c r="AA172" s="1"/>
      <c r="AB172" s="4"/>
      <c r="AC172" s="1" t="s">
        <v>326</v>
      </c>
      <c r="AD172" s="1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2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X173" s="1"/>
      <c r="Y173" s="1"/>
      <c r="Z173" s="4"/>
      <c r="AA173" s="1"/>
      <c r="AB173" s="4"/>
      <c r="AC173" s="1" t="s">
        <v>328</v>
      </c>
      <c r="AD173" s="1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2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X174" s="1"/>
      <c r="Y174" s="1"/>
      <c r="Z174" s="4"/>
      <c r="AA174" s="1"/>
      <c r="AB174" s="4"/>
      <c r="AC174" s="1" t="s">
        <v>329</v>
      </c>
      <c r="AD174" s="1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2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X175" s="1"/>
      <c r="Y175" s="1"/>
      <c r="Z175" s="4"/>
      <c r="AA175" s="1"/>
      <c r="AB175" s="4"/>
      <c r="AC175" s="4"/>
      <c r="AD175" s="4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2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X176" s="1"/>
      <c r="Y176" s="1"/>
      <c r="Z176" s="4"/>
      <c r="AA176" s="1"/>
      <c r="AB176" s="4"/>
      <c r="AC176" s="4"/>
      <c r="AD176" s="4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2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4"/>
      <c r="AA177" s="1"/>
      <c r="AB177" s="4"/>
      <c r="AC177" s="4"/>
      <c r="AD177" s="4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2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4"/>
      <c r="AA178" s="1"/>
      <c r="AB178" s="4"/>
      <c r="AC178" s="4"/>
      <c r="AD178" s="4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2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4"/>
      <c r="AA179" s="1"/>
      <c r="AB179" s="4"/>
      <c r="AC179" s="4"/>
      <c r="AD179" s="4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2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4"/>
      <c r="AA180" s="1"/>
      <c r="AB180" s="4"/>
      <c r="AC180" s="4"/>
      <c r="AD180" s="4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2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4"/>
      <c r="AA181" s="1"/>
      <c r="AB181" s="4"/>
      <c r="AC181" s="4"/>
      <c r="AD181" s="4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2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4"/>
      <c r="AA182" s="1"/>
      <c r="AB182" s="4"/>
      <c r="AC182" s="4"/>
      <c r="AD182" s="4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2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4"/>
      <c r="AA183" s="1"/>
      <c r="AB183" s="4"/>
      <c r="AC183" s="4"/>
      <c r="AD183" s="4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2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4"/>
      <c r="AA184" s="1"/>
      <c r="AB184" s="4"/>
      <c r="AC184" s="4"/>
      <c r="AD184" s="4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2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4"/>
      <c r="AA185" s="1"/>
      <c r="AB185" s="4"/>
      <c r="AC185" s="4"/>
      <c r="AD185" s="4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2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4"/>
      <c r="AA186" s="1"/>
      <c r="AB186" s="4"/>
      <c r="AC186" s="4"/>
      <c r="AD186" s="4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2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4"/>
      <c r="AA187" s="1"/>
      <c r="AB187" s="4"/>
      <c r="AC187" s="4"/>
      <c r="AD187" s="4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2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4"/>
      <c r="AA188" s="1"/>
      <c r="AB188" s="4"/>
      <c r="AC188" s="4"/>
      <c r="AD188" s="4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2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4"/>
      <c r="AA189" s="1"/>
      <c r="AB189" s="4"/>
      <c r="AC189" s="4"/>
      <c r="AD189" s="4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2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4"/>
      <c r="AA190" s="1"/>
      <c r="AB190" s="4"/>
      <c r="AC190" s="4"/>
      <c r="AD190" s="4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2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4"/>
      <c r="AA191" s="1"/>
      <c r="AB191" s="4"/>
      <c r="AC191" s="4"/>
      <c r="AD191" s="4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2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4"/>
      <c r="AA192" s="1"/>
      <c r="AB192" s="4"/>
      <c r="AC192" s="4"/>
      <c r="AD192" s="4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2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4"/>
      <c r="AA193" s="1"/>
      <c r="AB193" s="4"/>
      <c r="AC193" s="4"/>
      <c r="AD193" s="4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2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4"/>
      <c r="AA194" s="1"/>
      <c r="AB194" s="4"/>
      <c r="AC194" s="4"/>
      <c r="AD194" s="4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2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4"/>
      <c r="AA195" s="1"/>
      <c r="AB195" s="4"/>
      <c r="AC195" s="4"/>
      <c r="AD195" s="4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2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4"/>
      <c r="AA196" s="1"/>
      <c r="AB196" s="4"/>
      <c r="AC196" s="4"/>
      <c r="AD196" s="4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2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4"/>
      <c r="AA197" s="1"/>
      <c r="AB197" s="4"/>
      <c r="AC197" s="4"/>
      <c r="AD197" s="4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2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4"/>
      <c r="AA198" s="1"/>
      <c r="AB198" s="4"/>
      <c r="AC198" s="4"/>
      <c r="AD198" s="4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2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4"/>
      <c r="AA199" s="1"/>
      <c r="AB199" s="4"/>
      <c r="AC199" s="4"/>
      <c r="AD199" s="4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2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4"/>
      <c r="AA200" s="1"/>
      <c r="AB200" s="4"/>
      <c r="AC200" s="4"/>
      <c r="AD200" s="4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2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4"/>
      <c r="AA201" s="1"/>
      <c r="AB201" s="4"/>
      <c r="AC201" s="4"/>
      <c r="AD201" s="4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2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4"/>
      <c r="AA202" s="1"/>
      <c r="AB202" s="4"/>
      <c r="AC202" s="4"/>
      <c r="AD202" s="4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2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4"/>
      <c r="AA203" s="1"/>
      <c r="AB203" s="4"/>
      <c r="AC203" s="4"/>
      <c r="AD203" s="4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2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4"/>
      <c r="AA204" s="1"/>
      <c r="AB204" s="4"/>
      <c r="AC204" s="4"/>
      <c r="AD204" s="4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2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4"/>
      <c r="AA205" s="1"/>
      <c r="AB205" s="4"/>
      <c r="AC205" s="4"/>
      <c r="AD205" s="4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2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4"/>
      <c r="AA206" s="1"/>
      <c r="AB206" s="4"/>
      <c r="AC206" s="4"/>
      <c r="AD206" s="4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2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4"/>
      <c r="AA207" s="1"/>
      <c r="AB207" s="4"/>
      <c r="AC207" s="4"/>
      <c r="AD207" s="4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2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4"/>
      <c r="AA208" s="1"/>
      <c r="AB208" s="4"/>
      <c r="AC208" s="4"/>
      <c r="AD208" s="4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2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4"/>
      <c r="AA209" s="1"/>
      <c r="AB209" s="4"/>
      <c r="AC209" s="4"/>
      <c r="AD209" s="4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2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4"/>
      <c r="AA210" s="1"/>
      <c r="AB210" s="4"/>
      <c r="AC210" s="4"/>
      <c r="AD210" s="4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2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4"/>
      <c r="AA211" s="1"/>
      <c r="AB211" s="4"/>
      <c r="AC211" s="4"/>
      <c r="AD211" s="4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2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4"/>
      <c r="AA212" s="1"/>
      <c r="AB212" s="4"/>
      <c r="AC212" s="4"/>
      <c r="AD212" s="4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2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4"/>
      <c r="AA213" s="1"/>
      <c r="AB213" s="4"/>
      <c r="AC213" s="4"/>
      <c r="AD213" s="4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2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4"/>
      <c r="AA214" s="1"/>
      <c r="AB214" s="4"/>
      <c r="AC214" s="4"/>
      <c r="AD214" s="4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2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4"/>
      <c r="AA215" s="1"/>
      <c r="AB215" s="4"/>
      <c r="AC215" s="4"/>
      <c r="AD215" s="4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2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4"/>
      <c r="AA216" s="1"/>
      <c r="AB216" s="4"/>
      <c r="AC216" s="4"/>
      <c r="AD216" s="4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2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4"/>
      <c r="AA217" s="1"/>
      <c r="AB217" s="4"/>
      <c r="AC217" s="4"/>
      <c r="AD217" s="4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2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4"/>
      <c r="AA218" s="1"/>
      <c r="AB218" s="4"/>
      <c r="AC218" s="4"/>
      <c r="AD218" s="4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2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4"/>
      <c r="AA219" s="1"/>
      <c r="AB219" s="4"/>
      <c r="AC219" s="4"/>
      <c r="AD219" s="4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2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4"/>
      <c r="AA220" s="1"/>
      <c r="AB220" s="4"/>
      <c r="AC220" s="4"/>
      <c r="AD220" s="4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2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4"/>
      <c r="AA221" s="1"/>
      <c r="AB221" s="4"/>
      <c r="AC221" s="4"/>
      <c r="AD221" s="4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2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4"/>
      <c r="AA222" s="1"/>
      <c r="AB222" s="4"/>
      <c r="AC222" s="4"/>
      <c r="AD222" s="4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2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4"/>
      <c r="AA223" s="1"/>
      <c r="AB223" s="4"/>
      <c r="AC223" s="4"/>
      <c r="AD223" s="4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2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4"/>
      <c r="AA224" s="1"/>
      <c r="AB224" s="4"/>
      <c r="AC224" s="4"/>
      <c r="AD224" s="4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2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4"/>
      <c r="AA225" s="1"/>
      <c r="AB225" s="4"/>
      <c r="AC225" s="4"/>
      <c r="AD225" s="4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2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4"/>
      <c r="AA226" s="1"/>
      <c r="AB226" s="4"/>
      <c r="AC226" s="4"/>
      <c r="AD226" s="4"/>
    </row>
    <row r="227" ht="15.75" customHeight="1">
      <c r="A227" s="1"/>
      <c r="B227" s="1"/>
      <c r="C227" s="1"/>
      <c r="D227" s="1"/>
      <c r="E227" s="1"/>
      <c r="F227" s="1"/>
      <c r="G227" s="1"/>
      <c r="H227" s="1"/>
      <c r="I227" s="2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4"/>
      <c r="AA227" s="1"/>
      <c r="AB227" s="4"/>
      <c r="AC227" s="4"/>
      <c r="AD227" s="4"/>
    </row>
    <row r="228" ht="15.75" customHeight="1">
      <c r="A228" s="1"/>
      <c r="B228" s="1"/>
      <c r="C228" s="1"/>
      <c r="D228" s="1"/>
      <c r="E228" s="1"/>
      <c r="F228" s="1"/>
      <c r="G228" s="1"/>
      <c r="H228" s="1"/>
      <c r="I228" s="2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4"/>
      <c r="AA228" s="1"/>
      <c r="AB228" s="4"/>
      <c r="AC228" s="4"/>
      <c r="AD228" s="4"/>
    </row>
    <row r="229" ht="15.75" customHeight="1">
      <c r="A229" s="1"/>
      <c r="B229" s="1"/>
      <c r="C229" s="1"/>
      <c r="D229" s="1"/>
      <c r="E229" s="1"/>
      <c r="F229" s="1"/>
      <c r="G229" s="1"/>
      <c r="H229" s="1"/>
      <c r="I229" s="2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4"/>
      <c r="AA229" s="1"/>
      <c r="AB229" s="4"/>
      <c r="AC229" s="4"/>
      <c r="AD229" s="4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2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4"/>
      <c r="AA230" s="1"/>
      <c r="AB230" s="4"/>
      <c r="AC230" s="4"/>
      <c r="AD230" s="4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2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4"/>
      <c r="AA231" s="1"/>
      <c r="AB231" s="4"/>
      <c r="AC231" s="4"/>
      <c r="AD231" s="4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2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4"/>
      <c r="AA232" s="1"/>
      <c r="AB232" s="4"/>
      <c r="AC232" s="4"/>
      <c r="AD232" s="4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2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4"/>
      <c r="AA233" s="1"/>
      <c r="AB233" s="4"/>
      <c r="AC233" s="4"/>
      <c r="AD233" s="4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2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4"/>
      <c r="AA234" s="1"/>
      <c r="AB234" s="4"/>
      <c r="AC234" s="4"/>
      <c r="AD234" s="4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2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4"/>
      <c r="AA235" s="1"/>
      <c r="AB235" s="4"/>
      <c r="AC235" s="4"/>
      <c r="AD235" s="4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2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4"/>
      <c r="AA236" s="1"/>
      <c r="AB236" s="4"/>
      <c r="AC236" s="4"/>
      <c r="AD236" s="4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2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4"/>
      <c r="AA237" s="1"/>
      <c r="AB237" s="4"/>
      <c r="AC237" s="4"/>
      <c r="AD237" s="4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2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4"/>
      <c r="AA238" s="1"/>
      <c r="AB238" s="4"/>
      <c r="AC238" s="4"/>
      <c r="AD238" s="4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2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4"/>
      <c r="AA239" s="1"/>
      <c r="AB239" s="4"/>
      <c r="AC239" s="4"/>
      <c r="AD239" s="4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2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4"/>
      <c r="AA240" s="1"/>
      <c r="AB240" s="4"/>
      <c r="AC240" s="4"/>
      <c r="AD240" s="4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2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4"/>
      <c r="AA241" s="1"/>
      <c r="AB241" s="4"/>
      <c r="AC241" s="4"/>
      <c r="AD241" s="4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2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4"/>
      <c r="AA242" s="1"/>
      <c r="AB242" s="4"/>
      <c r="AC242" s="4"/>
      <c r="AD242" s="4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2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4"/>
      <c r="AA243" s="1"/>
      <c r="AB243" s="4"/>
      <c r="AC243" s="4"/>
      <c r="AD243" s="4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2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4"/>
      <c r="AA244" s="1"/>
      <c r="AB244" s="4"/>
      <c r="AC244" s="4"/>
      <c r="AD244" s="4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2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4"/>
      <c r="AA245" s="1"/>
      <c r="AB245" s="4"/>
      <c r="AC245" s="4"/>
      <c r="AD245" s="4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2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4"/>
      <c r="AA246" s="1"/>
      <c r="AB246" s="4"/>
      <c r="AC246" s="4"/>
      <c r="AD246" s="4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2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4"/>
      <c r="AA247" s="1"/>
      <c r="AB247" s="4"/>
      <c r="AC247" s="4"/>
      <c r="AD247" s="4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2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4"/>
      <c r="AA248" s="1"/>
      <c r="AB248" s="4"/>
      <c r="AC248" s="4"/>
      <c r="AD248" s="4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2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4"/>
      <c r="AA249" s="1"/>
      <c r="AB249" s="4"/>
      <c r="AC249" s="4"/>
      <c r="AD249" s="4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2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4"/>
      <c r="AA250" s="1"/>
      <c r="AB250" s="4"/>
      <c r="AC250" s="4"/>
      <c r="AD250" s="4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2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4"/>
      <c r="AA251" s="1"/>
      <c r="AB251" s="4"/>
      <c r="AC251" s="4"/>
      <c r="AD251" s="4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2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4"/>
      <c r="AA252" s="1"/>
      <c r="AB252" s="4"/>
      <c r="AC252" s="4"/>
      <c r="AD252" s="4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2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4"/>
      <c r="AA253" s="1"/>
      <c r="AB253" s="4"/>
      <c r="AC253" s="4"/>
      <c r="AD253" s="4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2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4"/>
      <c r="AA254" s="1"/>
      <c r="AB254" s="4"/>
      <c r="AC254" s="4"/>
      <c r="AD254" s="4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2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4"/>
      <c r="AA255" s="1"/>
      <c r="AB255" s="4"/>
      <c r="AC255" s="4"/>
      <c r="AD255" s="4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2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4"/>
      <c r="AA256" s="1"/>
      <c r="AB256" s="4"/>
      <c r="AC256" s="4"/>
      <c r="AD256" s="4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2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4"/>
      <c r="AA257" s="1"/>
      <c r="AB257" s="4"/>
      <c r="AC257" s="4"/>
      <c r="AD257" s="4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2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4"/>
      <c r="AA258" s="1"/>
      <c r="AB258" s="4"/>
      <c r="AC258" s="4"/>
      <c r="AD258" s="4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2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4"/>
      <c r="AA259" s="1"/>
      <c r="AB259" s="4"/>
      <c r="AC259" s="4"/>
      <c r="AD259" s="4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2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4"/>
      <c r="AA260" s="1"/>
      <c r="AB260" s="4"/>
      <c r="AC260" s="4"/>
      <c r="AD260" s="4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2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4"/>
      <c r="AA261" s="1"/>
      <c r="AB261" s="4"/>
      <c r="AC261" s="4"/>
      <c r="AD261" s="4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2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4"/>
      <c r="AA262" s="1"/>
      <c r="AB262" s="4"/>
      <c r="AC262" s="4"/>
      <c r="AD262" s="4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2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4"/>
      <c r="AA263" s="1"/>
      <c r="AB263" s="4"/>
      <c r="AC263" s="4"/>
      <c r="AD263" s="4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2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4"/>
      <c r="AA264" s="1"/>
      <c r="AB264" s="4"/>
      <c r="AC264" s="4"/>
      <c r="AD264" s="4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2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4"/>
      <c r="AA265" s="1"/>
      <c r="AB265" s="4"/>
      <c r="AC265" s="4"/>
      <c r="AD265" s="4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2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4"/>
      <c r="AA266" s="1"/>
      <c r="AB266" s="4"/>
      <c r="AC266" s="4"/>
      <c r="AD266" s="4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2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4"/>
      <c r="AA267" s="1"/>
      <c r="AB267" s="4"/>
      <c r="AC267" s="4"/>
      <c r="AD267" s="4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2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4"/>
      <c r="AA268" s="1"/>
      <c r="AB268" s="4"/>
      <c r="AC268" s="4"/>
      <c r="AD268" s="4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2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4"/>
      <c r="AA269" s="1"/>
      <c r="AB269" s="4"/>
      <c r="AC269" s="4"/>
      <c r="AD269" s="4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2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4"/>
      <c r="AA270" s="1"/>
      <c r="AB270" s="4"/>
      <c r="AC270" s="4"/>
      <c r="AD270" s="4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2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4"/>
      <c r="AA271" s="1"/>
      <c r="AB271" s="4"/>
      <c r="AC271" s="4"/>
      <c r="AD271" s="4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2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4"/>
      <c r="AA272" s="1"/>
      <c r="AB272" s="4"/>
      <c r="AC272" s="4"/>
      <c r="AD272" s="4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2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4"/>
      <c r="AA273" s="1"/>
      <c r="AB273" s="4"/>
      <c r="AC273" s="4"/>
      <c r="AD273" s="4"/>
    </row>
    <row r="274" ht="15.75" customHeight="1">
      <c r="A274" s="16"/>
      <c r="B274" s="16"/>
      <c r="C274" s="16"/>
      <c r="D274" s="16"/>
      <c r="E274" s="16"/>
      <c r="F274" s="16"/>
      <c r="G274" s="16"/>
      <c r="H274" s="16"/>
      <c r="I274" s="220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287"/>
      <c r="AA274" s="16"/>
      <c r="AB274" s="287"/>
      <c r="AC274" s="287"/>
      <c r="AD274" s="287"/>
    </row>
    <row r="275" ht="15.75" customHeight="1">
      <c r="A275" s="16"/>
      <c r="B275" s="16"/>
      <c r="C275" s="16"/>
      <c r="D275" s="16"/>
      <c r="E275" s="16"/>
      <c r="F275" s="16"/>
      <c r="G275" s="16"/>
      <c r="H275" s="16"/>
      <c r="I275" s="220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287"/>
      <c r="AA275" s="16"/>
      <c r="AB275" s="287"/>
      <c r="AC275" s="287"/>
      <c r="AD275" s="287"/>
    </row>
    <row r="276" ht="15.75" customHeight="1">
      <c r="A276" s="16"/>
      <c r="B276" s="16"/>
      <c r="C276" s="16"/>
      <c r="D276" s="16"/>
      <c r="E276" s="16"/>
      <c r="F276" s="16"/>
      <c r="G276" s="16"/>
      <c r="H276" s="16"/>
      <c r="I276" s="220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287"/>
      <c r="AA276" s="16"/>
      <c r="AB276" s="287"/>
      <c r="AC276" s="287"/>
      <c r="AD276" s="287"/>
    </row>
    <row r="277" ht="15.75" customHeight="1">
      <c r="A277" s="16"/>
      <c r="B277" s="16"/>
      <c r="C277" s="16"/>
      <c r="D277" s="16"/>
      <c r="E277" s="16"/>
      <c r="F277" s="16"/>
      <c r="G277" s="16"/>
      <c r="H277" s="16"/>
      <c r="I277" s="220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287"/>
      <c r="AA277" s="16"/>
      <c r="AB277" s="287"/>
      <c r="AC277" s="287"/>
      <c r="AD277" s="287"/>
    </row>
    <row r="278" ht="15.75" customHeight="1">
      <c r="A278" s="16"/>
      <c r="B278" s="16"/>
      <c r="C278" s="16"/>
      <c r="D278" s="16"/>
      <c r="E278" s="16"/>
      <c r="F278" s="16"/>
      <c r="G278" s="16"/>
      <c r="H278" s="16"/>
      <c r="I278" s="220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287"/>
      <c r="AA278" s="16"/>
      <c r="AB278" s="287"/>
      <c r="AC278" s="287"/>
      <c r="AD278" s="287"/>
    </row>
    <row r="279" ht="15.75" customHeight="1">
      <c r="A279" s="16"/>
      <c r="B279" s="16"/>
      <c r="C279" s="16"/>
      <c r="D279" s="16"/>
      <c r="E279" s="16"/>
      <c r="F279" s="16"/>
      <c r="G279" s="16"/>
      <c r="H279" s="16"/>
      <c r="I279" s="220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287"/>
      <c r="AA279" s="16"/>
      <c r="AB279" s="287"/>
      <c r="AC279" s="287"/>
      <c r="AD279" s="287"/>
    </row>
    <row r="280" ht="15.75" customHeight="1">
      <c r="A280" s="16"/>
      <c r="B280" s="16"/>
      <c r="C280" s="16"/>
      <c r="D280" s="16"/>
      <c r="E280" s="16"/>
      <c r="F280" s="16"/>
      <c r="G280" s="16"/>
      <c r="H280" s="16"/>
      <c r="I280" s="220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287"/>
      <c r="AA280" s="16"/>
      <c r="AB280" s="287"/>
      <c r="AC280" s="287"/>
      <c r="AD280" s="287"/>
    </row>
    <row r="281" ht="15.75" customHeight="1">
      <c r="A281" s="16"/>
      <c r="B281" s="16"/>
      <c r="C281" s="16"/>
      <c r="D281" s="16"/>
      <c r="E281" s="16"/>
      <c r="F281" s="16"/>
      <c r="G281" s="16"/>
      <c r="H281" s="16"/>
      <c r="I281" s="220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287"/>
      <c r="AA281" s="16"/>
      <c r="AB281" s="287"/>
      <c r="AC281" s="287"/>
      <c r="AD281" s="287"/>
    </row>
    <row r="282" ht="15.75" customHeight="1">
      <c r="A282" s="16"/>
      <c r="B282" s="16"/>
      <c r="C282" s="16"/>
      <c r="D282" s="16"/>
      <c r="E282" s="16"/>
      <c r="F282" s="16"/>
      <c r="G282" s="16"/>
      <c r="H282" s="16"/>
      <c r="I282" s="220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287"/>
      <c r="AA282" s="16"/>
      <c r="AB282" s="287"/>
      <c r="AC282" s="287"/>
      <c r="AD282" s="287"/>
    </row>
    <row r="283" ht="15.75" customHeight="1">
      <c r="A283" s="16"/>
      <c r="B283" s="16"/>
      <c r="C283" s="16"/>
      <c r="D283" s="16"/>
      <c r="E283" s="16"/>
      <c r="F283" s="16"/>
      <c r="G283" s="16"/>
      <c r="H283" s="16"/>
      <c r="I283" s="220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287"/>
      <c r="AA283" s="16"/>
      <c r="AB283" s="287"/>
      <c r="AC283" s="287"/>
      <c r="AD283" s="287"/>
    </row>
    <row r="284" ht="15.75" customHeight="1">
      <c r="A284" s="16"/>
      <c r="B284" s="16"/>
      <c r="C284" s="16"/>
      <c r="D284" s="16"/>
      <c r="E284" s="16"/>
      <c r="F284" s="16"/>
      <c r="G284" s="16"/>
      <c r="H284" s="16"/>
      <c r="I284" s="220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287"/>
      <c r="AA284" s="16"/>
      <c r="AB284" s="287"/>
      <c r="AC284" s="287"/>
      <c r="AD284" s="287"/>
    </row>
    <row r="285" ht="15.75" customHeight="1">
      <c r="A285" s="16"/>
      <c r="B285" s="16"/>
      <c r="C285" s="16"/>
      <c r="D285" s="16"/>
      <c r="E285" s="16"/>
      <c r="F285" s="16"/>
      <c r="G285" s="16"/>
      <c r="H285" s="16"/>
      <c r="I285" s="220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287"/>
      <c r="AA285" s="16"/>
      <c r="AB285" s="287"/>
      <c r="AC285" s="287"/>
      <c r="AD285" s="287"/>
    </row>
    <row r="286" ht="15.75" customHeight="1">
      <c r="A286" s="16"/>
      <c r="B286" s="16"/>
      <c r="C286" s="16"/>
      <c r="D286" s="16"/>
      <c r="E286" s="16"/>
      <c r="F286" s="16"/>
      <c r="G286" s="16"/>
      <c r="H286" s="16"/>
      <c r="I286" s="220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287"/>
      <c r="AA286" s="16"/>
      <c r="AB286" s="287"/>
      <c r="AC286" s="287"/>
      <c r="AD286" s="287"/>
    </row>
    <row r="287" ht="15.75" customHeight="1">
      <c r="A287" s="16"/>
      <c r="B287" s="16"/>
      <c r="C287" s="16"/>
      <c r="D287" s="16"/>
      <c r="E287" s="16"/>
      <c r="F287" s="16"/>
      <c r="G287" s="16"/>
      <c r="H287" s="16"/>
      <c r="I287" s="220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287"/>
      <c r="AA287" s="16"/>
      <c r="AB287" s="287"/>
      <c r="AC287" s="287"/>
      <c r="AD287" s="287"/>
    </row>
    <row r="288" ht="15.75" customHeight="1">
      <c r="A288" s="16"/>
      <c r="B288" s="16"/>
      <c r="C288" s="16"/>
      <c r="D288" s="16"/>
      <c r="E288" s="16"/>
      <c r="F288" s="16"/>
      <c r="G288" s="16"/>
      <c r="H288" s="16"/>
      <c r="I288" s="220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287"/>
      <c r="AA288" s="16"/>
      <c r="AB288" s="287"/>
      <c r="AC288" s="287"/>
      <c r="AD288" s="287"/>
    </row>
    <row r="289" ht="15.75" customHeight="1">
      <c r="A289" s="16"/>
      <c r="B289" s="16"/>
      <c r="C289" s="16"/>
      <c r="D289" s="16"/>
      <c r="E289" s="16"/>
      <c r="F289" s="16"/>
      <c r="G289" s="16"/>
      <c r="H289" s="16"/>
      <c r="I289" s="220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287"/>
      <c r="AA289" s="16"/>
      <c r="AB289" s="287"/>
      <c r="AC289" s="287"/>
      <c r="AD289" s="287"/>
    </row>
    <row r="290" ht="15.75" customHeight="1">
      <c r="A290" s="16"/>
      <c r="B290" s="16"/>
      <c r="C290" s="16"/>
      <c r="D290" s="16"/>
      <c r="E290" s="16"/>
      <c r="F290" s="16"/>
      <c r="G290" s="16"/>
      <c r="H290" s="16"/>
      <c r="I290" s="220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287"/>
      <c r="AA290" s="16"/>
      <c r="AB290" s="287"/>
      <c r="AC290" s="287"/>
      <c r="AD290" s="287"/>
    </row>
    <row r="291" ht="15.75" customHeight="1">
      <c r="A291" s="16"/>
      <c r="B291" s="16"/>
      <c r="C291" s="16"/>
      <c r="D291" s="16"/>
      <c r="E291" s="16"/>
      <c r="F291" s="16"/>
      <c r="G291" s="16"/>
      <c r="H291" s="16"/>
      <c r="I291" s="220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287"/>
      <c r="AA291" s="16"/>
      <c r="AB291" s="287"/>
      <c r="AC291" s="287"/>
      <c r="AD291" s="287"/>
    </row>
    <row r="292" ht="15.75" customHeight="1">
      <c r="A292" s="16"/>
      <c r="B292" s="16"/>
      <c r="C292" s="16"/>
      <c r="D292" s="16"/>
      <c r="E292" s="16"/>
      <c r="F292" s="16"/>
      <c r="G292" s="16"/>
      <c r="H292" s="16"/>
      <c r="I292" s="220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287"/>
      <c r="AA292" s="16"/>
      <c r="AB292" s="287"/>
      <c r="AC292" s="287"/>
      <c r="AD292" s="287"/>
    </row>
    <row r="293" ht="15.75" customHeight="1">
      <c r="A293" s="16"/>
      <c r="B293" s="16"/>
      <c r="C293" s="16"/>
      <c r="D293" s="16"/>
      <c r="E293" s="16"/>
      <c r="F293" s="16"/>
      <c r="G293" s="16"/>
      <c r="H293" s="16"/>
      <c r="I293" s="220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287"/>
      <c r="AA293" s="16"/>
      <c r="AB293" s="287"/>
      <c r="AC293" s="287"/>
      <c r="AD293" s="287"/>
    </row>
    <row r="294" ht="15.75" customHeight="1">
      <c r="A294" s="16"/>
      <c r="B294" s="16"/>
      <c r="C294" s="16"/>
      <c r="D294" s="16"/>
      <c r="E294" s="16"/>
      <c r="F294" s="16"/>
      <c r="G294" s="16"/>
      <c r="H294" s="16"/>
      <c r="I294" s="220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287"/>
      <c r="AA294" s="16"/>
      <c r="AB294" s="287"/>
      <c r="AC294" s="287"/>
      <c r="AD294" s="287"/>
    </row>
    <row r="295" ht="15.75" customHeight="1">
      <c r="A295" s="16"/>
      <c r="B295" s="16"/>
      <c r="C295" s="16"/>
      <c r="D295" s="16"/>
      <c r="E295" s="16"/>
      <c r="F295" s="16"/>
      <c r="G295" s="16"/>
      <c r="H295" s="16"/>
      <c r="I295" s="220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287"/>
      <c r="AA295" s="16"/>
      <c r="AB295" s="287"/>
      <c r="AC295" s="287"/>
      <c r="AD295" s="287"/>
    </row>
    <row r="296" ht="15.75" customHeight="1">
      <c r="A296" s="16"/>
      <c r="B296" s="16"/>
      <c r="C296" s="16"/>
      <c r="D296" s="16"/>
      <c r="E296" s="16"/>
      <c r="F296" s="16"/>
      <c r="G296" s="16"/>
      <c r="H296" s="16"/>
      <c r="I296" s="220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287"/>
      <c r="AA296" s="16"/>
      <c r="AB296" s="287"/>
      <c r="AC296" s="287"/>
      <c r="AD296" s="287"/>
    </row>
    <row r="297" ht="15.75" customHeight="1">
      <c r="A297" s="16"/>
      <c r="B297" s="16"/>
      <c r="C297" s="16"/>
      <c r="D297" s="16"/>
      <c r="E297" s="16"/>
      <c r="F297" s="16"/>
      <c r="G297" s="16"/>
      <c r="H297" s="16"/>
      <c r="I297" s="220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287"/>
      <c r="AA297" s="16"/>
      <c r="AB297" s="287"/>
      <c r="AC297" s="287"/>
      <c r="AD297" s="287"/>
    </row>
    <row r="298" ht="15.75" customHeight="1">
      <c r="A298" s="16"/>
      <c r="B298" s="16"/>
      <c r="C298" s="16"/>
      <c r="D298" s="16"/>
      <c r="E298" s="16"/>
      <c r="F298" s="16"/>
      <c r="G298" s="16"/>
      <c r="H298" s="16"/>
      <c r="I298" s="220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287"/>
      <c r="AA298" s="16"/>
      <c r="AB298" s="287"/>
      <c r="AC298" s="287"/>
      <c r="AD298" s="287"/>
    </row>
    <row r="299" ht="15.75" customHeight="1">
      <c r="A299" s="16"/>
      <c r="B299" s="16"/>
      <c r="C299" s="16"/>
      <c r="D299" s="16"/>
      <c r="E299" s="16"/>
      <c r="F299" s="16"/>
      <c r="G299" s="16"/>
      <c r="H299" s="16"/>
      <c r="I299" s="220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287"/>
      <c r="AA299" s="16"/>
      <c r="AB299" s="287"/>
      <c r="AC299" s="287"/>
      <c r="AD299" s="287"/>
    </row>
    <row r="300" ht="15.75" customHeight="1">
      <c r="A300" s="16"/>
      <c r="B300" s="16"/>
      <c r="C300" s="16"/>
      <c r="D300" s="16"/>
      <c r="E300" s="16"/>
      <c r="F300" s="16"/>
      <c r="G300" s="16"/>
      <c r="H300" s="16"/>
      <c r="I300" s="220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287"/>
      <c r="AA300" s="16"/>
      <c r="AB300" s="287"/>
      <c r="AC300" s="287"/>
      <c r="AD300" s="287"/>
    </row>
    <row r="301" ht="15.75" customHeight="1">
      <c r="A301" s="16"/>
      <c r="B301" s="16"/>
      <c r="C301" s="16"/>
      <c r="D301" s="16"/>
      <c r="E301" s="16"/>
      <c r="F301" s="16"/>
      <c r="G301" s="16"/>
      <c r="H301" s="16"/>
      <c r="I301" s="220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287"/>
      <c r="AA301" s="16"/>
      <c r="AB301" s="287"/>
      <c r="AC301" s="287"/>
      <c r="AD301" s="287"/>
    </row>
    <row r="302" ht="15.75" customHeight="1">
      <c r="A302" s="16"/>
      <c r="B302" s="16"/>
      <c r="C302" s="16"/>
      <c r="D302" s="16"/>
      <c r="E302" s="16"/>
      <c r="F302" s="16"/>
      <c r="G302" s="16"/>
      <c r="H302" s="16"/>
      <c r="I302" s="220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287"/>
      <c r="AA302" s="16"/>
      <c r="AB302" s="287"/>
      <c r="AC302" s="287"/>
      <c r="AD302" s="287"/>
    </row>
    <row r="303" ht="15.75" customHeight="1">
      <c r="A303" s="16"/>
      <c r="B303" s="16"/>
      <c r="C303" s="16"/>
      <c r="D303" s="16"/>
      <c r="E303" s="16"/>
      <c r="F303" s="16"/>
      <c r="G303" s="16"/>
      <c r="H303" s="16"/>
      <c r="I303" s="220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287"/>
      <c r="AA303" s="16"/>
      <c r="AB303" s="287"/>
      <c r="AC303" s="287"/>
      <c r="AD303" s="287"/>
    </row>
    <row r="304" ht="15.75" customHeight="1">
      <c r="A304" s="16"/>
      <c r="B304" s="16"/>
      <c r="C304" s="16"/>
      <c r="D304" s="16"/>
      <c r="E304" s="16"/>
      <c r="F304" s="16"/>
      <c r="G304" s="16"/>
      <c r="H304" s="16"/>
      <c r="I304" s="220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287"/>
      <c r="AA304" s="16"/>
      <c r="AB304" s="287"/>
      <c r="AC304" s="287"/>
      <c r="AD304" s="287"/>
    </row>
    <row r="305" ht="15.75" customHeight="1">
      <c r="A305" s="16"/>
      <c r="B305" s="16"/>
      <c r="C305" s="16"/>
      <c r="D305" s="16"/>
      <c r="E305" s="16"/>
      <c r="F305" s="16"/>
      <c r="G305" s="16"/>
      <c r="H305" s="16"/>
      <c r="I305" s="220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287"/>
      <c r="AA305" s="16"/>
      <c r="AB305" s="287"/>
      <c r="AC305" s="287"/>
      <c r="AD305" s="287"/>
    </row>
    <row r="306" ht="15.75" customHeight="1">
      <c r="A306" s="16"/>
      <c r="B306" s="16"/>
      <c r="C306" s="16"/>
      <c r="D306" s="16"/>
      <c r="E306" s="16"/>
      <c r="F306" s="16"/>
      <c r="G306" s="16"/>
      <c r="H306" s="16"/>
      <c r="I306" s="220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287"/>
      <c r="AA306" s="16"/>
      <c r="AB306" s="287"/>
      <c r="AC306" s="287"/>
      <c r="AD306" s="287"/>
    </row>
    <row r="307" ht="15.75" customHeight="1">
      <c r="A307" s="16"/>
      <c r="B307" s="16"/>
      <c r="C307" s="16"/>
      <c r="D307" s="16"/>
      <c r="E307" s="16"/>
      <c r="F307" s="16"/>
      <c r="G307" s="16"/>
      <c r="H307" s="16"/>
      <c r="I307" s="220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287"/>
      <c r="AA307" s="16"/>
      <c r="AB307" s="287"/>
      <c r="AC307" s="287"/>
      <c r="AD307" s="287"/>
    </row>
    <row r="308" ht="15.75" customHeight="1">
      <c r="A308" s="16"/>
      <c r="B308" s="16"/>
      <c r="C308" s="16"/>
      <c r="D308" s="16"/>
      <c r="E308" s="16"/>
      <c r="F308" s="16"/>
      <c r="G308" s="16"/>
      <c r="H308" s="16"/>
      <c r="I308" s="220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287"/>
      <c r="AA308" s="16"/>
      <c r="AB308" s="287"/>
      <c r="AC308" s="287"/>
      <c r="AD308" s="287"/>
    </row>
    <row r="309" ht="15.75" customHeight="1">
      <c r="A309" s="16"/>
      <c r="B309" s="16"/>
      <c r="C309" s="16"/>
      <c r="D309" s="16"/>
      <c r="E309" s="16"/>
      <c r="F309" s="16"/>
      <c r="G309" s="16"/>
      <c r="H309" s="16"/>
      <c r="I309" s="220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287"/>
      <c r="AA309" s="16"/>
      <c r="AB309" s="287"/>
      <c r="AC309" s="287"/>
      <c r="AD309" s="287"/>
    </row>
    <row r="310" ht="15.75" customHeight="1">
      <c r="A310" s="16"/>
      <c r="B310" s="16"/>
      <c r="C310" s="16"/>
      <c r="D310" s="16"/>
      <c r="E310" s="16"/>
      <c r="F310" s="16"/>
      <c r="G310" s="16"/>
      <c r="H310" s="16"/>
      <c r="I310" s="220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287"/>
      <c r="AA310" s="16"/>
      <c r="AB310" s="287"/>
      <c r="AC310" s="287"/>
      <c r="AD310" s="287"/>
    </row>
    <row r="311" ht="15.75" customHeight="1">
      <c r="A311" s="16"/>
      <c r="B311" s="16"/>
      <c r="C311" s="16"/>
      <c r="D311" s="16"/>
      <c r="E311" s="16"/>
      <c r="F311" s="16"/>
      <c r="G311" s="16"/>
      <c r="H311" s="16"/>
      <c r="I311" s="220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287"/>
      <c r="AA311" s="16"/>
      <c r="AB311" s="287"/>
      <c r="AC311" s="287"/>
      <c r="AD311" s="287"/>
    </row>
    <row r="312" ht="15.75" customHeight="1">
      <c r="A312" s="16"/>
      <c r="B312" s="16"/>
      <c r="C312" s="16"/>
      <c r="D312" s="16"/>
      <c r="E312" s="16"/>
      <c r="F312" s="16"/>
      <c r="G312" s="16"/>
      <c r="H312" s="16"/>
      <c r="I312" s="220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287"/>
      <c r="AA312" s="16"/>
      <c r="AB312" s="287"/>
      <c r="AC312" s="287"/>
      <c r="AD312" s="287"/>
    </row>
    <row r="313" ht="15.75" customHeight="1">
      <c r="A313" s="16"/>
      <c r="B313" s="16"/>
      <c r="C313" s="16"/>
      <c r="D313" s="16"/>
      <c r="E313" s="16"/>
      <c r="F313" s="16"/>
      <c r="G313" s="16"/>
      <c r="H313" s="16"/>
      <c r="I313" s="220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287"/>
      <c r="AA313" s="16"/>
      <c r="AB313" s="287"/>
      <c r="AC313" s="287"/>
      <c r="AD313" s="287"/>
    </row>
    <row r="314" ht="15.75" customHeight="1">
      <c r="A314" s="16"/>
      <c r="B314" s="16"/>
      <c r="C314" s="16"/>
      <c r="D314" s="16"/>
      <c r="E314" s="16"/>
      <c r="F314" s="16"/>
      <c r="G314" s="16"/>
      <c r="H314" s="16"/>
      <c r="I314" s="220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287"/>
      <c r="AA314" s="16"/>
      <c r="AB314" s="287"/>
      <c r="AC314" s="287"/>
      <c r="AD314" s="287"/>
    </row>
    <row r="315" ht="15.75" customHeight="1">
      <c r="A315" s="16"/>
      <c r="B315" s="16"/>
      <c r="C315" s="16"/>
      <c r="D315" s="16"/>
      <c r="E315" s="16"/>
      <c r="F315" s="16"/>
      <c r="G315" s="16"/>
      <c r="H315" s="16"/>
      <c r="I315" s="220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287"/>
      <c r="AA315" s="16"/>
      <c r="AB315" s="287"/>
      <c r="AC315" s="287"/>
      <c r="AD315" s="287"/>
    </row>
    <row r="316" ht="15.75" customHeight="1">
      <c r="A316" s="16"/>
      <c r="B316" s="16"/>
      <c r="C316" s="16"/>
      <c r="D316" s="16"/>
      <c r="E316" s="16"/>
      <c r="F316" s="16"/>
      <c r="G316" s="16"/>
      <c r="H316" s="16"/>
      <c r="I316" s="220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287"/>
      <c r="AA316" s="16"/>
      <c r="AB316" s="287"/>
      <c r="AC316" s="287"/>
      <c r="AD316" s="287"/>
    </row>
    <row r="317" ht="15.75" customHeight="1">
      <c r="A317" s="16"/>
      <c r="B317" s="16"/>
      <c r="C317" s="16"/>
      <c r="D317" s="16"/>
      <c r="E317" s="16"/>
      <c r="F317" s="16"/>
      <c r="G317" s="16"/>
      <c r="H317" s="16"/>
      <c r="I317" s="220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287"/>
      <c r="AA317" s="16"/>
      <c r="AB317" s="287"/>
      <c r="AC317" s="287"/>
      <c r="AD317" s="287"/>
    </row>
    <row r="318" ht="15.75" customHeight="1">
      <c r="A318" s="16"/>
      <c r="B318" s="16"/>
      <c r="C318" s="16"/>
      <c r="D318" s="16"/>
      <c r="E318" s="16"/>
      <c r="F318" s="16"/>
      <c r="G318" s="16"/>
      <c r="H318" s="16"/>
      <c r="I318" s="220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287"/>
      <c r="AA318" s="16"/>
      <c r="AB318" s="287"/>
      <c r="AC318" s="287"/>
      <c r="AD318" s="287"/>
    </row>
    <row r="319" ht="15.75" customHeight="1">
      <c r="A319" s="16"/>
      <c r="B319" s="16"/>
      <c r="C319" s="16"/>
      <c r="D319" s="16"/>
      <c r="E319" s="16"/>
      <c r="F319" s="16"/>
      <c r="G319" s="16"/>
      <c r="H319" s="16"/>
      <c r="I319" s="220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287"/>
      <c r="AA319" s="16"/>
      <c r="AB319" s="287"/>
      <c r="AC319" s="287"/>
      <c r="AD319" s="287"/>
    </row>
    <row r="320" ht="15.75" customHeight="1">
      <c r="A320" s="16"/>
      <c r="B320" s="16"/>
      <c r="C320" s="16"/>
      <c r="D320" s="16"/>
      <c r="E320" s="16"/>
      <c r="F320" s="16"/>
      <c r="G320" s="16"/>
      <c r="H320" s="16"/>
      <c r="I320" s="220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287"/>
      <c r="AA320" s="16"/>
      <c r="AB320" s="287"/>
      <c r="AC320" s="287"/>
      <c r="AD320" s="287"/>
    </row>
    <row r="321" ht="15.75" customHeight="1">
      <c r="A321" s="16"/>
      <c r="B321" s="16"/>
      <c r="C321" s="16"/>
      <c r="D321" s="16"/>
      <c r="E321" s="16"/>
      <c r="F321" s="16"/>
      <c r="G321" s="16"/>
      <c r="H321" s="16"/>
      <c r="I321" s="220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287"/>
      <c r="AA321" s="16"/>
      <c r="AB321" s="287"/>
      <c r="AC321" s="287"/>
      <c r="AD321" s="287"/>
    </row>
    <row r="322" ht="15.75" customHeight="1">
      <c r="A322" s="16"/>
      <c r="B322" s="16"/>
      <c r="C322" s="16"/>
      <c r="D322" s="16"/>
      <c r="E322" s="16"/>
      <c r="F322" s="16"/>
      <c r="G322" s="16"/>
      <c r="H322" s="16"/>
      <c r="I322" s="220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287"/>
      <c r="AA322" s="16"/>
      <c r="AB322" s="287"/>
      <c r="AC322" s="287"/>
      <c r="AD322" s="287"/>
    </row>
    <row r="323" ht="15.75" customHeight="1">
      <c r="A323" s="16"/>
      <c r="B323" s="16"/>
      <c r="C323" s="16"/>
      <c r="D323" s="16"/>
      <c r="E323" s="16"/>
      <c r="F323" s="16"/>
      <c r="G323" s="16"/>
      <c r="H323" s="16"/>
      <c r="I323" s="220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287"/>
      <c r="AA323" s="16"/>
      <c r="AB323" s="287"/>
      <c r="AC323" s="287"/>
      <c r="AD323" s="287"/>
    </row>
    <row r="324" ht="15.75" customHeight="1">
      <c r="A324" s="16"/>
      <c r="B324" s="16"/>
      <c r="C324" s="16"/>
      <c r="D324" s="16"/>
      <c r="E324" s="16"/>
      <c r="F324" s="16"/>
      <c r="G324" s="16"/>
      <c r="H324" s="16"/>
      <c r="I324" s="220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287"/>
      <c r="AA324" s="16"/>
      <c r="AB324" s="287"/>
      <c r="AC324" s="287"/>
      <c r="AD324" s="287"/>
    </row>
    <row r="325" ht="15.75" customHeight="1">
      <c r="A325" s="16"/>
      <c r="B325" s="16"/>
      <c r="C325" s="16"/>
      <c r="D325" s="16"/>
      <c r="E325" s="16"/>
      <c r="F325" s="16"/>
      <c r="G325" s="16"/>
      <c r="H325" s="16"/>
      <c r="I325" s="220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287"/>
      <c r="AA325" s="16"/>
      <c r="AB325" s="287"/>
      <c r="AC325" s="287"/>
      <c r="AD325" s="287"/>
    </row>
    <row r="326" ht="15.75" customHeight="1">
      <c r="A326" s="16"/>
      <c r="B326" s="16"/>
      <c r="C326" s="16"/>
      <c r="D326" s="16"/>
      <c r="E326" s="16"/>
      <c r="F326" s="16"/>
      <c r="G326" s="16"/>
      <c r="H326" s="16"/>
      <c r="I326" s="220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287"/>
      <c r="AA326" s="16"/>
      <c r="AB326" s="287"/>
      <c r="AC326" s="287"/>
      <c r="AD326" s="287"/>
    </row>
    <row r="327" ht="15.75" customHeight="1">
      <c r="A327" s="16"/>
      <c r="B327" s="16"/>
      <c r="C327" s="16"/>
      <c r="D327" s="16"/>
      <c r="E327" s="16"/>
      <c r="F327" s="16"/>
      <c r="G327" s="16"/>
      <c r="H327" s="16"/>
      <c r="I327" s="220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287"/>
      <c r="AA327" s="16"/>
      <c r="AB327" s="287"/>
      <c r="AC327" s="287"/>
      <c r="AD327" s="287"/>
    </row>
    <row r="328" ht="15.75" customHeight="1">
      <c r="A328" s="16"/>
      <c r="B328" s="16"/>
      <c r="C328" s="16"/>
      <c r="D328" s="16"/>
      <c r="E328" s="16"/>
      <c r="F328" s="16"/>
      <c r="G328" s="16"/>
      <c r="H328" s="16"/>
      <c r="I328" s="220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287"/>
      <c r="AA328" s="16"/>
      <c r="AB328" s="287"/>
      <c r="AC328" s="287"/>
      <c r="AD328" s="287"/>
    </row>
    <row r="329" ht="15.75" customHeight="1">
      <c r="A329" s="16"/>
      <c r="B329" s="16"/>
      <c r="C329" s="16"/>
      <c r="D329" s="16"/>
      <c r="E329" s="16"/>
      <c r="F329" s="16"/>
      <c r="G329" s="16"/>
      <c r="H329" s="16"/>
      <c r="I329" s="220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287"/>
      <c r="AA329" s="16"/>
      <c r="AB329" s="287"/>
      <c r="AC329" s="287"/>
      <c r="AD329" s="287"/>
    </row>
    <row r="330" ht="15.75" customHeight="1">
      <c r="A330" s="16"/>
      <c r="B330" s="16"/>
      <c r="C330" s="16"/>
      <c r="D330" s="16"/>
      <c r="E330" s="16"/>
      <c r="F330" s="16"/>
      <c r="G330" s="16"/>
      <c r="H330" s="16"/>
      <c r="I330" s="220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287"/>
      <c r="AA330" s="16"/>
      <c r="AB330" s="287"/>
      <c r="AC330" s="287"/>
      <c r="AD330" s="287"/>
    </row>
    <row r="331" ht="15.75" customHeight="1">
      <c r="A331" s="16"/>
      <c r="B331" s="16"/>
      <c r="C331" s="16"/>
      <c r="D331" s="16"/>
      <c r="E331" s="16"/>
      <c r="F331" s="16"/>
      <c r="G331" s="16"/>
      <c r="H331" s="16"/>
      <c r="I331" s="220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287"/>
      <c r="AA331" s="16"/>
      <c r="AB331" s="287"/>
      <c r="AC331" s="287"/>
      <c r="AD331" s="287"/>
    </row>
    <row r="332" ht="15.75" customHeight="1">
      <c r="A332" s="16"/>
      <c r="B332" s="16"/>
      <c r="C332" s="16"/>
      <c r="D332" s="16"/>
      <c r="E332" s="16"/>
      <c r="F332" s="16"/>
      <c r="G332" s="16"/>
      <c r="H332" s="16"/>
      <c r="I332" s="220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287"/>
      <c r="AA332" s="16"/>
      <c r="AB332" s="287"/>
      <c r="AC332" s="287"/>
      <c r="AD332" s="287"/>
    </row>
    <row r="333" ht="15.75" customHeight="1">
      <c r="A333" s="16"/>
      <c r="B333" s="16"/>
      <c r="C333" s="16"/>
      <c r="D333" s="16"/>
      <c r="E333" s="16"/>
      <c r="F333" s="16"/>
      <c r="G333" s="16"/>
      <c r="H333" s="16"/>
      <c r="I333" s="220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287"/>
      <c r="AA333" s="16"/>
      <c r="AB333" s="287"/>
      <c r="AC333" s="287"/>
      <c r="AD333" s="287"/>
    </row>
    <row r="334" ht="15.75" customHeight="1">
      <c r="A334" s="16"/>
      <c r="B334" s="16"/>
      <c r="C334" s="16"/>
      <c r="D334" s="16"/>
      <c r="E334" s="16"/>
      <c r="F334" s="16"/>
      <c r="G334" s="16"/>
      <c r="H334" s="16"/>
      <c r="I334" s="220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287"/>
      <c r="AA334" s="16"/>
      <c r="AB334" s="287"/>
      <c r="AC334" s="287"/>
      <c r="AD334" s="287"/>
    </row>
    <row r="335" ht="15.75" customHeight="1">
      <c r="A335" s="16"/>
      <c r="B335" s="16"/>
      <c r="C335" s="16"/>
      <c r="D335" s="16"/>
      <c r="E335" s="16"/>
      <c r="F335" s="16"/>
      <c r="G335" s="16"/>
      <c r="H335" s="16"/>
      <c r="I335" s="220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287"/>
      <c r="AA335" s="16"/>
      <c r="AB335" s="287"/>
      <c r="AC335" s="287"/>
      <c r="AD335" s="287"/>
    </row>
    <row r="336" ht="15.75" customHeight="1">
      <c r="A336" s="16"/>
      <c r="B336" s="16"/>
      <c r="C336" s="16"/>
      <c r="D336" s="16"/>
      <c r="E336" s="16"/>
      <c r="F336" s="16"/>
      <c r="G336" s="16"/>
      <c r="H336" s="16"/>
      <c r="I336" s="220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287"/>
      <c r="AA336" s="16"/>
      <c r="AB336" s="287"/>
      <c r="AC336" s="287"/>
      <c r="AD336" s="287"/>
    </row>
    <row r="337" ht="15.75" customHeight="1">
      <c r="A337" s="16"/>
      <c r="B337" s="16"/>
      <c r="C337" s="16"/>
      <c r="D337" s="16"/>
      <c r="E337" s="16"/>
      <c r="F337" s="16"/>
      <c r="G337" s="16"/>
      <c r="H337" s="16"/>
      <c r="I337" s="220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287"/>
      <c r="AA337" s="16"/>
      <c r="AB337" s="287"/>
      <c r="AC337" s="287"/>
      <c r="AD337" s="287"/>
    </row>
    <row r="338" ht="15.75" customHeight="1">
      <c r="A338" s="16"/>
      <c r="B338" s="16"/>
      <c r="C338" s="16"/>
      <c r="D338" s="16"/>
      <c r="E338" s="16"/>
      <c r="F338" s="16"/>
      <c r="G338" s="16"/>
      <c r="H338" s="16"/>
      <c r="I338" s="220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287"/>
      <c r="AA338" s="16"/>
      <c r="AB338" s="287"/>
      <c r="AC338" s="287"/>
      <c r="AD338" s="287"/>
    </row>
    <row r="339" ht="15.75" customHeight="1">
      <c r="A339" s="16"/>
      <c r="B339" s="16"/>
      <c r="C339" s="16"/>
      <c r="D339" s="16"/>
      <c r="E339" s="16"/>
      <c r="F339" s="16"/>
      <c r="G339" s="16"/>
      <c r="H339" s="16"/>
      <c r="I339" s="220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287"/>
      <c r="AA339" s="16"/>
      <c r="AB339" s="287"/>
      <c r="AC339" s="287"/>
      <c r="AD339" s="287"/>
    </row>
    <row r="340" ht="15.75" customHeight="1">
      <c r="A340" s="16"/>
      <c r="B340" s="16"/>
      <c r="C340" s="16"/>
      <c r="D340" s="16"/>
      <c r="E340" s="16"/>
      <c r="F340" s="16"/>
      <c r="G340" s="16"/>
      <c r="H340" s="16"/>
      <c r="I340" s="220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287"/>
      <c r="AA340" s="16"/>
      <c r="AB340" s="287"/>
      <c r="AC340" s="287"/>
      <c r="AD340" s="287"/>
    </row>
    <row r="341" ht="15.75" customHeight="1">
      <c r="A341" s="16"/>
      <c r="B341" s="16"/>
      <c r="C341" s="16"/>
      <c r="D341" s="16"/>
      <c r="E341" s="16"/>
      <c r="F341" s="16"/>
      <c r="G341" s="16"/>
      <c r="H341" s="16"/>
      <c r="I341" s="220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287"/>
      <c r="AA341" s="16"/>
      <c r="AB341" s="287"/>
      <c r="AC341" s="287"/>
      <c r="AD341" s="287"/>
    </row>
    <row r="342" ht="15.75" customHeight="1">
      <c r="A342" s="16"/>
      <c r="B342" s="16"/>
      <c r="C342" s="16"/>
      <c r="D342" s="16"/>
      <c r="E342" s="16"/>
      <c r="F342" s="16"/>
      <c r="G342" s="16"/>
      <c r="H342" s="16"/>
      <c r="I342" s="220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287"/>
      <c r="AA342" s="16"/>
      <c r="AB342" s="287"/>
      <c r="AC342" s="287"/>
      <c r="AD342" s="287"/>
    </row>
    <row r="343" ht="15.75" customHeight="1">
      <c r="A343" s="16"/>
      <c r="B343" s="16"/>
      <c r="C343" s="16"/>
      <c r="D343" s="16"/>
      <c r="E343" s="16"/>
      <c r="F343" s="16"/>
      <c r="G343" s="16"/>
      <c r="H343" s="16"/>
      <c r="I343" s="220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287"/>
      <c r="AA343" s="16"/>
      <c r="AB343" s="287"/>
      <c r="AC343" s="287"/>
      <c r="AD343" s="287"/>
    </row>
    <row r="344" ht="15.75" customHeight="1">
      <c r="A344" s="16"/>
      <c r="B344" s="16"/>
      <c r="C344" s="16"/>
      <c r="D344" s="16"/>
      <c r="E344" s="16"/>
      <c r="F344" s="16"/>
      <c r="G344" s="16"/>
      <c r="H344" s="16"/>
      <c r="I344" s="220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287"/>
      <c r="AA344" s="16"/>
      <c r="AB344" s="287"/>
      <c r="AC344" s="287"/>
      <c r="AD344" s="287"/>
    </row>
    <row r="345" ht="15.75" customHeight="1">
      <c r="A345" s="16"/>
      <c r="B345" s="16"/>
      <c r="C345" s="16"/>
      <c r="D345" s="16"/>
      <c r="E345" s="16"/>
      <c r="F345" s="16"/>
      <c r="G345" s="16"/>
      <c r="H345" s="16"/>
      <c r="I345" s="220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287"/>
      <c r="AA345" s="16"/>
      <c r="AB345" s="287"/>
      <c r="AC345" s="287"/>
      <c r="AD345" s="287"/>
    </row>
    <row r="346" ht="15.75" customHeight="1">
      <c r="A346" s="16"/>
      <c r="B346" s="16"/>
      <c r="C346" s="16"/>
      <c r="D346" s="16"/>
      <c r="E346" s="16"/>
      <c r="F346" s="16"/>
      <c r="G346" s="16"/>
      <c r="H346" s="16"/>
      <c r="I346" s="220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287"/>
      <c r="AA346" s="16"/>
      <c r="AB346" s="287"/>
      <c r="AC346" s="287"/>
      <c r="AD346" s="287"/>
    </row>
    <row r="347" ht="15.75" customHeight="1">
      <c r="A347" s="16"/>
      <c r="B347" s="16"/>
      <c r="C347" s="16"/>
      <c r="D347" s="16"/>
      <c r="E347" s="16"/>
      <c r="F347" s="16"/>
      <c r="G347" s="16"/>
      <c r="H347" s="16"/>
      <c r="I347" s="220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287"/>
      <c r="AA347" s="16"/>
      <c r="AB347" s="287"/>
      <c r="AC347" s="287"/>
      <c r="AD347" s="287"/>
    </row>
    <row r="348" ht="15.75" customHeight="1">
      <c r="A348" s="16"/>
      <c r="B348" s="16"/>
      <c r="C348" s="16"/>
      <c r="D348" s="16"/>
      <c r="E348" s="16"/>
      <c r="F348" s="16"/>
      <c r="G348" s="16"/>
      <c r="H348" s="16"/>
      <c r="I348" s="220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287"/>
      <c r="AA348" s="16"/>
      <c r="AB348" s="287"/>
      <c r="AC348" s="287"/>
      <c r="AD348" s="287"/>
    </row>
    <row r="349" ht="15.75" customHeight="1">
      <c r="A349" s="16"/>
      <c r="B349" s="16"/>
      <c r="C349" s="16"/>
      <c r="D349" s="16"/>
      <c r="E349" s="16"/>
      <c r="F349" s="16"/>
      <c r="G349" s="16"/>
      <c r="H349" s="16"/>
      <c r="I349" s="220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287"/>
      <c r="AA349" s="16"/>
      <c r="AB349" s="287"/>
      <c r="AC349" s="287"/>
      <c r="AD349" s="287"/>
    </row>
    <row r="350" ht="15.75" customHeight="1">
      <c r="A350" s="16"/>
      <c r="B350" s="16"/>
      <c r="C350" s="16"/>
      <c r="D350" s="16"/>
      <c r="E350" s="16"/>
      <c r="F350" s="16"/>
      <c r="G350" s="16"/>
      <c r="H350" s="16"/>
      <c r="I350" s="220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287"/>
      <c r="AA350" s="16"/>
      <c r="AB350" s="287"/>
      <c r="AC350" s="287"/>
      <c r="AD350" s="287"/>
    </row>
    <row r="351" ht="15.75" customHeight="1">
      <c r="A351" s="16"/>
      <c r="B351" s="16"/>
      <c r="C351" s="16"/>
      <c r="D351" s="16"/>
      <c r="E351" s="16"/>
      <c r="F351" s="16"/>
      <c r="G351" s="16"/>
      <c r="H351" s="16"/>
      <c r="I351" s="220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287"/>
      <c r="AA351" s="16"/>
      <c r="AB351" s="287"/>
      <c r="AC351" s="287"/>
      <c r="AD351" s="287"/>
    </row>
    <row r="352" ht="15.75" customHeight="1">
      <c r="A352" s="16"/>
      <c r="B352" s="16"/>
      <c r="C352" s="16"/>
      <c r="D352" s="16"/>
      <c r="E352" s="16"/>
      <c r="F352" s="16"/>
      <c r="G352" s="16"/>
      <c r="H352" s="16"/>
      <c r="I352" s="220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287"/>
      <c r="AA352" s="16"/>
      <c r="AB352" s="287"/>
      <c r="AC352" s="287"/>
      <c r="AD352" s="287"/>
    </row>
    <row r="353" ht="15.75" customHeight="1">
      <c r="A353" s="16"/>
      <c r="B353" s="16"/>
      <c r="C353" s="16"/>
      <c r="D353" s="16"/>
      <c r="E353" s="16"/>
      <c r="F353" s="16"/>
      <c r="G353" s="16"/>
      <c r="H353" s="16"/>
      <c r="I353" s="220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287"/>
      <c r="AA353" s="16"/>
      <c r="AB353" s="287"/>
      <c r="AC353" s="287"/>
      <c r="AD353" s="287"/>
    </row>
    <row r="354" ht="15.75" customHeight="1">
      <c r="A354" s="16"/>
      <c r="B354" s="16"/>
      <c r="C354" s="16"/>
      <c r="D354" s="16"/>
      <c r="E354" s="16"/>
      <c r="F354" s="16"/>
      <c r="G354" s="16"/>
      <c r="H354" s="16"/>
      <c r="I354" s="220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287"/>
      <c r="AA354" s="16"/>
      <c r="AB354" s="287"/>
      <c r="AC354" s="287"/>
      <c r="AD354" s="287"/>
    </row>
    <row r="355" ht="15.75" customHeight="1">
      <c r="A355" s="16"/>
      <c r="B355" s="16"/>
      <c r="C355" s="16"/>
      <c r="D355" s="16"/>
      <c r="E355" s="16"/>
      <c r="F355" s="16"/>
      <c r="G355" s="16"/>
      <c r="H355" s="16"/>
      <c r="I355" s="220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287"/>
      <c r="AA355" s="16"/>
      <c r="AB355" s="287"/>
      <c r="AC355" s="287"/>
      <c r="AD355" s="287"/>
    </row>
    <row r="356" ht="15.75" customHeight="1">
      <c r="A356" s="16"/>
      <c r="B356" s="16"/>
      <c r="C356" s="16"/>
      <c r="D356" s="16"/>
      <c r="E356" s="16"/>
      <c r="F356" s="16"/>
      <c r="G356" s="16"/>
      <c r="H356" s="16"/>
      <c r="I356" s="220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287"/>
      <c r="AA356" s="16"/>
      <c r="AB356" s="287"/>
      <c r="AC356" s="287"/>
      <c r="AD356" s="287"/>
    </row>
    <row r="357" ht="15.75" customHeight="1">
      <c r="A357" s="16"/>
      <c r="B357" s="16"/>
      <c r="C357" s="16"/>
      <c r="D357" s="16"/>
      <c r="E357" s="16"/>
      <c r="F357" s="16"/>
      <c r="G357" s="16"/>
      <c r="H357" s="16"/>
      <c r="I357" s="220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287"/>
      <c r="AA357" s="16"/>
      <c r="AB357" s="287"/>
      <c r="AC357" s="287"/>
      <c r="AD357" s="287"/>
    </row>
    <row r="358" ht="15.75" customHeight="1">
      <c r="A358" s="16"/>
      <c r="B358" s="16"/>
      <c r="C358" s="16"/>
      <c r="D358" s="16"/>
      <c r="E358" s="16"/>
      <c r="F358" s="16"/>
      <c r="G358" s="16"/>
      <c r="H358" s="16"/>
      <c r="I358" s="220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287"/>
      <c r="AA358" s="16"/>
      <c r="AB358" s="287"/>
      <c r="AC358" s="287"/>
      <c r="AD358" s="287"/>
    </row>
    <row r="359" ht="15.75" customHeight="1">
      <c r="A359" s="16"/>
      <c r="B359" s="16"/>
      <c r="C359" s="16"/>
      <c r="D359" s="16"/>
      <c r="E359" s="16"/>
      <c r="F359" s="16"/>
      <c r="G359" s="16"/>
      <c r="H359" s="16"/>
      <c r="I359" s="220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287"/>
      <c r="AA359" s="16"/>
      <c r="AB359" s="287"/>
      <c r="AC359" s="287"/>
      <c r="AD359" s="287"/>
    </row>
    <row r="360" ht="15.75" customHeight="1">
      <c r="A360" s="16"/>
      <c r="B360" s="16"/>
      <c r="C360" s="16"/>
      <c r="D360" s="16"/>
      <c r="E360" s="16"/>
      <c r="F360" s="16"/>
      <c r="G360" s="16"/>
      <c r="H360" s="16"/>
      <c r="I360" s="220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287"/>
      <c r="AA360" s="16"/>
      <c r="AB360" s="287"/>
      <c r="AC360" s="287"/>
      <c r="AD360" s="287"/>
    </row>
    <row r="361" ht="15.75" customHeight="1">
      <c r="A361" s="16"/>
      <c r="B361" s="16"/>
      <c r="C361" s="16"/>
      <c r="D361" s="16"/>
      <c r="E361" s="16"/>
      <c r="F361" s="16"/>
      <c r="G361" s="16"/>
      <c r="H361" s="16"/>
      <c r="I361" s="220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287"/>
      <c r="AA361" s="16"/>
      <c r="AB361" s="287"/>
      <c r="AC361" s="287"/>
      <c r="AD361" s="287"/>
    </row>
    <row r="362" ht="15.75" customHeight="1">
      <c r="A362" s="16"/>
      <c r="B362" s="16"/>
      <c r="C362" s="16"/>
      <c r="D362" s="16"/>
      <c r="E362" s="16"/>
      <c r="F362" s="16"/>
      <c r="G362" s="16"/>
      <c r="H362" s="16"/>
      <c r="I362" s="220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287"/>
      <c r="AA362" s="16"/>
      <c r="AB362" s="287"/>
      <c r="AC362" s="287"/>
      <c r="AD362" s="287"/>
    </row>
    <row r="363" ht="15.75" customHeight="1">
      <c r="A363" s="16"/>
      <c r="B363" s="16"/>
      <c r="C363" s="16"/>
      <c r="D363" s="16"/>
      <c r="E363" s="16"/>
      <c r="F363" s="16"/>
      <c r="G363" s="16"/>
      <c r="H363" s="16"/>
      <c r="I363" s="220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287"/>
      <c r="AA363" s="16"/>
      <c r="AB363" s="287"/>
      <c r="AC363" s="287"/>
      <c r="AD363" s="287"/>
    </row>
    <row r="364" ht="15.75" customHeight="1">
      <c r="A364" s="16"/>
      <c r="B364" s="16"/>
      <c r="C364" s="16"/>
      <c r="D364" s="16"/>
      <c r="E364" s="16"/>
      <c r="F364" s="16"/>
      <c r="G364" s="16"/>
      <c r="H364" s="16"/>
      <c r="I364" s="220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287"/>
      <c r="AA364" s="16"/>
      <c r="AB364" s="287"/>
      <c r="AC364" s="287"/>
      <c r="AD364" s="287"/>
    </row>
    <row r="365" ht="15.75" customHeight="1">
      <c r="A365" s="16"/>
      <c r="B365" s="16"/>
      <c r="C365" s="16"/>
      <c r="D365" s="16"/>
      <c r="E365" s="16"/>
      <c r="F365" s="16"/>
      <c r="G365" s="16"/>
      <c r="H365" s="16"/>
      <c r="I365" s="220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287"/>
      <c r="AA365" s="16"/>
      <c r="AB365" s="287"/>
      <c r="AC365" s="287"/>
      <c r="AD365" s="287"/>
    </row>
    <row r="366" ht="15.75" customHeight="1">
      <c r="A366" s="16"/>
      <c r="B366" s="16"/>
      <c r="C366" s="16"/>
      <c r="D366" s="16"/>
      <c r="E366" s="16"/>
      <c r="F366" s="16"/>
      <c r="G366" s="16"/>
      <c r="H366" s="16"/>
      <c r="I366" s="220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287"/>
      <c r="AA366" s="16"/>
      <c r="AB366" s="287"/>
      <c r="AC366" s="287"/>
      <c r="AD366" s="287"/>
    </row>
    <row r="367" ht="15.75" customHeight="1">
      <c r="A367" s="16"/>
      <c r="B367" s="16"/>
      <c r="C367" s="16"/>
      <c r="D367" s="16"/>
      <c r="E367" s="16"/>
      <c r="F367" s="16"/>
      <c r="G367" s="16"/>
      <c r="H367" s="16"/>
      <c r="I367" s="220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287"/>
      <c r="AA367" s="16"/>
      <c r="AB367" s="287"/>
      <c r="AC367" s="287"/>
      <c r="AD367" s="287"/>
    </row>
    <row r="368" ht="15.75" customHeight="1">
      <c r="A368" s="16"/>
      <c r="B368" s="16"/>
      <c r="C368" s="16"/>
      <c r="D368" s="16"/>
      <c r="E368" s="16"/>
      <c r="F368" s="16"/>
      <c r="G368" s="16"/>
      <c r="H368" s="16"/>
      <c r="I368" s="220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287"/>
      <c r="AA368" s="16"/>
      <c r="AB368" s="287"/>
      <c r="AC368" s="287"/>
      <c r="AD368" s="287"/>
    </row>
    <row r="369" ht="15.75" customHeight="1">
      <c r="A369" s="16"/>
      <c r="B369" s="16"/>
      <c r="C369" s="16"/>
      <c r="D369" s="16"/>
      <c r="E369" s="16"/>
      <c r="F369" s="16"/>
      <c r="G369" s="16"/>
      <c r="H369" s="16"/>
      <c r="I369" s="220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287"/>
      <c r="AA369" s="16"/>
      <c r="AB369" s="287"/>
      <c r="AC369" s="287"/>
      <c r="AD369" s="287"/>
    </row>
    <row r="370" ht="15.75" customHeight="1">
      <c r="A370" s="16"/>
      <c r="B370" s="16"/>
      <c r="C370" s="16"/>
      <c r="D370" s="16"/>
      <c r="E370" s="16"/>
      <c r="F370" s="16"/>
      <c r="G370" s="16"/>
      <c r="H370" s="16"/>
      <c r="I370" s="220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287"/>
      <c r="AA370" s="16"/>
      <c r="AB370" s="287"/>
      <c r="AC370" s="287"/>
      <c r="AD370" s="287"/>
    </row>
    <row r="371" ht="15.75" customHeight="1">
      <c r="A371" s="16"/>
      <c r="B371" s="16"/>
      <c r="C371" s="16"/>
      <c r="D371" s="16"/>
      <c r="E371" s="16"/>
      <c r="F371" s="16"/>
      <c r="G371" s="16"/>
      <c r="H371" s="16"/>
      <c r="I371" s="220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287"/>
      <c r="AA371" s="16"/>
      <c r="AB371" s="287"/>
      <c r="AC371" s="287"/>
      <c r="AD371" s="287"/>
    </row>
    <row r="372" ht="15.75" customHeight="1">
      <c r="A372" s="16"/>
      <c r="B372" s="16"/>
      <c r="C372" s="16"/>
      <c r="D372" s="16"/>
      <c r="E372" s="16"/>
      <c r="F372" s="16"/>
      <c r="G372" s="16"/>
      <c r="H372" s="16"/>
      <c r="I372" s="220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287"/>
      <c r="AA372" s="16"/>
      <c r="AB372" s="287"/>
      <c r="AC372" s="287"/>
      <c r="AD372" s="287"/>
    </row>
    <row r="373" ht="15.75" customHeight="1">
      <c r="A373" s="16"/>
      <c r="B373" s="16"/>
      <c r="C373" s="16"/>
      <c r="D373" s="16"/>
      <c r="E373" s="16"/>
      <c r="F373" s="16"/>
      <c r="G373" s="16"/>
      <c r="H373" s="16"/>
      <c r="I373" s="220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287"/>
      <c r="AA373" s="16"/>
      <c r="AB373" s="287"/>
      <c r="AC373" s="287"/>
      <c r="AD373" s="287"/>
    </row>
    <row r="374" ht="15.75" customHeight="1">
      <c r="A374" s="16"/>
      <c r="B374" s="16"/>
      <c r="C374" s="16"/>
      <c r="D374" s="16"/>
      <c r="E374" s="16"/>
      <c r="F374" s="16"/>
      <c r="G374" s="16"/>
      <c r="H374" s="16"/>
      <c r="I374" s="220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287"/>
      <c r="AA374" s="16"/>
      <c r="AB374" s="287"/>
      <c r="AC374" s="287"/>
      <c r="AD374" s="287"/>
    </row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3">
    <mergeCell ref="I4:I6"/>
    <mergeCell ref="C8:F8"/>
    <mergeCell ref="I8:I9"/>
    <mergeCell ref="D9:F9"/>
    <mergeCell ref="D10:F10"/>
    <mergeCell ref="D11:F11"/>
    <mergeCell ref="D12:F12"/>
    <mergeCell ref="D13:F13"/>
    <mergeCell ref="D14:F14"/>
    <mergeCell ref="D15:F15"/>
    <mergeCell ref="C22:F22"/>
    <mergeCell ref="C23:F23"/>
    <mergeCell ref="C24:F24"/>
    <mergeCell ref="C25:F25"/>
    <mergeCell ref="C26:F26"/>
    <mergeCell ref="C27:F27"/>
    <mergeCell ref="C28:F28"/>
    <mergeCell ref="C29:F29"/>
    <mergeCell ref="C30:F30"/>
    <mergeCell ref="C31:F31"/>
    <mergeCell ref="C32:F32"/>
    <mergeCell ref="C33:F33"/>
    <mergeCell ref="C34:F34"/>
    <mergeCell ref="C35:F35"/>
    <mergeCell ref="C36:F36"/>
    <mergeCell ref="C37:F37"/>
    <mergeCell ref="C38:F38"/>
    <mergeCell ref="C39:F39"/>
    <mergeCell ref="E49:F50"/>
    <mergeCell ref="E51:F51"/>
    <mergeCell ref="C56:E56"/>
    <mergeCell ref="C59:E59"/>
    <mergeCell ref="C60:E60"/>
    <mergeCell ref="C65:E66"/>
    <mergeCell ref="F67:H67"/>
    <mergeCell ref="F68:H68"/>
    <mergeCell ref="C40:F40"/>
    <mergeCell ref="C41:F41"/>
    <mergeCell ref="C42:F42"/>
    <mergeCell ref="C43:F43"/>
    <mergeCell ref="C44:F44"/>
    <mergeCell ref="E47:F47"/>
    <mergeCell ref="E48:F48"/>
  </mergeCells>
  <conditionalFormatting sqref="A9:C15">
    <cfRule type="cellIs" dxfId="0" priority="1" operator="equal">
      <formula>"DATE: STUDENT NUMBER: NAME: NATIONALITY: CONTACT NUMBER: EMAIL ADDRESS: CONGREGATION(COMPLETE NAME)"</formula>
    </cfRule>
  </conditionalFormatting>
  <conditionalFormatting sqref="G15">
    <cfRule type="colorScale" priority="2">
      <colorScale>
        <cfvo type="min"/>
        <cfvo type="max"/>
        <color rgb="FF57BB8A"/>
        <color rgb="FFFFFFFF"/>
      </colorScale>
    </cfRule>
  </conditionalFormatting>
  <dataValidations>
    <dataValidation type="list" allowBlank="1" sqref="D17">
      <formula1>"2022 - 2023,2021-2022,2020 -2021"</formula1>
    </dataValidation>
    <dataValidation type="list" allowBlank="1" sqref="F18">
      <formula1>"FIRST SEMESTER,SECOND SEMESTER,INTER-SEMESTER"</formula1>
    </dataValidation>
    <dataValidation type="list" allowBlank="1" sqref="F20">
      <formula1>"Credit Student,Audit Student(On-going Formation;Renewal)"</formula1>
    </dataValidation>
    <dataValidation type="list" allowBlank="1" showErrorMessage="1" sqref="D47 D50">
      <formula1>"Approved,Disapproved"</formula1>
    </dataValidation>
    <dataValidation type="list" allowBlank="1" sqref="C23:C43">
      <formula1>RATES!$F$3:$F$32</formula1>
    </dataValidation>
    <dataValidation type="custom" allowBlank="1" showDropDown="1" sqref="D9">
      <formula1>OR(NOT(ISERROR(DATEVALUE(D9))), AND(ISNUMBER(D9), LEFT(CELL("format", D9))="D"))</formula1>
    </dataValidation>
    <dataValidation type="list" allowBlank="1" sqref="H45:H62">
      <formula1>RATES!$J$47:$J$82</formula1>
    </dataValidation>
    <dataValidation type="list" allowBlank="1" sqref="D14">
      <formula1>'Enrollment List'!$H$10:$H$93</formula1>
    </dataValidation>
    <dataValidation type="list" allowBlank="1" sqref="H17">
      <formula1>"NEW STUDENT,OLD STUDENT,TRANSFEREE,CROSS ENROLLEE,RETURNEE FROM LEAVE OF ABSENCE"</formula1>
    </dataValidation>
    <dataValidation type="list" allowBlank="1" showErrorMessage="1" sqref="I65">
      <formula1>"Full payment,Partial,Not yet paid,Promissory"</formula1>
    </dataValidation>
    <dataValidation type="list" allowBlank="1" sqref="H15">
      <formula1>$AD$115:$AD$144</formula1>
    </dataValidation>
    <dataValidation type="list" allowBlank="1" sqref="H23:H43">
      <formula1>RATES!$I$3:$I$32</formula1>
    </dataValidation>
    <dataValidation type="list" allowBlank="1" sqref="D15">
      <formula1>$AC$147:$AC$174</formula1>
    </dataValidation>
    <dataValidation type="list" allowBlank="1" sqref="F19">
      <formula1>"THESIS,NON-THESIS,CREDIT STUDENT,AUDIT STUDENT"</formula1>
    </dataValidation>
    <dataValidation type="list" allowBlank="1" sqref="E20">
      <formula1>"Regular(4 Years),Scholar(3 Years),Bridge Program,Certificate Program in Religious Studies"</formula1>
    </dataValidation>
    <dataValidation type="list" allowBlank="1" sqref="F17">
      <formula1>"FIRST YEAR,SECOND YEAR,THIRD YEAR,FOURTH YEAR"</formula1>
    </dataValidation>
    <dataValidation type="list" allowBlank="1" sqref="D13">
      <formula1>'Enrollment List'!$G$10:$G$93</formula1>
    </dataValidation>
    <dataValidation type="list" allowBlank="1" sqref="E19">
      <formula1>"MAJOR IN THEOLOGY,MAJOR IN SCRIPTURES,MAJOR IN WOMEN AND RELIGION"</formula1>
    </dataValidation>
    <dataValidation type="list" allowBlank="1" showInputMessage="1" prompt="Click and enter a value from the list of items" sqref="G23:G43">
      <formula1>"2,3"</formula1>
    </dataValidation>
    <dataValidation type="list" allowBlank="1" sqref="D12">
      <formula1>'Enrollment List'!$B$110:$B$152</formula1>
    </dataValidation>
  </dataValidations>
  <hyperlinks>
    <hyperlink r:id="rId1" ref="C6"/>
  </hyperlinks>
  <printOptions horizontalCentered="1"/>
  <pageMargins bottom="0.75" footer="0.0" header="0.0" left="0.7" right="0.7" top="0.75"/>
  <pageSetup orientation="portrait" pageOrder="overThenDown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CC0000"/>
    <outlinePr summaryBelow="0" summaryRight="0"/>
    <pageSetUpPr fitToPage="1"/>
  </sheetPr>
  <sheetViews>
    <sheetView showGridLines="0" workbookViewId="0"/>
  </sheetViews>
  <sheetFormatPr customHeight="1" defaultColWidth="12.63" defaultRowHeight="15.0"/>
  <cols>
    <col customWidth="1" hidden="1" min="1" max="1" width="3.13"/>
    <col customWidth="1" hidden="1" min="2" max="2" width="2.63"/>
    <col customWidth="1" hidden="1" min="3" max="3" width="39.38"/>
    <col customWidth="1" min="4" max="4" width="20.13"/>
    <col customWidth="1" min="5" max="5" width="21.38"/>
    <col customWidth="1" min="6" max="6" width="29.75"/>
    <col customWidth="1" min="7" max="7" width="24.75"/>
    <col customWidth="1" min="8" max="8" width="5.25"/>
    <col customWidth="1" min="9" max="9" width="39.25"/>
    <col customWidth="1" min="10" max="10" width="17.88"/>
    <col customWidth="1" min="11" max="11" width="15.38"/>
    <col customWidth="1" min="12" max="12" width="20.63"/>
    <col customWidth="1" hidden="1" min="14" max="14" width="81.25"/>
    <col hidden="1" min="15" max="18" width="12.63"/>
    <col customWidth="1" hidden="1" min="19" max="19" width="16.63"/>
    <col customWidth="1" hidden="1" min="20" max="20" width="18.75"/>
    <col customWidth="1" hidden="1" min="21" max="21" width="18.38"/>
    <col customWidth="1" hidden="1" min="22" max="22" width="18.25"/>
    <col hidden="1" min="23" max="25" width="12.63"/>
    <col customWidth="1" hidden="1" min="26" max="26" width="21.25"/>
    <col customWidth="1" hidden="1" min="27" max="27" width="20.13"/>
    <col hidden="1" min="28" max="31" width="12.63"/>
  </cols>
  <sheetData>
    <row r="1" ht="15.75" hidden="1" customHeight="1">
      <c r="A1" s="1"/>
      <c r="B1" s="1"/>
      <c r="C1" s="1"/>
      <c r="D1" s="1"/>
      <c r="E1" s="1"/>
      <c r="F1" s="1"/>
      <c r="G1" s="1"/>
      <c r="H1" s="1"/>
      <c r="I1" s="1"/>
      <c r="J1" s="2"/>
      <c r="K1" s="1"/>
      <c r="L1" s="1"/>
      <c r="M1" s="1"/>
      <c r="N1" s="1"/>
      <c r="O1" s="1"/>
      <c r="P1" s="1"/>
      <c r="Q1" s="3"/>
      <c r="R1" s="1"/>
      <c r="S1" s="1"/>
      <c r="T1" s="1"/>
      <c r="U1" s="1"/>
      <c r="V1" s="1"/>
      <c r="W1" s="1"/>
      <c r="X1" s="1"/>
      <c r="Y1" s="1"/>
      <c r="Z1" s="1"/>
      <c r="AA1" s="4"/>
      <c r="AB1" s="1"/>
      <c r="AC1" s="4"/>
      <c r="AD1" s="4"/>
      <c r="AE1" s="4"/>
    </row>
    <row r="2" ht="15.75" hidden="1" customHeight="1">
      <c r="A2" s="1"/>
      <c r="B2" s="5"/>
      <c r="C2" s="6"/>
      <c r="D2" s="6"/>
      <c r="E2" s="6"/>
      <c r="F2" s="6"/>
      <c r="G2" s="6"/>
      <c r="H2" s="6"/>
      <c r="I2" s="6"/>
      <c r="J2" s="7"/>
      <c r="K2" s="1"/>
      <c r="L2" s="1"/>
      <c r="M2" s="1"/>
      <c r="N2" s="1"/>
      <c r="O2" s="1"/>
      <c r="P2" s="1"/>
      <c r="Q2" s="8"/>
      <c r="R2" s="1"/>
      <c r="S2" s="1"/>
      <c r="T2" s="1"/>
      <c r="U2" s="1"/>
      <c r="V2" s="1"/>
      <c r="W2" s="1"/>
      <c r="X2" s="1"/>
      <c r="Y2" s="1"/>
      <c r="Z2" s="1"/>
      <c r="AA2" s="4"/>
      <c r="AB2" s="1"/>
      <c r="AC2" s="4"/>
      <c r="AD2" s="4"/>
      <c r="AE2" s="4"/>
    </row>
    <row r="3" ht="15.75" hidden="1" customHeight="1">
      <c r="A3" s="1"/>
      <c r="B3" s="9"/>
      <c r="C3" s="2" t="s">
        <v>229</v>
      </c>
      <c r="D3" s="1"/>
      <c r="E3" s="1"/>
      <c r="F3" s="1"/>
      <c r="G3" s="1"/>
      <c r="H3" s="1"/>
      <c r="I3" s="1"/>
      <c r="J3" s="10"/>
      <c r="K3" s="1"/>
      <c r="L3" s="1"/>
      <c r="M3" s="1"/>
      <c r="N3" s="1"/>
      <c r="O3" s="1"/>
      <c r="P3" s="1"/>
      <c r="Q3" s="3"/>
      <c r="R3" s="1"/>
      <c r="S3" s="1"/>
      <c r="T3" s="1"/>
      <c r="U3" s="1"/>
      <c r="V3" s="1"/>
      <c r="W3" s="1"/>
      <c r="X3" s="1"/>
      <c r="Y3" s="1"/>
      <c r="Z3" s="1"/>
      <c r="AA3" s="4"/>
      <c r="AB3" s="1"/>
      <c r="AC3" s="4"/>
      <c r="AD3" s="4"/>
      <c r="AE3" s="4"/>
    </row>
    <row r="4" ht="15.75" hidden="1" customHeight="1">
      <c r="A4" s="1"/>
      <c r="B4" s="9"/>
      <c r="C4" s="1" t="s">
        <v>230</v>
      </c>
      <c r="D4" s="1"/>
      <c r="E4" s="1"/>
      <c r="F4" s="1"/>
      <c r="G4" s="1"/>
      <c r="H4" s="1"/>
      <c r="I4" s="1"/>
      <c r="J4" s="193" t="s">
        <v>0</v>
      </c>
      <c r="K4" s="1"/>
      <c r="L4" s="1"/>
      <c r="M4" s="1"/>
      <c r="N4" s="1"/>
      <c r="O4" s="1"/>
      <c r="P4" s="1"/>
      <c r="Q4" s="3"/>
      <c r="R4" s="1"/>
      <c r="S4" s="1"/>
      <c r="T4" s="1"/>
      <c r="U4" s="1"/>
      <c r="V4" s="1"/>
      <c r="W4" s="1"/>
      <c r="X4" s="1"/>
      <c r="Y4" s="1"/>
      <c r="Z4" s="1"/>
      <c r="AA4" s="4"/>
      <c r="AB4" s="1"/>
      <c r="AC4" s="4"/>
      <c r="AD4" s="4"/>
      <c r="AE4" s="4"/>
    </row>
    <row r="5" ht="15.75" hidden="1" customHeight="1">
      <c r="A5" s="1"/>
      <c r="B5" s="9"/>
      <c r="C5" s="1" t="s">
        <v>231</v>
      </c>
      <c r="D5" s="1"/>
      <c r="E5" s="1"/>
      <c r="F5" s="1"/>
      <c r="G5" s="1"/>
      <c r="H5" s="1"/>
      <c r="I5" s="1"/>
      <c r="J5" s="194"/>
      <c r="K5" s="1"/>
      <c r="L5" s="1"/>
      <c r="M5" s="1"/>
      <c r="N5" s="1"/>
      <c r="O5" s="1"/>
      <c r="P5" s="1"/>
      <c r="Q5" s="3"/>
      <c r="R5" s="1"/>
      <c r="S5" s="1"/>
      <c r="T5" s="1"/>
      <c r="U5" s="1"/>
      <c r="V5" s="1"/>
      <c r="W5" s="1"/>
      <c r="X5" s="1"/>
      <c r="Y5" s="1"/>
      <c r="Z5" s="1"/>
      <c r="AA5" s="4"/>
      <c r="AB5" s="1"/>
      <c r="AC5" s="4"/>
      <c r="AD5" s="4"/>
      <c r="AE5" s="4"/>
    </row>
    <row r="6" ht="15.75" hidden="1" customHeight="1">
      <c r="A6" s="1"/>
      <c r="B6" s="13"/>
      <c r="C6" s="195" t="s">
        <v>232</v>
      </c>
      <c r="D6" s="14"/>
      <c r="E6" s="14"/>
      <c r="F6" s="14"/>
      <c r="G6" s="14"/>
      <c r="H6" s="14"/>
      <c r="I6" s="14"/>
      <c r="J6" s="196"/>
      <c r="K6" s="1"/>
      <c r="L6" s="1"/>
      <c r="M6" s="1"/>
      <c r="N6" s="1"/>
      <c r="O6" s="1"/>
      <c r="P6" s="1"/>
      <c r="Q6" s="3"/>
      <c r="R6" s="1"/>
      <c r="S6" s="1"/>
      <c r="T6" s="1"/>
      <c r="U6" s="1"/>
      <c r="V6" s="1"/>
      <c r="W6" s="1"/>
      <c r="X6" s="1"/>
      <c r="Y6" s="1"/>
      <c r="Z6" s="1"/>
      <c r="AA6" s="4"/>
      <c r="AB6" s="1"/>
      <c r="AC6" s="4"/>
      <c r="AD6" s="4"/>
      <c r="AE6" s="4"/>
    </row>
    <row r="7" ht="27.0" hidden="1" customHeight="1">
      <c r="A7" s="1"/>
      <c r="B7" s="9"/>
      <c r="C7" s="1"/>
      <c r="D7" s="1"/>
      <c r="E7" s="1"/>
      <c r="F7" s="1"/>
      <c r="G7" s="1"/>
      <c r="H7" s="16"/>
      <c r="I7" s="2" t="s">
        <v>1</v>
      </c>
      <c r="J7" s="17"/>
      <c r="K7" s="1"/>
      <c r="L7" s="1"/>
      <c r="M7" s="1"/>
      <c r="N7" s="1"/>
      <c r="O7" s="1"/>
      <c r="P7" s="1"/>
      <c r="Q7" s="8"/>
      <c r="R7" s="1"/>
      <c r="S7" s="1"/>
      <c r="T7" s="1"/>
      <c r="U7" s="1"/>
      <c r="V7" s="1"/>
      <c r="W7" s="1"/>
      <c r="X7" s="1"/>
      <c r="Y7" s="1"/>
      <c r="Z7" s="1"/>
      <c r="AA7" s="4"/>
      <c r="AB7" s="1"/>
      <c r="AC7" s="4"/>
      <c r="AD7" s="4"/>
      <c r="AE7" s="4"/>
    </row>
    <row r="8" ht="15.75" hidden="1" customHeight="1">
      <c r="A8" s="18"/>
      <c r="B8" s="19"/>
      <c r="C8" s="18" t="s">
        <v>233</v>
      </c>
      <c r="H8" s="16"/>
      <c r="I8" s="20" t="s">
        <v>2</v>
      </c>
      <c r="J8" s="197" t="s">
        <v>3</v>
      </c>
      <c r="K8" s="1"/>
      <c r="L8" s="1"/>
      <c r="M8" s="1"/>
      <c r="N8" s="1"/>
      <c r="O8" s="1"/>
      <c r="P8" s="1"/>
      <c r="Q8" s="8"/>
      <c r="R8" s="1"/>
      <c r="S8" s="1"/>
      <c r="T8" s="1"/>
      <c r="U8" s="1"/>
      <c r="V8" s="1"/>
      <c r="W8" s="1"/>
      <c r="X8" s="1"/>
      <c r="Y8" s="1"/>
      <c r="Z8" s="1"/>
      <c r="AA8" s="4"/>
      <c r="AB8" s="1"/>
      <c r="AC8" s="4"/>
      <c r="AD8" s="4"/>
      <c r="AE8" s="4"/>
    </row>
    <row r="9" ht="15.75" hidden="1" customHeight="1">
      <c r="A9" s="2"/>
      <c r="B9" s="22"/>
      <c r="C9" s="64" t="s">
        <v>234</v>
      </c>
      <c r="D9" s="23"/>
      <c r="E9" s="198"/>
      <c r="F9" s="198"/>
      <c r="G9" s="198"/>
      <c r="H9" s="16"/>
      <c r="I9" s="25" t="s">
        <v>4</v>
      </c>
      <c r="J9" s="194"/>
      <c r="K9" s="1"/>
      <c r="L9" s="1"/>
      <c r="M9" s="1"/>
      <c r="N9" s="1"/>
      <c r="O9" s="1"/>
      <c r="P9" s="1"/>
      <c r="Q9" s="8"/>
      <c r="R9" s="1"/>
      <c r="S9" s="1"/>
      <c r="T9" s="26"/>
      <c r="U9" s="1"/>
      <c r="V9" s="1"/>
      <c r="W9" s="1"/>
      <c r="X9" s="1"/>
      <c r="Y9" s="1"/>
      <c r="Z9" s="1"/>
      <c r="AA9" s="4"/>
      <c r="AB9" s="1"/>
      <c r="AC9" s="4"/>
      <c r="AD9" s="4"/>
      <c r="AE9" s="4"/>
    </row>
    <row r="10" ht="15.75" hidden="1" customHeight="1">
      <c r="A10" s="2"/>
      <c r="B10" s="22"/>
      <c r="C10" s="64" t="s">
        <v>235</v>
      </c>
      <c r="D10" s="27"/>
      <c r="E10" s="198"/>
      <c r="F10" s="198"/>
      <c r="G10" s="198"/>
      <c r="H10" s="16"/>
      <c r="I10" s="28"/>
      <c r="J10" s="29" t="s">
        <v>5</v>
      </c>
      <c r="K10" s="1"/>
      <c r="L10" s="1"/>
      <c r="M10" s="1"/>
      <c r="N10" s="1"/>
      <c r="O10" s="1"/>
      <c r="P10" s="1"/>
      <c r="Q10" s="8"/>
      <c r="R10" s="1"/>
      <c r="S10" s="1"/>
      <c r="T10" s="26"/>
      <c r="U10" s="1"/>
      <c r="V10" s="1"/>
      <c r="W10" s="1"/>
      <c r="X10" s="1"/>
      <c r="Y10" s="1"/>
      <c r="Z10" s="1"/>
      <c r="AA10" s="4"/>
      <c r="AB10" s="1"/>
      <c r="AC10" s="4"/>
      <c r="AD10" s="4"/>
      <c r="AE10" s="4"/>
    </row>
    <row r="11" ht="15.75" hidden="1" customHeight="1">
      <c r="A11" s="2"/>
      <c r="B11" s="22"/>
      <c r="C11" s="64" t="s">
        <v>236</v>
      </c>
      <c r="D11" s="30" t="s">
        <v>6</v>
      </c>
      <c r="E11" s="198"/>
      <c r="F11" s="198"/>
      <c r="G11" s="198"/>
      <c r="H11" s="16"/>
      <c r="I11" s="25" t="s">
        <v>7</v>
      </c>
      <c r="J11" s="29"/>
      <c r="K11" s="1"/>
      <c r="L11" s="1"/>
      <c r="M11" s="1"/>
      <c r="N11" s="1"/>
      <c r="O11" s="1"/>
      <c r="P11" s="1"/>
      <c r="Q11" s="8"/>
      <c r="R11" s="1"/>
      <c r="S11" s="1"/>
      <c r="T11" s="31"/>
      <c r="U11" s="1"/>
      <c r="V11" s="1"/>
      <c r="W11" s="1"/>
      <c r="X11" s="1"/>
      <c r="Y11" s="1"/>
      <c r="Z11" s="1"/>
      <c r="AA11" s="4"/>
      <c r="AB11" s="1"/>
      <c r="AC11" s="4"/>
      <c r="AD11" s="4"/>
      <c r="AE11" s="4"/>
    </row>
    <row r="12" ht="15.75" hidden="1" customHeight="1">
      <c r="A12" s="2"/>
      <c r="B12" s="22"/>
      <c r="C12" s="64" t="s">
        <v>237</v>
      </c>
      <c r="D12" s="30"/>
      <c r="E12" s="198"/>
      <c r="F12" s="198"/>
      <c r="G12" s="198"/>
      <c r="H12" s="16"/>
      <c r="I12" s="28"/>
      <c r="J12" s="29" t="s">
        <v>8</v>
      </c>
      <c r="K12" s="1"/>
      <c r="L12" s="1"/>
      <c r="M12" s="1"/>
      <c r="N12" s="1"/>
      <c r="O12" s="1"/>
      <c r="P12" s="1"/>
      <c r="Q12" s="8"/>
      <c r="R12" s="1"/>
      <c r="S12" s="1"/>
      <c r="T12" s="26"/>
      <c r="U12" s="1"/>
      <c r="V12" s="1"/>
      <c r="W12" s="1"/>
      <c r="X12" s="1"/>
      <c r="Y12" s="1"/>
      <c r="Z12" s="1"/>
      <c r="AA12" s="4"/>
      <c r="AB12" s="1"/>
      <c r="AC12" s="4"/>
      <c r="AD12" s="4"/>
      <c r="AE12" s="4"/>
    </row>
    <row r="13" ht="15.75" hidden="1" customHeight="1">
      <c r="A13" s="2"/>
      <c r="B13" s="22"/>
      <c r="C13" s="64" t="s">
        <v>238</v>
      </c>
      <c r="D13" s="27"/>
      <c r="E13" s="198"/>
      <c r="F13" s="198"/>
      <c r="G13" s="198"/>
      <c r="H13" s="16"/>
      <c r="I13" s="32" t="s">
        <v>9</v>
      </c>
      <c r="J13" s="29"/>
      <c r="K13" s="1"/>
      <c r="L13" s="1"/>
      <c r="M13" s="1"/>
      <c r="N13" s="1"/>
      <c r="O13" s="1"/>
      <c r="P13" s="1"/>
      <c r="Q13" s="8"/>
      <c r="R13" s="1"/>
      <c r="S13" s="1"/>
      <c r="T13" s="26"/>
      <c r="U13" s="1"/>
      <c r="V13" s="1"/>
      <c r="W13" s="1"/>
      <c r="X13" s="1"/>
      <c r="Y13" s="1"/>
      <c r="Z13" s="1"/>
      <c r="AA13" s="4"/>
      <c r="AB13" s="1"/>
      <c r="AC13" s="4"/>
      <c r="AD13" s="4"/>
      <c r="AE13" s="4"/>
    </row>
    <row r="14" ht="15.75" hidden="1" customHeight="1">
      <c r="A14" s="2"/>
      <c r="B14" s="22"/>
      <c r="C14" s="64" t="s">
        <v>239</v>
      </c>
      <c r="D14" s="33"/>
      <c r="E14" s="198"/>
      <c r="F14" s="198"/>
      <c r="G14" s="198"/>
      <c r="H14" s="34"/>
      <c r="I14" s="35"/>
      <c r="J14" s="36" t="s">
        <v>10</v>
      </c>
      <c r="K14" s="1"/>
      <c r="L14" s="34"/>
      <c r="M14" s="1"/>
      <c r="N14" s="1"/>
      <c r="O14" s="1"/>
      <c r="P14" s="1"/>
      <c r="Q14" s="37"/>
      <c r="R14" s="1"/>
      <c r="S14" s="1"/>
      <c r="T14" s="38"/>
      <c r="U14" s="1"/>
      <c r="V14" s="1"/>
      <c r="W14" s="1"/>
      <c r="X14" s="1"/>
      <c r="Y14" s="1"/>
      <c r="Z14" s="1"/>
      <c r="AA14" s="4"/>
      <c r="AB14" s="1"/>
      <c r="AC14" s="4"/>
      <c r="AD14" s="4"/>
      <c r="AE14" s="4"/>
    </row>
    <row r="15" ht="15.75" hidden="1" customHeight="1">
      <c r="A15" s="2"/>
      <c r="B15" s="22"/>
      <c r="C15" s="64" t="s">
        <v>240</v>
      </c>
      <c r="D15" s="30"/>
      <c r="E15" s="198"/>
      <c r="F15" s="198"/>
      <c r="G15" s="198"/>
      <c r="H15" s="39"/>
      <c r="I15" s="30"/>
      <c r="J15" s="36"/>
      <c r="K15" s="1"/>
      <c r="L15" s="1"/>
      <c r="M15" s="1"/>
      <c r="N15" s="1"/>
      <c r="O15" s="1"/>
      <c r="P15" s="1"/>
      <c r="Q15" s="8"/>
      <c r="R15" s="1"/>
      <c r="S15" s="1"/>
      <c r="T15" s="8"/>
      <c r="U15" s="1"/>
      <c r="V15" s="1"/>
      <c r="W15" s="1"/>
      <c r="X15" s="1"/>
      <c r="Y15" s="1"/>
      <c r="Z15" s="1"/>
      <c r="AA15" s="4"/>
      <c r="AB15" s="1"/>
      <c r="AC15" s="4"/>
      <c r="AD15" s="4"/>
      <c r="AE15" s="4"/>
    </row>
    <row r="16" ht="15.75" hidden="1" customHeight="1">
      <c r="A16" s="1"/>
      <c r="B16" s="9"/>
      <c r="C16" s="73"/>
      <c r="D16" s="1"/>
      <c r="E16" s="1"/>
      <c r="F16" s="1"/>
      <c r="G16" s="1"/>
      <c r="H16" s="1"/>
      <c r="I16" s="1"/>
      <c r="J16" s="29" t="s">
        <v>12</v>
      </c>
      <c r="K16" s="1"/>
      <c r="L16" s="1"/>
      <c r="M16" s="1"/>
      <c r="N16" s="1"/>
      <c r="O16" s="1"/>
      <c r="P16" s="1"/>
      <c r="Q16" s="8"/>
      <c r="R16" s="1"/>
      <c r="S16" s="1"/>
      <c r="T16" s="3"/>
      <c r="U16" s="1"/>
      <c r="V16" s="1"/>
      <c r="W16" s="1"/>
      <c r="X16" s="1"/>
      <c r="Y16" s="1"/>
      <c r="Z16" s="1"/>
      <c r="AA16" s="4"/>
      <c r="AB16" s="1"/>
      <c r="AC16" s="4"/>
      <c r="AD16" s="4"/>
      <c r="AE16" s="4"/>
    </row>
    <row r="17" ht="15.75" hidden="1" customHeight="1">
      <c r="A17" s="1"/>
      <c r="B17" s="9"/>
      <c r="C17" s="64" t="s">
        <v>241</v>
      </c>
      <c r="D17" s="30" t="s">
        <v>13</v>
      </c>
      <c r="E17" s="2" t="s">
        <v>14</v>
      </c>
      <c r="F17" s="1"/>
      <c r="G17" s="1"/>
      <c r="H17" s="39"/>
      <c r="I17" s="40" t="s">
        <v>16</v>
      </c>
      <c r="J17" s="29"/>
      <c r="K17" s="1"/>
      <c r="L17" s="1"/>
      <c r="M17" s="1"/>
      <c r="N17" s="1"/>
      <c r="O17" s="1"/>
      <c r="P17" s="1"/>
      <c r="Q17" s="8"/>
      <c r="R17" s="1"/>
      <c r="S17" s="1"/>
      <c r="T17" s="8"/>
      <c r="U17" s="1"/>
      <c r="V17" s="1"/>
      <c r="W17" s="1"/>
      <c r="X17" s="1"/>
      <c r="Y17" s="1"/>
      <c r="Z17" s="1"/>
      <c r="AA17" s="4"/>
      <c r="AB17" s="1"/>
      <c r="AC17" s="4"/>
      <c r="AD17" s="4"/>
      <c r="AE17" s="4"/>
    </row>
    <row r="18" ht="15.75" hidden="1" customHeight="1">
      <c r="A18" s="1"/>
      <c r="B18" s="9"/>
      <c r="C18" s="64" t="s">
        <v>242</v>
      </c>
      <c r="D18" s="16"/>
      <c r="E18" s="2" t="s">
        <v>17</v>
      </c>
      <c r="F18" s="1"/>
      <c r="G18" s="1"/>
      <c r="H18" s="16"/>
      <c r="I18" s="16"/>
      <c r="J18" s="29" t="s">
        <v>19</v>
      </c>
      <c r="K18" s="1"/>
      <c r="L18" s="1"/>
      <c r="M18" s="1"/>
      <c r="N18" s="1"/>
      <c r="O18" s="1"/>
      <c r="P18" s="1"/>
      <c r="Q18" s="8"/>
      <c r="R18" s="1"/>
      <c r="S18" s="1"/>
      <c r="T18" s="3"/>
      <c r="U18" s="1"/>
      <c r="V18" s="1"/>
      <c r="W18" s="1"/>
      <c r="X18" s="1"/>
      <c r="Y18" s="1"/>
      <c r="Z18" s="1"/>
      <c r="AA18" s="4"/>
      <c r="AB18" s="1"/>
      <c r="AC18" s="4"/>
      <c r="AD18" s="4"/>
      <c r="AE18" s="4"/>
    </row>
    <row r="19" ht="15.75" hidden="1" customHeight="1">
      <c r="A19" s="1"/>
      <c r="B19" s="9"/>
      <c r="C19" s="167" t="s">
        <v>243</v>
      </c>
      <c r="D19" s="18" t="b">
        <v>1</v>
      </c>
      <c r="E19" s="1"/>
      <c r="F19" s="1"/>
      <c r="G19" s="1"/>
      <c r="H19" s="16"/>
      <c r="I19" s="16"/>
      <c r="J19" s="29"/>
      <c r="K19" s="1"/>
      <c r="L19" s="1"/>
      <c r="M19" s="1"/>
      <c r="N19" s="1"/>
      <c r="O19" s="1"/>
      <c r="P19" s="1"/>
      <c r="Q19" s="8"/>
      <c r="R19" s="1"/>
      <c r="S19" s="1"/>
      <c r="T19" s="8"/>
      <c r="U19" s="1"/>
      <c r="V19" s="1"/>
      <c r="W19" s="1"/>
      <c r="X19" s="1"/>
      <c r="Y19" s="1"/>
      <c r="Z19" s="1"/>
      <c r="AA19" s="4"/>
      <c r="AB19" s="1"/>
      <c r="AC19" s="4"/>
      <c r="AD19" s="4"/>
      <c r="AE19" s="4"/>
    </row>
    <row r="20" ht="15.75" hidden="1" customHeight="1">
      <c r="A20" s="1"/>
      <c r="B20" s="9"/>
      <c r="C20" s="167" t="s">
        <v>244</v>
      </c>
      <c r="D20" s="18" t="b">
        <v>0</v>
      </c>
      <c r="E20" s="1" t="s">
        <v>20</v>
      </c>
      <c r="F20" s="1"/>
      <c r="G20" s="1"/>
      <c r="H20" s="1"/>
      <c r="I20" s="1"/>
      <c r="J20" s="29" t="s">
        <v>21</v>
      </c>
      <c r="K20" s="1"/>
      <c r="L20" s="1"/>
      <c r="M20" s="1"/>
      <c r="N20" s="1"/>
      <c r="O20" s="1"/>
      <c r="P20" s="1"/>
      <c r="Q20" s="8"/>
      <c r="R20" s="1"/>
      <c r="S20" s="1"/>
      <c r="T20" s="8"/>
      <c r="U20" s="1"/>
      <c r="V20" s="1"/>
      <c r="W20" s="1"/>
      <c r="X20" s="1"/>
      <c r="Y20" s="1"/>
      <c r="Z20" s="1"/>
      <c r="AA20" s="4"/>
      <c r="AB20" s="1"/>
      <c r="AC20" s="4"/>
      <c r="AD20" s="4"/>
      <c r="AE20" s="4"/>
    </row>
    <row r="21" ht="15.75" hidden="1" customHeight="1">
      <c r="A21" s="1"/>
      <c r="B21" s="9"/>
      <c r="C21" s="167" t="s">
        <v>245</v>
      </c>
      <c r="D21" s="18" t="b">
        <v>0</v>
      </c>
      <c r="E21" s="1"/>
      <c r="F21" s="16"/>
      <c r="G21" s="16"/>
      <c r="H21" s="1"/>
      <c r="I21" s="1"/>
      <c r="J21" s="29"/>
      <c r="K21" s="1"/>
      <c r="L21" s="1"/>
      <c r="M21" s="1"/>
      <c r="N21" s="1"/>
      <c r="O21" s="1"/>
      <c r="P21" s="1"/>
      <c r="Q21" s="8"/>
      <c r="R21" s="1"/>
      <c r="S21" s="1"/>
      <c r="T21" s="38"/>
      <c r="U21" s="1"/>
      <c r="V21" s="1"/>
      <c r="W21" s="1"/>
      <c r="X21" s="1"/>
      <c r="Y21" s="1"/>
      <c r="Z21" s="1"/>
      <c r="AA21" s="4"/>
      <c r="AB21" s="1"/>
      <c r="AC21" s="4"/>
      <c r="AD21" s="4"/>
      <c r="AE21" s="4"/>
    </row>
    <row r="22" ht="15.75" hidden="1" customHeight="1">
      <c r="A22" s="2"/>
      <c r="B22" s="22"/>
      <c r="C22" s="199" t="s">
        <v>246</v>
      </c>
      <c r="D22" s="200"/>
      <c r="E22" s="200"/>
      <c r="F22" s="200"/>
      <c r="G22" s="201"/>
      <c r="H22" s="43"/>
      <c r="I22" s="44" t="s">
        <v>23</v>
      </c>
      <c r="J22" s="29" t="s">
        <v>24</v>
      </c>
      <c r="K22" s="2"/>
      <c r="L22" s="2"/>
      <c r="M22" s="2"/>
      <c r="N22" s="2"/>
      <c r="O22" s="2"/>
      <c r="P22" s="2"/>
      <c r="Q22" s="3"/>
      <c r="R22" s="2"/>
      <c r="S22" s="2"/>
      <c r="T22" s="38"/>
      <c r="U22" s="2"/>
      <c r="V22" s="2"/>
      <c r="W22" s="2"/>
      <c r="X22" s="2"/>
      <c r="Y22" s="2"/>
      <c r="Z22" s="2"/>
      <c r="AA22" s="45"/>
      <c r="AB22" s="2"/>
      <c r="AC22" s="45"/>
      <c r="AD22" s="45"/>
      <c r="AE22" s="45"/>
    </row>
    <row r="23" ht="15.75" hidden="1" customHeight="1">
      <c r="A23" s="1"/>
      <c r="B23" s="9"/>
      <c r="C23" s="202"/>
      <c r="D23" s="203"/>
      <c r="E23" s="203"/>
      <c r="F23" s="203"/>
      <c r="G23" s="204"/>
      <c r="H23" s="48"/>
      <c r="I23" s="49"/>
      <c r="J23" s="29"/>
      <c r="K23" s="1"/>
      <c r="L23" s="1"/>
      <c r="M23" s="1"/>
      <c r="N23" s="1"/>
      <c r="O23" s="1"/>
      <c r="P23" s="1"/>
      <c r="Q23" s="3"/>
      <c r="R23" s="1"/>
      <c r="S23" s="1"/>
      <c r="T23" s="38"/>
      <c r="U23" s="1"/>
      <c r="V23" s="1"/>
      <c r="W23" s="1"/>
      <c r="X23" s="1"/>
      <c r="Y23" s="1"/>
      <c r="Z23" s="1"/>
      <c r="AA23" s="4"/>
      <c r="AB23" s="1"/>
      <c r="AC23" s="4"/>
      <c r="AD23" s="4"/>
      <c r="AE23" s="4"/>
    </row>
    <row r="24" ht="15.75" hidden="1" customHeight="1">
      <c r="A24" s="1"/>
      <c r="B24" s="9"/>
      <c r="C24" s="202" t="s">
        <v>247</v>
      </c>
      <c r="D24" s="203"/>
      <c r="E24" s="203"/>
      <c r="F24" s="203"/>
      <c r="G24" s="204"/>
      <c r="H24" s="48"/>
      <c r="I24" s="49">
        <v>4109.04</v>
      </c>
      <c r="J24" s="29" t="s">
        <v>25</v>
      </c>
      <c r="K24" s="1"/>
      <c r="L24" s="1"/>
      <c r="M24" s="1"/>
      <c r="N24" s="1"/>
      <c r="O24" s="1"/>
      <c r="P24" s="1"/>
      <c r="Q24" s="3"/>
      <c r="R24" s="1"/>
      <c r="S24" s="1"/>
      <c r="T24" s="38"/>
      <c r="U24" s="1"/>
      <c r="V24" s="1"/>
      <c r="W24" s="1"/>
      <c r="X24" s="1"/>
      <c r="Y24" s="1"/>
      <c r="Z24" s="1"/>
      <c r="AA24" s="4"/>
      <c r="AB24" s="1"/>
      <c r="AC24" s="4"/>
      <c r="AD24" s="4"/>
      <c r="AE24" s="4"/>
    </row>
    <row r="25" ht="19.5" hidden="1" customHeight="1">
      <c r="A25" s="1"/>
      <c r="B25" s="9"/>
      <c r="C25" s="205" t="s">
        <v>248</v>
      </c>
      <c r="D25" s="203"/>
      <c r="E25" s="203"/>
      <c r="F25" s="203"/>
      <c r="G25" s="204"/>
      <c r="H25" s="48"/>
      <c r="I25" s="49">
        <v>4109.04</v>
      </c>
      <c r="J25" s="29"/>
      <c r="K25" s="1"/>
      <c r="L25" s="1"/>
      <c r="M25" s="1"/>
      <c r="N25" s="1"/>
      <c r="O25" s="1"/>
      <c r="P25" s="1"/>
      <c r="Q25" s="3"/>
      <c r="R25" s="1"/>
      <c r="S25" s="1"/>
      <c r="T25" s="38"/>
      <c r="U25" s="1"/>
      <c r="V25" s="1"/>
      <c r="W25" s="1"/>
      <c r="X25" s="1"/>
      <c r="Y25" s="1"/>
      <c r="Z25" s="1"/>
      <c r="AA25" s="4"/>
      <c r="AB25" s="1"/>
      <c r="AC25" s="4"/>
      <c r="AD25" s="4"/>
      <c r="AE25" s="4"/>
    </row>
    <row r="26" ht="15.75" hidden="1" customHeight="1">
      <c r="A26" s="1"/>
      <c r="B26" s="9"/>
      <c r="C26" s="205" t="s">
        <v>249</v>
      </c>
      <c r="D26" s="203"/>
      <c r="E26" s="203"/>
      <c r="F26" s="203"/>
      <c r="G26" s="204"/>
      <c r="H26" s="48"/>
      <c r="I26" s="49">
        <v>4109.04</v>
      </c>
      <c r="J26" s="29" t="s">
        <v>26</v>
      </c>
      <c r="K26" s="1"/>
      <c r="L26" s="1"/>
      <c r="M26" s="1"/>
      <c r="N26" s="1"/>
      <c r="O26" s="1"/>
      <c r="P26" s="1"/>
      <c r="Q26" s="3"/>
      <c r="R26" s="1"/>
      <c r="S26" s="1"/>
      <c r="T26" s="38"/>
      <c r="U26" s="1"/>
      <c r="V26" s="1"/>
      <c r="W26" s="1"/>
      <c r="X26" s="1"/>
      <c r="Y26" s="1"/>
      <c r="Z26" s="1"/>
      <c r="AA26" s="4"/>
      <c r="AB26" s="1"/>
      <c r="AC26" s="4"/>
      <c r="AD26" s="4"/>
      <c r="AE26" s="4"/>
    </row>
    <row r="27" ht="15.75" hidden="1" customHeight="1">
      <c r="A27" s="1"/>
      <c r="B27" s="9"/>
      <c r="C27" s="206"/>
      <c r="G27" s="207"/>
      <c r="H27" s="208"/>
      <c r="I27" s="50"/>
      <c r="J27" s="29"/>
      <c r="K27" s="1"/>
      <c r="L27" s="1"/>
      <c r="M27" s="1"/>
      <c r="N27" s="1"/>
      <c r="O27" s="1"/>
      <c r="P27" s="1"/>
      <c r="Q27" s="51"/>
      <c r="R27" s="1"/>
      <c r="S27" s="1"/>
      <c r="U27" s="1"/>
      <c r="V27" s="1"/>
      <c r="W27" s="1"/>
      <c r="X27" s="1"/>
      <c r="Y27" s="1"/>
      <c r="Z27" s="1"/>
      <c r="AA27" s="4"/>
      <c r="AB27" s="1"/>
      <c r="AC27" s="4"/>
      <c r="AD27" s="4"/>
      <c r="AE27" s="4"/>
    </row>
    <row r="28" ht="15.75" hidden="1" customHeight="1">
      <c r="A28" s="1"/>
      <c r="B28" s="9"/>
      <c r="C28" s="206"/>
      <c r="G28" s="207"/>
      <c r="H28" s="208"/>
      <c r="I28" s="52"/>
      <c r="J28" s="29" t="s">
        <v>27</v>
      </c>
      <c r="K28" s="1"/>
      <c r="L28" s="1"/>
      <c r="M28" s="1"/>
      <c r="N28" s="1"/>
      <c r="O28" s="1"/>
      <c r="P28" s="1"/>
      <c r="Q28" s="3"/>
      <c r="R28" s="1"/>
      <c r="S28" s="1"/>
      <c r="U28" s="1"/>
      <c r="V28" s="1"/>
      <c r="W28" s="1"/>
      <c r="X28" s="1"/>
      <c r="Y28" s="1"/>
      <c r="Z28" s="1"/>
      <c r="AA28" s="4"/>
      <c r="AB28" s="1"/>
      <c r="AC28" s="4"/>
      <c r="AD28" s="4"/>
      <c r="AE28" s="4"/>
    </row>
    <row r="29" ht="15.75" hidden="1" customHeight="1">
      <c r="A29" s="1"/>
      <c r="B29" s="9"/>
      <c r="C29" s="206"/>
      <c r="G29" s="207"/>
      <c r="H29" s="208"/>
      <c r="I29" s="53"/>
      <c r="J29" s="29"/>
      <c r="K29" s="1"/>
      <c r="L29" s="1"/>
      <c r="M29" s="1"/>
      <c r="N29" s="1"/>
      <c r="O29" s="1"/>
      <c r="P29" s="1"/>
      <c r="Q29" s="3"/>
      <c r="R29" s="1"/>
      <c r="S29" s="1"/>
      <c r="U29" s="1"/>
      <c r="V29" s="1"/>
      <c r="W29" s="1"/>
      <c r="X29" s="1"/>
      <c r="Y29" s="1"/>
      <c r="Z29" s="1"/>
      <c r="AA29" s="4"/>
      <c r="AB29" s="1"/>
      <c r="AC29" s="4"/>
      <c r="AD29" s="4"/>
      <c r="AE29" s="4"/>
    </row>
    <row r="30" ht="15.75" hidden="1" customHeight="1">
      <c r="A30" s="1"/>
      <c r="B30" s="9"/>
      <c r="C30" s="209"/>
      <c r="G30" s="207"/>
      <c r="H30" s="208"/>
      <c r="I30" s="54"/>
      <c r="J30" s="29" t="s">
        <v>28</v>
      </c>
      <c r="K30" s="1"/>
      <c r="L30" s="1"/>
      <c r="M30" s="1"/>
      <c r="N30" s="1"/>
      <c r="O30" s="1"/>
      <c r="P30" s="1"/>
      <c r="Q30" s="8"/>
      <c r="R30" s="1"/>
      <c r="S30" s="1"/>
      <c r="T30" s="3"/>
      <c r="U30" s="1"/>
      <c r="V30" s="1"/>
      <c r="W30" s="1"/>
      <c r="X30" s="1"/>
      <c r="Y30" s="1"/>
      <c r="Z30" s="1"/>
      <c r="AA30" s="4"/>
      <c r="AB30" s="1"/>
      <c r="AC30" s="4"/>
      <c r="AD30" s="4"/>
      <c r="AE30" s="4"/>
    </row>
    <row r="31" ht="15.75" hidden="1" customHeight="1">
      <c r="A31" s="1"/>
      <c r="B31" s="9"/>
      <c r="C31" s="206"/>
      <c r="G31" s="207"/>
      <c r="H31" s="55"/>
      <c r="I31" s="56"/>
      <c r="J31" s="29"/>
      <c r="K31" s="1"/>
      <c r="L31" s="1"/>
      <c r="M31" s="1"/>
      <c r="N31" s="1"/>
      <c r="O31" s="1"/>
      <c r="P31" s="1"/>
      <c r="Q31" s="8"/>
      <c r="R31" s="1"/>
      <c r="S31" s="1"/>
      <c r="T31" s="3"/>
      <c r="U31" s="1"/>
      <c r="V31" s="1"/>
      <c r="W31" s="1"/>
      <c r="X31" s="1"/>
      <c r="Y31" s="1"/>
      <c r="Z31" s="1"/>
      <c r="AA31" s="4"/>
      <c r="AB31" s="1"/>
      <c r="AC31" s="4"/>
      <c r="AD31" s="4"/>
      <c r="AE31" s="4"/>
    </row>
    <row r="32" ht="15.75" hidden="1" customHeight="1">
      <c r="A32" s="1"/>
      <c r="B32" s="9"/>
      <c r="C32" s="210"/>
      <c r="D32" s="211"/>
      <c r="E32" s="211"/>
      <c r="F32" s="211"/>
      <c r="G32" s="212"/>
      <c r="H32" s="59"/>
      <c r="I32" s="60"/>
      <c r="J32" s="29" t="s">
        <v>29</v>
      </c>
      <c r="K32" s="1"/>
      <c r="L32" s="1"/>
      <c r="M32" s="1"/>
      <c r="N32" s="1"/>
      <c r="O32" s="1"/>
      <c r="P32" s="1"/>
      <c r="Q32" s="1"/>
      <c r="R32" s="1"/>
      <c r="S32" s="1"/>
      <c r="T32" s="3"/>
      <c r="U32" s="1"/>
      <c r="V32" s="1"/>
      <c r="W32" s="1"/>
      <c r="X32" s="1"/>
      <c r="Y32" s="1"/>
      <c r="Z32" s="1"/>
      <c r="AA32" s="4"/>
      <c r="AB32" s="1"/>
      <c r="AC32" s="4"/>
      <c r="AD32" s="4"/>
      <c r="AE32" s="4"/>
    </row>
    <row r="33" ht="15.75" hidden="1" customHeight="1">
      <c r="A33" s="1"/>
      <c r="B33" s="9"/>
      <c r="C33" s="202"/>
      <c r="D33" s="203"/>
      <c r="E33" s="203"/>
      <c r="F33" s="203"/>
      <c r="G33" s="204"/>
      <c r="H33" s="48"/>
      <c r="I33" s="49"/>
      <c r="J33" s="29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4"/>
      <c r="AB33" s="1"/>
      <c r="AC33" s="4"/>
      <c r="AD33" s="4"/>
      <c r="AE33" s="4"/>
    </row>
    <row r="34" ht="15.75" hidden="1" customHeight="1">
      <c r="A34" s="1"/>
      <c r="B34" s="9"/>
      <c r="C34" s="202"/>
      <c r="D34" s="203"/>
      <c r="E34" s="203"/>
      <c r="F34" s="203"/>
      <c r="G34" s="204"/>
      <c r="H34" s="48"/>
      <c r="I34" s="49"/>
      <c r="J34" s="29" t="s">
        <v>30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4"/>
      <c r="AB34" s="1"/>
      <c r="AC34" s="4"/>
      <c r="AD34" s="4"/>
      <c r="AE34" s="4"/>
    </row>
    <row r="35" ht="15.75" hidden="1" customHeight="1">
      <c r="A35" s="1"/>
      <c r="B35" s="9"/>
      <c r="C35" s="202"/>
      <c r="D35" s="203"/>
      <c r="E35" s="203"/>
      <c r="F35" s="203"/>
      <c r="G35" s="204"/>
      <c r="H35" s="48"/>
      <c r="I35" s="49"/>
      <c r="J35" s="29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4"/>
      <c r="AB35" s="1"/>
      <c r="AC35" s="4"/>
      <c r="AD35" s="4"/>
      <c r="AE35" s="4"/>
    </row>
    <row r="36" ht="15.75" hidden="1" customHeight="1">
      <c r="A36" s="1"/>
      <c r="B36" s="9"/>
      <c r="C36" s="202"/>
      <c r="D36" s="203"/>
      <c r="E36" s="203"/>
      <c r="F36" s="203"/>
      <c r="G36" s="204"/>
      <c r="H36" s="48"/>
      <c r="I36" s="49"/>
      <c r="J36" s="29" t="s">
        <v>31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4"/>
      <c r="AB36" s="1"/>
      <c r="AC36" s="4"/>
      <c r="AD36" s="4"/>
      <c r="AE36" s="4"/>
    </row>
    <row r="37" ht="15.75" hidden="1" customHeight="1">
      <c r="A37" s="1"/>
      <c r="B37" s="9"/>
      <c r="C37" s="202"/>
      <c r="D37" s="203"/>
      <c r="E37" s="203"/>
      <c r="F37" s="203"/>
      <c r="G37" s="204"/>
      <c r="H37" s="48"/>
      <c r="I37" s="49"/>
      <c r="J37" s="29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4"/>
      <c r="AB37" s="1"/>
      <c r="AC37" s="4"/>
      <c r="AD37" s="4"/>
      <c r="AE37" s="4"/>
    </row>
    <row r="38" ht="15.75" hidden="1" customHeight="1">
      <c r="A38" s="1"/>
      <c r="B38" s="9"/>
      <c r="C38" s="202"/>
      <c r="D38" s="203"/>
      <c r="E38" s="203"/>
      <c r="F38" s="203"/>
      <c r="G38" s="204"/>
      <c r="H38" s="48"/>
      <c r="I38" s="49"/>
      <c r="J38" s="29" t="s">
        <v>32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4"/>
      <c r="AB38" s="1"/>
      <c r="AC38" s="4"/>
      <c r="AD38" s="4"/>
      <c r="AE38" s="4"/>
    </row>
    <row r="39" ht="15.75" hidden="1" customHeight="1">
      <c r="A39" s="1"/>
      <c r="B39" s="9"/>
      <c r="C39" s="213"/>
      <c r="D39" s="214"/>
      <c r="E39" s="214"/>
      <c r="F39" s="214"/>
      <c r="G39" s="215"/>
      <c r="H39" s="63"/>
      <c r="I39" s="50"/>
      <c r="J39" s="29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4"/>
      <c r="AB39" s="1"/>
      <c r="AC39" s="4"/>
      <c r="AD39" s="4"/>
      <c r="AE39" s="4"/>
    </row>
    <row r="40" ht="15.75" hidden="1" customHeight="1">
      <c r="A40" s="1"/>
      <c r="B40" s="9"/>
      <c r="C40" s="216"/>
      <c r="D40" s="64"/>
      <c r="E40" s="64"/>
      <c r="F40" s="64"/>
      <c r="G40" s="64"/>
      <c r="H40" s="18"/>
      <c r="I40" s="66"/>
      <c r="J40" s="29" t="s">
        <v>33</v>
      </c>
      <c r="K40" s="1"/>
      <c r="L40" s="1"/>
      <c r="M40" s="1"/>
      <c r="N40" s="1"/>
      <c r="O40" s="1"/>
      <c r="P40" s="1"/>
      <c r="Q40" s="8"/>
      <c r="R40" s="1"/>
      <c r="S40" s="1"/>
      <c r="T40" s="8"/>
      <c r="U40" s="1"/>
      <c r="V40" s="1"/>
      <c r="W40" s="1"/>
      <c r="X40" s="1"/>
      <c r="Y40" s="1"/>
      <c r="Z40" s="1"/>
      <c r="AA40" s="4"/>
      <c r="AB40" s="1"/>
      <c r="AC40" s="4"/>
      <c r="AD40" s="4"/>
      <c r="AE40" s="4"/>
    </row>
    <row r="41" ht="15.75" hidden="1" customHeight="1">
      <c r="A41" s="1"/>
      <c r="B41" s="9"/>
      <c r="C41" s="206"/>
      <c r="G41" s="207"/>
      <c r="I41" s="56"/>
      <c r="J41" s="29"/>
      <c r="K41" s="1"/>
      <c r="L41" s="1"/>
      <c r="M41" s="1"/>
      <c r="N41" s="1"/>
      <c r="O41" s="1"/>
      <c r="P41" s="1"/>
      <c r="Q41" s="8"/>
      <c r="R41" s="1"/>
      <c r="S41" s="1"/>
      <c r="T41" s="8"/>
      <c r="U41" s="1"/>
      <c r="V41" s="1"/>
      <c r="W41" s="1"/>
      <c r="X41" s="1"/>
      <c r="Y41" s="1"/>
      <c r="Z41" s="1"/>
      <c r="AA41" s="4"/>
      <c r="AB41" s="1"/>
      <c r="AC41" s="4"/>
      <c r="AD41" s="4"/>
      <c r="AE41" s="4"/>
    </row>
    <row r="42" ht="15.75" hidden="1" customHeight="1">
      <c r="A42" s="1"/>
      <c r="B42" s="9"/>
      <c r="C42" s="206"/>
      <c r="G42" s="207"/>
      <c r="H42" s="18"/>
      <c r="J42" s="29" t="s">
        <v>34</v>
      </c>
      <c r="K42" s="1"/>
      <c r="L42" s="1"/>
      <c r="M42" s="1"/>
      <c r="N42" s="1"/>
      <c r="O42" s="1"/>
      <c r="P42" s="1"/>
      <c r="Q42" s="8"/>
      <c r="R42" s="1"/>
      <c r="S42" s="1"/>
      <c r="T42" s="8"/>
      <c r="U42" s="1"/>
      <c r="V42" s="1"/>
      <c r="W42" s="1"/>
      <c r="X42" s="1"/>
      <c r="Y42" s="1"/>
      <c r="Z42" s="1"/>
      <c r="AA42" s="4"/>
      <c r="AB42" s="1"/>
      <c r="AC42" s="4"/>
      <c r="AD42" s="4"/>
      <c r="AE42" s="4"/>
    </row>
    <row r="43" ht="15.75" hidden="1" customHeight="1">
      <c r="A43" s="1"/>
      <c r="B43" s="9"/>
      <c r="C43" s="206"/>
      <c r="G43" s="207"/>
      <c r="H43" s="64"/>
      <c r="I43" s="56"/>
      <c r="J43" s="29"/>
      <c r="K43" s="1"/>
      <c r="L43" s="1"/>
      <c r="M43" s="1"/>
      <c r="N43" s="1"/>
      <c r="O43" s="1"/>
      <c r="P43" s="1"/>
      <c r="Q43" s="8"/>
      <c r="R43" s="1"/>
      <c r="S43" s="1"/>
      <c r="U43" s="1"/>
      <c r="V43" s="1"/>
      <c r="W43" s="1"/>
      <c r="X43" s="1"/>
      <c r="Y43" s="1"/>
      <c r="Z43" s="1"/>
      <c r="AA43" s="4"/>
      <c r="AB43" s="1"/>
      <c r="AC43" s="4"/>
      <c r="AD43" s="4"/>
      <c r="AE43" s="4"/>
    </row>
    <row r="44" ht="15.75" hidden="1" customHeight="1">
      <c r="A44" s="1"/>
      <c r="B44" s="9"/>
      <c r="C44" s="217"/>
      <c r="D44" s="218"/>
      <c r="E44" s="218"/>
      <c r="F44" s="218"/>
      <c r="G44" s="219"/>
      <c r="H44" s="208"/>
      <c r="I44" s="66">
        <f>SUM(I23:I30)</f>
        <v>12327.12</v>
      </c>
      <c r="J44" s="29" t="s">
        <v>8</v>
      </c>
      <c r="K44" s="1"/>
      <c r="L44" s="68"/>
      <c r="M44" s="55"/>
      <c r="N44" s="1"/>
      <c r="O44" s="1"/>
      <c r="P44" s="1"/>
      <c r="Q44" s="8"/>
      <c r="R44" s="1"/>
      <c r="S44" s="1"/>
      <c r="T44" s="8"/>
      <c r="U44" s="1"/>
      <c r="V44" s="1"/>
      <c r="W44" s="1"/>
      <c r="X44" s="1"/>
      <c r="Y44" s="1"/>
      <c r="Z44" s="1"/>
      <c r="AA44" s="4"/>
      <c r="AB44" s="1"/>
      <c r="AC44" s="4"/>
      <c r="AD44" s="4"/>
      <c r="AE44" s="4"/>
    </row>
    <row r="45" ht="15.75" hidden="1" customHeight="1">
      <c r="A45" s="1"/>
      <c r="B45" s="9"/>
      <c r="C45" s="1"/>
      <c r="D45" s="1"/>
      <c r="E45" s="1"/>
      <c r="F45" s="1"/>
      <c r="G45" s="1"/>
      <c r="H45" s="220"/>
      <c r="I45" s="70">
        <v>497.39</v>
      </c>
      <c r="J45" s="29"/>
      <c r="K45" s="1"/>
      <c r="L45" s="55"/>
      <c r="M45" s="55"/>
      <c r="N45" s="1"/>
      <c r="O45" s="1"/>
      <c r="P45" s="1"/>
      <c r="Q45" s="3"/>
      <c r="R45" s="1"/>
      <c r="S45" s="1"/>
      <c r="T45" s="8"/>
      <c r="U45" s="1"/>
      <c r="V45" s="1"/>
      <c r="W45" s="1"/>
      <c r="X45" s="1"/>
      <c r="Y45" s="1"/>
      <c r="Z45" s="1"/>
      <c r="AA45" s="4"/>
      <c r="AB45" s="1"/>
      <c r="AC45" s="4"/>
      <c r="AD45" s="4"/>
      <c r="AE45" s="4"/>
    </row>
    <row r="46" ht="15.75" hidden="1" customHeight="1">
      <c r="A46" s="1"/>
      <c r="B46" s="9"/>
      <c r="C46" s="1"/>
      <c r="D46" s="1"/>
      <c r="E46" s="1"/>
      <c r="F46" s="1"/>
      <c r="G46" s="1"/>
      <c r="H46" s="220"/>
      <c r="I46" s="72"/>
      <c r="J46" s="29" t="s">
        <v>38</v>
      </c>
      <c r="K46" s="1"/>
      <c r="L46" s="55"/>
      <c r="M46" s="73"/>
      <c r="N46" s="1"/>
      <c r="O46" s="1"/>
      <c r="P46" s="1"/>
      <c r="Q46" s="1"/>
      <c r="R46" s="1"/>
      <c r="S46" s="1"/>
      <c r="T46" s="8"/>
      <c r="U46" s="1"/>
      <c r="V46" s="74" t="s">
        <v>39</v>
      </c>
      <c r="W46" s="75">
        <v>497.39</v>
      </c>
      <c r="X46" s="1"/>
      <c r="Y46" s="1"/>
      <c r="Z46" s="1"/>
      <c r="AA46" s="4"/>
      <c r="AB46" s="1"/>
      <c r="AC46" s="4"/>
      <c r="AD46" s="4"/>
      <c r="AE46" s="4"/>
    </row>
    <row r="47" ht="15.75" hidden="1" customHeight="1">
      <c r="A47" s="1"/>
      <c r="B47" s="9"/>
      <c r="C47" s="55"/>
      <c r="D47" s="76"/>
      <c r="E47" s="55" t="s">
        <v>40</v>
      </c>
      <c r="H47" s="220"/>
      <c r="I47" s="77">
        <v>1569.89</v>
      </c>
      <c r="J47" s="29"/>
      <c r="K47" s="1"/>
      <c r="L47" s="73"/>
      <c r="M47" s="73"/>
      <c r="N47" s="1"/>
      <c r="O47" s="1"/>
      <c r="P47" s="1"/>
      <c r="Q47" s="1"/>
      <c r="R47" s="1"/>
      <c r="S47" s="1"/>
      <c r="U47" s="1"/>
      <c r="V47" s="78" t="s">
        <v>42</v>
      </c>
      <c r="W47" s="79">
        <v>173.91</v>
      </c>
      <c r="X47" s="1"/>
      <c r="Y47" s="1"/>
      <c r="Z47" s="1"/>
      <c r="AA47" s="4"/>
      <c r="AB47" s="1"/>
      <c r="AC47" s="4"/>
      <c r="AD47" s="4"/>
      <c r="AE47" s="4"/>
    </row>
    <row r="48" ht="15.75" hidden="1" customHeight="1">
      <c r="A48" s="1"/>
      <c r="B48" s="9"/>
      <c r="C48" s="80" t="s">
        <v>250</v>
      </c>
      <c r="D48" s="1"/>
      <c r="E48" s="80" t="s">
        <v>43</v>
      </c>
      <c r="F48" s="221"/>
      <c r="G48" s="221"/>
      <c r="H48" s="220"/>
      <c r="I48" s="77">
        <v>4805.92</v>
      </c>
      <c r="J48" s="29" t="s">
        <v>45</v>
      </c>
      <c r="K48" s="1"/>
      <c r="L48" s="73"/>
      <c r="M48" s="73"/>
      <c r="N48" s="1"/>
      <c r="O48" s="1"/>
      <c r="P48" s="1"/>
      <c r="Q48" s="1"/>
      <c r="R48" s="1"/>
      <c r="S48" s="1"/>
      <c r="T48" s="3"/>
      <c r="U48" s="1"/>
      <c r="V48" s="78" t="s">
        <v>46</v>
      </c>
      <c r="W48" s="79">
        <v>4805.92</v>
      </c>
      <c r="X48" s="1"/>
      <c r="Y48" s="1"/>
      <c r="Z48" s="1"/>
      <c r="AA48" s="4"/>
      <c r="AB48" s="1"/>
      <c r="AC48" s="4"/>
      <c r="AD48" s="4"/>
      <c r="AE48" s="4"/>
    </row>
    <row r="49" ht="15.75" hidden="1" customHeight="1">
      <c r="A49" s="1"/>
      <c r="B49" s="9"/>
      <c r="C49" s="1"/>
      <c r="D49" s="1"/>
      <c r="E49" s="55" t="s">
        <v>47</v>
      </c>
      <c r="G49" s="207"/>
      <c r="H49" s="220"/>
      <c r="I49" s="83">
        <v>415.85</v>
      </c>
      <c r="J49" s="84"/>
      <c r="K49" s="1"/>
      <c r="L49" s="55"/>
      <c r="M49" s="73"/>
      <c r="N49" s="1"/>
      <c r="O49" s="1"/>
      <c r="P49" s="1"/>
      <c r="Q49" s="1"/>
      <c r="R49" s="1"/>
      <c r="S49" s="1"/>
      <c r="U49" s="1"/>
      <c r="V49" s="78" t="s">
        <v>49</v>
      </c>
      <c r="W49" s="79">
        <v>1369.68</v>
      </c>
      <c r="X49" s="1"/>
      <c r="Y49" s="1"/>
      <c r="Z49" s="1"/>
      <c r="AA49" s="4"/>
      <c r="AB49" s="1"/>
      <c r="AC49" s="4"/>
      <c r="AD49" s="4"/>
      <c r="AE49" s="4"/>
    </row>
    <row r="50" ht="15.75" hidden="1" customHeight="1">
      <c r="A50" s="1"/>
      <c r="B50" s="9"/>
      <c r="C50" s="55" t="s">
        <v>251</v>
      </c>
      <c r="D50" s="85"/>
      <c r="E50" s="198"/>
      <c r="F50" s="198"/>
      <c r="G50" s="222"/>
      <c r="H50" s="220"/>
      <c r="I50" s="83"/>
      <c r="J50" s="29"/>
      <c r="K50" s="1"/>
      <c r="L50" s="73"/>
      <c r="M50" s="55"/>
      <c r="N50" s="1"/>
      <c r="O50" s="1"/>
      <c r="P50" s="1"/>
      <c r="Q50" s="1"/>
      <c r="R50" s="1"/>
      <c r="S50" s="1"/>
      <c r="T50" s="8"/>
      <c r="U50" s="1"/>
      <c r="V50" s="78" t="s">
        <v>51</v>
      </c>
      <c r="W50" s="79"/>
      <c r="X50" s="1"/>
      <c r="Y50" s="1"/>
      <c r="Z50" s="1"/>
      <c r="AA50" s="4"/>
      <c r="AB50" s="1"/>
      <c r="AC50" s="4"/>
      <c r="AD50" s="4"/>
      <c r="AE50" s="4"/>
    </row>
    <row r="51" ht="15.75" hidden="1" customHeight="1">
      <c r="A51" s="1"/>
      <c r="B51" s="9"/>
      <c r="C51" s="80" t="s">
        <v>252</v>
      </c>
      <c r="D51" s="1"/>
      <c r="E51" s="80" t="s">
        <v>52</v>
      </c>
      <c r="F51" s="221"/>
      <c r="G51" s="221"/>
      <c r="H51" s="220"/>
      <c r="I51" s="72">
        <v>239.12</v>
      </c>
      <c r="J51" s="29"/>
      <c r="K51" s="1"/>
      <c r="L51" s="55"/>
      <c r="M51" s="73"/>
      <c r="N51" s="1"/>
      <c r="O51" s="1"/>
      <c r="P51" s="1"/>
      <c r="Q51" s="1"/>
      <c r="R51" s="1"/>
      <c r="S51" s="1"/>
      <c r="T51" s="8"/>
      <c r="U51" s="1"/>
      <c r="V51" s="78" t="s">
        <v>54</v>
      </c>
      <c r="W51" s="79">
        <v>239.12</v>
      </c>
      <c r="X51" s="1"/>
      <c r="Y51" s="1"/>
      <c r="Z51" s="1"/>
      <c r="AA51" s="4"/>
      <c r="AB51" s="1"/>
      <c r="AC51" s="4"/>
      <c r="AD51" s="4"/>
      <c r="AE51" s="4"/>
    </row>
    <row r="52" ht="15.75" hidden="1" customHeight="1">
      <c r="A52" s="1"/>
      <c r="B52" s="9"/>
      <c r="C52" s="1"/>
      <c r="D52" s="1"/>
      <c r="E52" s="1"/>
      <c r="F52" s="1"/>
      <c r="G52" s="1"/>
      <c r="H52" s="220"/>
      <c r="I52" s="77"/>
      <c r="J52" s="29"/>
      <c r="K52" s="1"/>
      <c r="L52" s="73"/>
      <c r="M52" s="55"/>
      <c r="N52" s="1"/>
      <c r="O52" s="1"/>
      <c r="P52" s="1"/>
      <c r="Q52" s="1"/>
      <c r="R52" s="1"/>
      <c r="S52" s="1"/>
      <c r="U52" s="1"/>
      <c r="V52" s="78" t="s">
        <v>56</v>
      </c>
      <c r="W52" s="79"/>
      <c r="X52" s="1"/>
      <c r="Y52" s="1"/>
      <c r="Z52" s="1"/>
      <c r="AA52" s="4"/>
      <c r="AB52" s="1"/>
      <c r="AC52" s="4"/>
      <c r="AD52" s="4"/>
      <c r="AE52" s="4"/>
    </row>
    <row r="53" ht="15.75" hidden="1" customHeight="1">
      <c r="A53" s="1"/>
      <c r="B53" s="9"/>
      <c r="C53" s="223" t="s">
        <v>253</v>
      </c>
      <c r="D53" s="86"/>
      <c r="E53" s="87"/>
      <c r="F53" s="1"/>
      <c r="G53" s="1"/>
      <c r="H53" s="224"/>
      <c r="I53" s="72"/>
      <c r="J53" s="29"/>
      <c r="K53" s="1"/>
      <c r="L53" s="55"/>
      <c r="M53" s="73"/>
      <c r="N53" s="1"/>
      <c r="O53" s="1"/>
      <c r="P53" s="1"/>
      <c r="Q53" s="1"/>
      <c r="R53" s="1"/>
      <c r="S53" s="1"/>
      <c r="T53" s="1"/>
      <c r="U53" s="1"/>
      <c r="V53" s="78" t="s">
        <v>58</v>
      </c>
      <c r="W53" s="79">
        <v>415.85</v>
      </c>
      <c r="X53" s="1"/>
      <c r="Y53" s="1"/>
      <c r="Z53" s="1"/>
      <c r="AA53" s="4"/>
      <c r="AB53" s="1"/>
      <c r="AC53" s="4"/>
      <c r="AD53" s="4"/>
      <c r="AE53" s="4"/>
    </row>
    <row r="54" ht="15.75" hidden="1" customHeight="1">
      <c r="A54" s="1"/>
      <c r="B54" s="9"/>
      <c r="C54" s="225" t="s">
        <v>254</v>
      </c>
      <c r="E54" s="89"/>
      <c r="F54" s="1"/>
      <c r="G54" s="1"/>
      <c r="H54" s="224"/>
      <c r="I54" s="77"/>
      <c r="J54" s="29"/>
      <c r="K54" s="91"/>
      <c r="L54" s="73"/>
      <c r="M54" s="55"/>
      <c r="N54" s="1"/>
      <c r="O54" s="1"/>
      <c r="P54" s="1"/>
      <c r="Q54" s="1"/>
      <c r="R54" s="1"/>
      <c r="S54" s="1"/>
      <c r="T54" s="1"/>
      <c r="U54" s="1"/>
      <c r="V54" s="78" t="s">
        <v>60</v>
      </c>
      <c r="W54" s="79">
        <v>239.12</v>
      </c>
      <c r="X54" s="1"/>
      <c r="Y54" s="1"/>
      <c r="Z54" s="1"/>
      <c r="AA54" s="4"/>
      <c r="AB54" s="1"/>
      <c r="AC54" s="4"/>
      <c r="AD54" s="4"/>
      <c r="AE54" s="4"/>
    </row>
    <row r="55" ht="15.75" hidden="1" customHeight="1">
      <c r="A55" s="1"/>
      <c r="B55" s="9"/>
      <c r="C55" s="226" t="s">
        <v>255</v>
      </c>
      <c r="E55" s="89"/>
      <c r="F55" s="1"/>
      <c r="G55" s="1"/>
      <c r="H55" s="224"/>
      <c r="I55" s="72">
        <v>239.12</v>
      </c>
      <c r="J55" s="29"/>
      <c r="K55" s="1"/>
      <c r="L55" s="55"/>
      <c r="M55" s="73"/>
      <c r="N55" s="1"/>
      <c r="O55" s="1"/>
      <c r="P55" s="1"/>
      <c r="Q55" s="1"/>
      <c r="R55" s="1"/>
      <c r="S55" s="1"/>
      <c r="T55" s="1"/>
      <c r="U55" s="1"/>
      <c r="V55" s="78" t="s">
        <v>62</v>
      </c>
      <c r="W55" s="79"/>
      <c r="X55" s="1"/>
      <c r="Y55" s="1"/>
      <c r="Z55" s="1"/>
      <c r="AA55" s="4"/>
      <c r="AB55" s="1"/>
      <c r="AC55" s="4"/>
      <c r="AD55" s="4"/>
      <c r="AE55" s="4"/>
    </row>
    <row r="56" ht="15.75" hidden="1" customHeight="1">
      <c r="A56" s="1"/>
      <c r="B56" s="9"/>
      <c r="C56" s="227" t="s">
        <v>256</v>
      </c>
      <c r="E56" s="228"/>
      <c r="F56" s="1"/>
      <c r="G56" s="1"/>
      <c r="H56" s="220"/>
      <c r="I56" s="92"/>
      <c r="J56" s="93"/>
      <c r="K56" s="1"/>
      <c r="L56" s="73"/>
      <c r="M56" s="73"/>
      <c r="N56" s="1"/>
      <c r="O56" s="1"/>
      <c r="P56" s="1"/>
      <c r="Q56" s="1"/>
      <c r="R56" s="1"/>
      <c r="S56" s="1"/>
      <c r="T56" s="1"/>
      <c r="U56" s="1"/>
      <c r="V56" s="78" t="s">
        <v>63</v>
      </c>
      <c r="W56" s="79"/>
      <c r="X56" s="1"/>
      <c r="Y56" s="1"/>
      <c r="Z56" s="1"/>
      <c r="AA56" s="4"/>
      <c r="AB56" s="1"/>
      <c r="AC56" s="4"/>
      <c r="AD56" s="4"/>
      <c r="AE56" s="4"/>
    </row>
    <row r="57" ht="15.75" hidden="1" customHeight="1">
      <c r="A57" s="1"/>
      <c r="B57" s="9"/>
      <c r="C57" s="229" t="s">
        <v>257</v>
      </c>
      <c r="E57" s="89"/>
      <c r="F57" s="1"/>
      <c r="G57" s="1"/>
      <c r="H57" s="230"/>
      <c r="I57" s="95">
        <v>173.91</v>
      </c>
      <c r="J57" s="93"/>
      <c r="K57" s="1"/>
      <c r="L57" s="73"/>
      <c r="M57" s="73"/>
      <c r="N57" s="1"/>
      <c r="O57" s="1"/>
      <c r="P57" s="1"/>
      <c r="Q57" s="1"/>
      <c r="R57" s="1"/>
      <c r="S57" s="1"/>
      <c r="T57" s="1"/>
      <c r="U57" s="1"/>
      <c r="V57" s="78" t="s">
        <v>65</v>
      </c>
      <c r="W57" s="79">
        <v>158.1</v>
      </c>
      <c r="X57" s="1"/>
      <c r="Y57" s="1"/>
      <c r="Z57" s="1"/>
      <c r="AA57" s="4"/>
      <c r="AB57" s="1"/>
      <c r="AC57" s="4"/>
      <c r="AD57" s="4"/>
      <c r="AE57" s="4"/>
    </row>
    <row r="58" ht="15.75" hidden="1" customHeight="1">
      <c r="A58" s="1"/>
      <c r="B58" s="9"/>
      <c r="C58" s="231" t="s">
        <v>258</v>
      </c>
      <c r="E58" s="89"/>
      <c r="F58" s="1"/>
      <c r="G58" s="1"/>
      <c r="H58" s="230"/>
      <c r="I58" s="95">
        <v>158.1</v>
      </c>
      <c r="J58" s="93"/>
      <c r="K58" s="1"/>
      <c r="L58" s="73"/>
      <c r="M58" s="55"/>
      <c r="N58" s="1"/>
      <c r="O58" s="1"/>
      <c r="P58" s="1"/>
      <c r="Q58" s="1"/>
      <c r="R58" s="1"/>
      <c r="S58" s="1"/>
      <c r="T58" s="1"/>
      <c r="U58" s="1"/>
      <c r="V58" s="78" t="s">
        <v>67</v>
      </c>
      <c r="W58" s="79">
        <v>2144.27</v>
      </c>
      <c r="X58" s="1"/>
      <c r="Y58" s="1"/>
      <c r="Z58" s="1"/>
      <c r="AA58" s="4"/>
      <c r="AB58" s="1"/>
      <c r="AC58" s="4"/>
      <c r="AD58" s="4"/>
      <c r="AE58" s="4"/>
    </row>
    <row r="59" ht="15.75" hidden="1" customHeight="1">
      <c r="A59" s="1"/>
      <c r="B59" s="9"/>
      <c r="C59" s="232" t="s">
        <v>259</v>
      </c>
      <c r="E59" s="228"/>
      <c r="F59" s="1"/>
      <c r="G59" s="1"/>
      <c r="H59" s="230"/>
      <c r="I59" s="72"/>
      <c r="J59" s="93"/>
      <c r="K59" s="1"/>
      <c r="L59" s="55"/>
      <c r="M59" s="97"/>
      <c r="N59" s="1"/>
      <c r="O59" s="1"/>
      <c r="P59" s="1"/>
      <c r="Q59" s="1"/>
      <c r="R59" s="1"/>
      <c r="S59" s="1"/>
      <c r="T59" s="1"/>
      <c r="U59" s="1"/>
      <c r="V59" s="98" t="s">
        <v>69</v>
      </c>
      <c r="W59" s="99"/>
      <c r="X59" s="1"/>
      <c r="Y59" s="1"/>
      <c r="Z59" s="1"/>
      <c r="AA59" s="4"/>
      <c r="AB59" s="1"/>
      <c r="AC59" s="4"/>
      <c r="AD59" s="4"/>
      <c r="AE59" s="4"/>
    </row>
    <row r="60" ht="15.75" hidden="1" customHeight="1">
      <c r="A60" s="1"/>
      <c r="B60" s="9"/>
      <c r="C60" s="233" t="s">
        <v>260</v>
      </c>
      <c r="E60" s="228"/>
      <c r="F60" s="1"/>
      <c r="G60" s="1"/>
      <c r="H60" s="234"/>
      <c r="I60" s="101">
        <v>2144.27</v>
      </c>
      <c r="J60" s="93"/>
      <c r="K60" s="1"/>
      <c r="L60" s="102"/>
      <c r="M60" s="97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4"/>
      <c r="AB60" s="1"/>
      <c r="AC60" s="4"/>
      <c r="AD60" s="4"/>
      <c r="AE60" s="4"/>
    </row>
    <row r="61" ht="15.75" hidden="1" customHeight="1">
      <c r="A61" s="1"/>
      <c r="B61" s="9"/>
      <c r="C61" s="235" t="s">
        <v>261</v>
      </c>
      <c r="D61" s="103"/>
      <c r="E61" s="104"/>
      <c r="F61" s="1"/>
      <c r="G61" s="1"/>
      <c r="H61" s="236"/>
      <c r="I61" s="106"/>
      <c r="J61" s="107"/>
      <c r="K61" s="1"/>
      <c r="L61" s="97"/>
      <c r="M61" s="73"/>
      <c r="N61" s="1"/>
      <c r="O61" s="1"/>
      <c r="P61" s="1"/>
      <c r="Q61" s="1"/>
      <c r="R61" s="1"/>
      <c r="S61" s="1"/>
      <c r="T61" s="1"/>
      <c r="U61" s="1"/>
      <c r="X61" s="1"/>
      <c r="Y61" s="1"/>
      <c r="Z61" s="1"/>
      <c r="AA61" s="4"/>
      <c r="AB61" s="1"/>
      <c r="AC61" s="4"/>
      <c r="AD61" s="4"/>
      <c r="AE61" s="4"/>
    </row>
    <row r="62" ht="15.75" hidden="1" customHeight="1">
      <c r="A62" s="1"/>
      <c r="B62" s="9"/>
      <c r="C62" s="226"/>
      <c r="E62" s="89"/>
      <c r="F62" s="1"/>
      <c r="G62" s="1"/>
      <c r="H62" s="2"/>
      <c r="I62" s="109"/>
      <c r="J62" s="107"/>
      <c r="K62" s="1"/>
      <c r="L62" s="73"/>
      <c r="M62" s="1"/>
      <c r="N62" s="1"/>
      <c r="O62" s="1"/>
      <c r="P62" s="1"/>
      <c r="Q62" s="1"/>
      <c r="R62" s="1"/>
      <c r="S62" s="1"/>
      <c r="T62" s="1"/>
      <c r="U62" s="1"/>
      <c r="X62" s="1"/>
      <c r="Y62" s="1"/>
      <c r="Z62" s="1"/>
      <c r="AA62" s="4"/>
      <c r="AB62" s="1"/>
      <c r="AC62" s="4"/>
      <c r="AD62" s="4"/>
      <c r="AE62" s="4"/>
    </row>
    <row r="63" ht="15.75" hidden="1" customHeight="1">
      <c r="A63" s="1"/>
      <c r="B63" s="9"/>
      <c r="C63" s="237" t="s">
        <v>262</v>
      </c>
      <c r="D63" s="103"/>
      <c r="E63" s="104"/>
      <c r="F63" s="1"/>
      <c r="G63" s="1"/>
      <c r="H63" s="238"/>
      <c r="I63" s="111">
        <f>SUM(I43:I62)</f>
        <v>22570.69</v>
      </c>
      <c r="J63" s="65" t="s">
        <v>73</v>
      </c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X63" s="1"/>
      <c r="Y63" s="1"/>
      <c r="Z63" s="1"/>
      <c r="AA63" s="4"/>
      <c r="AB63" s="1"/>
      <c r="AC63" s="4"/>
      <c r="AD63" s="4"/>
      <c r="AE63" s="4"/>
    </row>
    <row r="64" ht="15.75" hidden="1" customHeight="1">
      <c r="A64" s="1"/>
      <c r="B64" s="9"/>
      <c r="C64" s="226" t="s">
        <v>263</v>
      </c>
      <c r="E64" s="89"/>
      <c r="F64" s="1"/>
      <c r="G64" s="1"/>
      <c r="H64" s="239"/>
      <c r="I64" s="113"/>
      <c r="J64" s="114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X64" s="1"/>
      <c r="Y64" s="1"/>
      <c r="Z64" s="1"/>
      <c r="AA64" s="4"/>
      <c r="AB64" s="1"/>
      <c r="AC64" s="4"/>
      <c r="AD64" s="4"/>
      <c r="AE64" s="4"/>
    </row>
    <row r="65" ht="15.75" hidden="1" customHeight="1">
      <c r="A65" s="1"/>
      <c r="B65" s="9"/>
      <c r="C65" s="240" t="s">
        <v>264</v>
      </c>
      <c r="E65" s="228"/>
      <c r="F65" s="1"/>
      <c r="G65" s="1"/>
      <c r="H65" s="238"/>
      <c r="I65" s="116">
        <f>I63-I64</f>
        <v>22570.69</v>
      </c>
      <c r="J65" s="117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X65" s="1"/>
      <c r="Y65" s="1"/>
      <c r="Z65" s="1"/>
      <c r="AA65" s="4"/>
      <c r="AB65" s="1"/>
      <c r="AC65" s="4"/>
      <c r="AD65" s="4"/>
      <c r="AE65" s="4"/>
    </row>
    <row r="66" ht="15.75" hidden="1" customHeight="1">
      <c r="A66" s="1"/>
      <c r="B66" s="9"/>
      <c r="C66" s="241"/>
      <c r="D66" s="242"/>
      <c r="E66" s="243"/>
      <c r="F66" s="120"/>
      <c r="G66" s="120"/>
      <c r="H66" s="1"/>
      <c r="I66" s="122"/>
      <c r="J66" s="114"/>
      <c r="K66" s="1"/>
      <c r="L66" s="1"/>
      <c r="M66" s="1"/>
      <c r="O66" s="1"/>
      <c r="P66" s="1"/>
      <c r="Q66" s="1"/>
      <c r="R66" s="1"/>
      <c r="S66" s="1"/>
      <c r="T66" s="1"/>
      <c r="U66" s="1"/>
      <c r="X66" s="1"/>
      <c r="Y66" s="1"/>
      <c r="Z66" s="1"/>
      <c r="AA66" s="4"/>
      <c r="AB66" s="1"/>
      <c r="AC66" s="4"/>
      <c r="AD66" s="4"/>
      <c r="AE66" s="4"/>
    </row>
    <row r="67" ht="15.75" hidden="1" customHeight="1">
      <c r="A67" s="1"/>
      <c r="B67" s="9"/>
      <c r="C67" s="1"/>
      <c r="D67" s="1"/>
      <c r="E67" s="16"/>
      <c r="F67" s="244"/>
      <c r="G67" s="244"/>
      <c r="H67" s="245"/>
      <c r="I67" s="218"/>
      <c r="J67" s="114"/>
      <c r="K67" s="1"/>
      <c r="L67" s="1"/>
      <c r="M67" s="1"/>
      <c r="N67" s="124"/>
      <c r="O67" s="125"/>
      <c r="P67" s="125"/>
      <c r="Q67" s="125"/>
      <c r="R67" s="125"/>
      <c r="S67" s="125"/>
      <c r="T67" s="125"/>
      <c r="U67" s="125"/>
      <c r="V67" s="126"/>
      <c r="W67" s="126"/>
      <c r="X67" s="127"/>
      <c r="Y67" s="1"/>
      <c r="Z67" s="1"/>
      <c r="AA67" s="4"/>
      <c r="AB67" s="1"/>
      <c r="AC67" s="4"/>
      <c r="AD67" s="4"/>
      <c r="AE67" s="4"/>
    </row>
    <row r="68" ht="15.75" hidden="1" customHeight="1">
      <c r="A68" s="1"/>
      <c r="B68" s="9"/>
      <c r="C68" s="1"/>
      <c r="D68" s="1"/>
      <c r="E68" s="128"/>
      <c r="F68" s="128"/>
      <c r="G68" s="128"/>
      <c r="H68" s="246"/>
      <c r="I68" s="247"/>
      <c r="J68" s="114"/>
      <c r="K68" s="1"/>
      <c r="L68" s="1"/>
      <c r="M68" s="1"/>
      <c r="N68" s="129" t="s">
        <v>265</v>
      </c>
      <c r="O68" s="1"/>
      <c r="P68" s="1"/>
      <c r="Q68" s="1"/>
      <c r="R68" s="1"/>
      <c r="S68" s="1"/>
      <c r="T68" s="1"/>
      <c r="U68" s="1"/>
      <c r="X68" s="130"/>
      <c r="Y68" s="1"/>
      <c r="Z68" s="1"/>
      <c r="AA68" s="4"/>
      <c r="AB68" s="1"/>
      <c r="AC68" s="4"/>
      <c r="AD68" s="4"/>
      <c r="AE68" s="4"/>
    </row>
    <row r="69" ht="15.75" hidden="1" customHeight="1">
      <c r="A69" s="1"/>
      <c r="B69" s="9"/>
      <c r="C69" s="85" t="s">
        <v>266</v>
      </c>
      <c r="D69" s="1"/>
      <c r="E69" s="1"/>
      <c r="F69" s="1"/>
      <c r="G69" s="1"/>
      <c r="H69" s="1"/>
      <c r="I69" s="85"/>
      <c r="J69" s="114"/>
      <c r="K69" s="1"/>
      <c r="L69" s="1"/>
      <c r="M69" s="1"/>
      <c r="N69" s="131"/>
      <c r="O69" s="1"/>
      <c r="P69" s="1"/>
      <c r="Q69" s="1"/>
      <c r="R69" s="1"/>
      <c r="S69" s="1"/>
      <c r="T69" s="1"/>
      <c r="U69" s="1"/>
      <c r="X69" s="130"/>
      <c r="Y69" s="1"/>
      <c r="Z69" s="1"/>
      <c r="AA69" s="4"/>
      <c r="AB69" s="1"/>
      <c r="AC69" s="4"/>
      <c r="AD69" s="4"/>
      <c r="AE69" s="4"/>
    </row>
    <row r="70" ht="15.75" hidden="1" customHeight="1">
      <c r="A70" s="1"/>
      <c r="B70" s="121"/>
      <c r="C70" s="2" t="s">
        <v>267</v>
      </c>
      <c r="D70" s="30"/>
      <c r="E70" s="30"/>
      <c r="F70" s="30"/>
      <c r="G70" s="30"/>
      <c r="H70" s="30"/>
      <c r="I70" s="30"/>
      <c r="J70" s="132"/>
      <c r="K70" s="1"/>
      <c r="L70" s="1"/>
      <c r="M70" s="1"/>
      <c r="N70" s="131" t="s">
        <v>79</v>
      </c>
      <c r="O70" s="1"/>
      <c r="P70" s="1"/>
      <c r="Q70" s="1"/>
      <c r="R70" s="1"/>
      <c r="S70" s="1"/>
      <c r="T70" s="1"/>
      <c r="U70" s="1"/>
      <c r="X70" s="130"/>
      <c r="Y70" s="1"/>
      <c r="Z70" s="1"/>
      <c r="AA70" s="4"/>
      <c r="AB70" s="1" t="s">
        <v>80</v>
      </c>
      <c r="AC70" s="4"/>
      <c r="AD70" s="4"/>
      <c r="AE70" s="4"/>
    </row>
    <row r="71" ht="15.75" hidden="1" customHeight="1">
      <c r="A71" s="1"/>
      <c r="B71" s="1"/>
      <c r="C71" s="1"/>
      <c r="D71" s="1"/>
      <c r="E71" s="1"/>
      <c r="F71" s="1"/>
      <c r="G71" s="1"/>
      <c r="H71" s="1"/>
      <c r="I71" s="1"/>
      <c r="J71" s="2"/>
      <c r="K71" s="1"/>
      <c r="L71" s="1"/>
      <c r="M71" s="1"/>
      <c r="N71" s="131" t="s">
        <v>81</v>
      </c>
      <c r="O71" s="1"/>
      <c r="P71" s="1"/>
      <c r="Q71" s="1"/>
      <c r="R71" s="1"/>
      <c r="S71" s="1"/>
      <c r="T71" s="1"/>
      <c r="U71" s="1"/>
      <c r="X71" s="130"/>
      <c r="Y71" s="1"/>
      <c r="Z71" s="1"/>
      <c r="AA71" s="4"/>
      <c r="AB71" s="1"/>
      <c r="AC71" s="4"/>
      <c r="AD71" s="4"/>
      <c r="AE71" s="4"/>
    </row>
    <row r="72" ht="15.75" hidden="1" customHeight="1">
      <c r="A72" s="1"/>
      <c r="B72" s="1"/>
      <c r="C72" s="1"/>
      <c r="D72" s="1"/>
      <c r="E72" s="1"/>
      <c r="F72" s="1"/>
      <c r="G72" s="1"/>
      <c r="H72" s="1"/>
      <c r="I72" s="1"/>
      <c r="J72" s="2"/>
      <c r="K72" s="1"/>
      <c r="L72" s="1"/>
      <c r="M72" s="1"/>
      <c r="N72" s="131" t="s">
        <v>82</v>
      </c>
      <c r="O72" s="1"/>
      <c r="P72" s="1"/>
      <c r="Q72" s="1"/>
      <c r="R72" s="1"/>
      <c r="S72" s="1"/>
      <c r="T72" s="1"/>
      <c r="U72" s="1"/>
      <c r="V72" s="1"/>
      <c r="W72" s="1"/>
      <c r="X72" s="130"/>
      <c r="Y72" s="1"/>
      <c r="Z72" s="1" t="s">
        <v>83</v>
      </c>
      <c r="AA72" s="4"/>
      <c r="AB72" s="1">
        <v>11.0</v>
      </c>
      <c r="AC72" s="4">
        <v>2614.86</v>
      </c>
      <c r="AD72" s="4"/>
      <c r="AE72" s="4">
        <v>28763.460000000003</v>
      </c>
    </row>
    <row r="73" ht="15.75" hidden="1" customHeight="1">
      <c r="A73" s="1"/>
      <c r="B73" s="1"/>
      <c r="K73" s="1"/>
      <c r="L73" s="1"/>
      <c r="M73" s="1"/>
      <c r="N73" s="133" t="s">
        <v>84</v>
      </c>
      <c r="O73" s="134"/>
      <c r="P73" s="135"/>
      <c r="Q73" s="1"/>
      <c r="R73" s="1"/>
      <c r="S73" s="1"/>
      <c r="T73" s="1"/>
      <c r="U73" s="1"/>
      <c r="V73" s="1"/>
      <c r="W73" s="1"/>
      <c r="X73" s="130"/>
      <c r="Y73" s="1"/>
      <c r="Z73" s="1" t="s">
        <v>85</v>
      </c>
      <c r="AA73" s="4"/>
      <c r="AB73" s="1">
        <v>7.0</v>
      </c>
      <c r="AC73" s="4">
        <v>3735.514285714286</v>
      </c>
      <c r="AD73" s="4"/>
      <c r="AE73" s="4">
        <v>26148.600000000002</v>
      </c>
    </row>
    <row r="74" ht="15.75" hidden="1" customHeight="1">
      <c r="A74" s="1"/>
      <c r="B74" s="1"/>
      <c r="K74" s="1"/>
      <c r="L74" s="1"/>
      <c r="M74" s="1"/>
      <c r="N74" s="136" t="s">
        <v>86</v>
      </c>
      <c r="O74" s="4"/>
      <c r="P74" s="4"/>
      <c r="Q74" s="4"/>
      <c r="R74" s="4"/>
      <c r="S74" s="133" t="s">
        <v>84</v>
      </c>
      <c r="T74" s="134"/>
      <c r="U74" s="134"/>
      <c r="V74" s="134"/>
      <c r="W74" s="134"/>
      <c r="X74" s="135"/>
      <c r="Y74" s="1"/>
      <c r="Z74" s="1" t="s">
        <v>87</v>
      </c>
      <c r="AA74" s="4"/>
      <c r="AB74" s="1">
        <v>8.0</v>
      </c>
      <c r="AC74" s="4">
        <v>3268.5750000000003</v>
      </c>
      <c r="AD74" s="4"/>
      <c r="AE74" s="4">
        <v>26148.600000000002</v>
      </c>
    </row>
    <row r="75" ht="15.75" hidden="1" customHeight="1">
      <c r="A75" s="1"/>
      <c r="B75" s="1"/>
      <c r="C75" s="4"/>
      <c r="K75" s="1"/>
      <c r="L75" s="1"/>
      <c r="M75" s="1"/>
      <c r="N75" s="137" t="s">
        <v>88</v>
      </c>
      <c r="O75" s="4"/>
      <c r="P75" s="4"/>
      <c r="Q75" s="4"/>
      <c r="R75" s="4"/>
      <c r="S75" s="4"/>
      <c r="T75" s="4"/>
      <c r="U75" s="4"/>
      <c r="V75" s="4"/>
      <c r="W75" s="4"/>
      <c r="X75" s="138"/>
      <c r="Y75" s="1"/>
      <c r="Z75" s="1" t="s">
        <v>89</v>
      </c>
      <c r="AA75" s="4"/>
      <c r="AB75" s="1">
        <v>12.0</v>
      </c>
      <c r="AC75" s="4">
        <v>2614.86</v>
      </c>
      <c r="AD75" s="4"/>
      <c r="AE75" s="4">
        <v>31378.32</v>
      </c>
    </row>
    <row r="76" ht="15.75" hidden="1" customHeight="1">
      <c r="A76" s="1"/>
      <c r="B76" s="1"/>
      <c r="C76" s="4"/>
      <c r="K76" s="1"/>
      <c r="L76" s="1"/>
      <c r="M76" s="1"/>
      <c r="N76" s="136" t="s">
        <v>90</v>
      </c>
      <c r="O76" s="4"/>
      <c r="P76" s="4"/>
      <c r="Q76" s="4"/>
      <c r="R76" s="4"/>
      <c r="S76" s="45" t="s">
        <v>91</v>
      </c>
      <c r="T76" s="45" t="s">
        <v>91</v>
      </c>
      <c r="U76" s="45" t="s">
        <v>91</v>
      </c>
      <c r="V76" s="45" t="s">
        <v>91</v>
      </c>
      <c r="W76" s="45" t="s">
        <v>91</v>
      </c>
      <c r="X76" s="139"/>
      <c r="Y76" s="1"/>
      <c r="Z76" s="1" t="s">
        <v>92</v>
      </c>
      <c r="AA76" s="4"/>
      <c r="AB76" s="1">
        <v>9.0</v>
      </c>
      <c r="AC76" s="4">
        <v>2905.4</v>
      </c>
      <c r="AD76" s="4"/>
      <c r="AE76" s="4">
        <v>26148.600000000002</v>
      </c>
    </row>
    <row r="77" ht="15.75" hidden="1" customHeight="1">
      <c r="A77" s="1"/>
      <c r="B77" s="1"/>
      <c r="C77" s="4"/>
      <c r="K77" s="1"/>
      <c r="L77" s="1"/>
      <c r="M77" s="1"/>
      <c r="N77" s="136" t="s">
        <v>93</v>
      </c>
      <c r="O77" s="4" t="s">
        <v>94</v>
      </c>
      <c r="P77" s="4" t="s">
        <v>95</v>
      </c>
      <c r="Q77" s="4"/>
      <c r="R77" s="4"/>
      <c r="S77" s="45" t="s">
        <v>96</v>
      </c>
      <c r="T77" s="45" t="s">
        <v>97</v>
      </c>
      <c r="U77" s="45" t="s">
        <v>98</v>
      </c>
      <c r="V77" s="45" t="s">
        <v>99</v>
      </c>
      <c r="W77" s="45" t="s">
        <v>100</v>
      </c>
      <c r="X77" s="139"/>
      <c r="Y77" s="1"/>
      <c r="Z77" s="1" t="s">
        <v>101</v>
      </c>
      <c r="AA77" s="4"/>
      <c r="AB77" s="1">
        <v>10.0</v>
      </c>
      <c r="AC77" s="4">
        <v>2614.86</v>
      </c>
      <c r="AD77" s="4"/>
      <c r="AE77" s="4">
        <v>26148.600000000002</v>
      </c>
    </row>
    <row r="78" ht="15.75" hidden="1" customHeight="1">
      <c r="A78" s="1"/>
      <c r="B78" s="1"/>
      <c r="C78" s="4"/>
      <c r="K78" s="1"/>
      <c r="L78" s="1"/>
      <c r="M78" s="1"/>
      <c r="N78" s="136" t="s">
        <v>102</v>
      </c>
      <c r="O78" s="4" t="s">
        <v>103</v>
      </c>
      <c r="P78" s="4">
        <v>958.782</v>
      </c>
      <c r="Q78" s="4"/>
      <c r="R78" s="4"/>
      <c r="S78" s="4" t="s">
        <v>104</v>
      </c>
      <c r="T78" s="4" t="s">
        <v>104</v>
      </c>
      <c r="U78" s="4" t="s">
        <v>104</v>
      </c>
      <c r="V78" s="4" t="s">
        <v>104</v>
      </c>
      <c r="W78" s="4">
        <v>4620.0</v>
      </c>
      <c r="X78" s="138"/>
      <c r="Y78" s="1"/>
      <c r="Z78" s="1" t="s">
        <v>105</v>
      </c>
      <c r="AA78" s="4"/>
      <c r="AB78" s="1">
        <v>8.0</v>
      </c>
      <c r="AC78" s="4">
        <v>3268.5750000000003</v>
      </c>
      <c r="AD78" s="4"/>
      <c r="AE78" s="4">
        <v>26148.600000000002</v>
      </c>
    </row>
    <row r="79" ht="15.75" hidden="1" customHeight="1">
      <c r="A79" s="1"/>
      <c r="B79" s="1"/>
      <c r="C79" s="4"/>
      <c r="K79" s="140"/>
      <c r="L79" s="1"/>
      <c r="M79" s="1"/>
      <c r="N79" s="136" t="s">
        <v>39</v>
      </c>
      <c r="O79" s="4" t="s">
        <v>103</v>
      </c>
      <c r="P79" s="4">
        <v>547.129</v>
      </c>
      <c r="Q79" s="4"/>
      <c r="R79" s="4"/>
      <c r="S79" s="4">
        <v>547.129</v>
      </c>
      <c r="T79" s="4">
        <v>547.129</v>
      </c>
      <c r="U79" s="4">
        <v>547.129</v>
      </c>
      <c r="V79" s="4">
        <v>547.129</v>
      </c>
      <c r="W79" s="4">
        <v>547.129</v>
      </c>
      <c r="X79" s="138"/>
      <c r="Y79" s="1"/>
      <c r="Z79" s="1" t="s">
        <v>106</v>
      </c>
      <c r="AA79" s="4"/>
      <c r="AB79" s="1">
        <v>8.0</v>
      </c>
      <c r="AC79" s="4">
        <v>3268.5750000000003</v>
      </c>
      <c r="AD79" s="4"/>
      <c r="AE79" s="4">
        <v>26148.600000000002</v>
      </c>
    </row>
    <row r="80" ht="15.75" hidden="1" customHeight="1">
      <c r="A80" s="1"/>
      <c r="B80" s="1"/>
      <c r="C80" s="4"/>
      <c r="K80" s="1"/>
      <c r="L80" s="1"/>
      <c r="M80" s="1"/>
      <c r="N80" s="136" t="s">
        <v>42</v>
      </c>
      <c r="O80" s="4" t="s">
        <v>107</v>
      </c>
      <c r="P80" s="4">
        <v>191.301</v>
      </c>
      <c r="Q80" s="4"/>
      <c r="R80" s="4"/>
      <c r="S80" s="4">
        <v>191.301</v>
      </c>
      <c r="T80" s="4">
        <v>191.301</v>
      </c>
      <c r="U80" s="4"/>
      <c r="V80" s="4"/>
      <c r="W80" s="4"/>
      <c r="X80" s="138"/>
      <c r="Y80" s="1"/>
      <c r="Z80" s="1" t="s">
        <v>108</v>
      </c>
      <c r="AA80" s="4"/>
      <c r="AB80" s="1">
        <v>16.0</v>
      </c>
      <c r="AC80" s="4">
        <v>2614.86</v>
      </c>
      <c r="AD80" s="4"/>
      <c r="AE80" s="4">
        <v>41837.76</v>
      </c>
    </row>
    <row r="81" ht="15.75" hidden="1" customHeight="1">
      <c r="A81" s="1"/>
      <c r="B81" s="1"/>
      <c r="C81" s="4"/>
      <c r="K81" s="1"/>
      <c r="M81" s="1"/>
      <c r="N81" s="136" t="s">
        <v>46</v>
      </c>
      <c r="O81" s="4" t="s">
        <v>103</v>
      </c>
      <c r="P81" s="4">
        <v>5286.512</v>
      </c>
      <c r="Q81" s="4"/>
      <c r="R81" s="4"/>
      <c r="S81" s="4">
        <v>5286.512</v>
      </c>
      <c r="T81" s="4">
        <v>5286.512</v>
      </c>
      <c r="U81" s="4">
        <v>5286.512</v>
      </c>
      <c r="V81" s="4">
        <v>5286.512</v>
      </c>
      <c r="W81" s="4"/>
      <c r="X81" s="138"/>
      <c r="Y81" s="1"/>
      <c r="Z81" s="1" t="s">
        <v>109</v>
      </c>
      <c r="AA81" s="4"/>
      <c r="AB81" s="1">
        <v>8.0</v>
      </c>
      <c r="AC81" s="4">
        <v>3268.5750000000003</v>
      </c>
      <c r="AD81" s="4"/>
      <c r="AE81" s="4">
        <v>26148.600000000002</v>
      </c>
    </row>
    <row r="82" ht="15.75" hidden="1" customHeight="1">
      <c r="A82" s="1"/>
      <c r="B82" s="1"/>
      <c r="C82" s="4"/>
      <c r="K82" s="1"/>
      <c r="M82" s="1"/>
      <c r="N82" s="136" t="s">
        <v>110</v>
      </c>
      <c r="O82" s="4"/>
      <c r="P82" s="4"/>
      <c r="Q82" s="4"/>
      <c r="R82" s="4"/>
      <c r="S82" s="4"/>
      <c r="T82" s="4"/>
      <c r="U82" s="4"/>
      <c r="V82" s="4"/>
      <c r="W82" s="4"/>
      <c r="X82" s="138"/>
      <c r="Y82" s="1"/>
      <c r="Z82" s="1" t="s">
        <v>111</v>
      </c>
      <c r="AA82" s="4"/>
      <c r="AB82" s="1">
        <v>9.0</v>
      </c>
      <c r="AC82" s="4">
        <v>2905.4</v>
      </c>
      <c r="AD82" s="4"/>
      <c r="AE82" s="4">
        <v>26148.600000000002</v>
      </c>
    </row>
    <row r="83" ht="15.75" hidden="1" customHeight="1">
      <c r="A83" s="1"/>
      <c r="B83" s="1"/>
      <c r="C83" s="4"/>
      <c r="K83" s="1"/>
      <c r="M83" s="1"/>
      <c r="N83" s="136" t="s">
        <v>112</v>
      </c>
      <c r="O83" s="4"/>
      <c r="P83" s="4"/>
      <c r="Q83" s="4"/>
      <c r="R83" s="4"/>
      <c r="S83" s="4"/>
      <c r="T83" s="4"/>
      <c r="U83" s="4"/>
      <c r="V83" s="4"/>
      <c r="W83" s="4"/>
      <c r="X83" s="138"/>
      <c r="Y83" s="1"/>
      <c r="Z83" s="1" t="s">
        <v>113</v>
      </c>
      <c r="AA83" s="4"/>
      <c r="AB83" s="1">
        <v>18.0</v>
      </c>
      <c r="AC83" s="4">
        <v>2614.86</v>
      </c>
      <c r="AD83" s="4"/>
      <c r="AE83" s="4">
        <v>47067.48</v>
      </c>
    </row>
    <row r="84" ht="15.75" hidden="1" customHeight="1">
      <c r="A84" s="1"/>
      <c r="B84" s="1"/>
      <c r="C84" s="4"/>
      <c r="K84" s="1"/>
      <c r="M84" s="1"/>
      <c r="N84" s="136" t="s">
        <v>114</v>
      </c>
      <c r="O84" s="4"/>
      <c r="P84" s="4"/>
      <c r="Q84" s="4"/>
      <c r="R84" s="4"/>
      <c r="S84" s="4"/>
      <c r="T84" s="4"/>
      <c r="U84" s="4"/>
      <c r="V84" s="4"/>
      <c r="W84" s="4"/>
      <c r="X84" s="138"/>
      <c r="Y84" s="1"/>
      <c r="Z84" s="1" t="s">
        <v>115</v>
      </c>
      <c r="AA84" s="4"/>
      <c r="AB84" s="1">
        <v>13.0</v>
      </c>
      <c r="AC84" s="4">
        <v>2614.86</v>
      </c>
      <c r="AD84" s="4"/>
      <c r="AE84" s="4">
        <v>33993.18</v>
      </c>
    </row>
    <row r="85" ht="15.75" hidden="1" customHeight="1">
      <c r="A85" s="1"/>
      <c r="B85" s="1"/>
      <c r="C85" s="45"/>
      <c r="K85" s="1"/>
      <c r="M85" s="1"/>
      <c r="N85" s="136" t="s">
        <v>116</v>
      </c>
      <c r="O85" s="4"/>
      <c r="P85" s="4"/>
      <c r="Q85" s="4"/>
      <c r="R85" s="4"/>
      <c r="S85" s="4"/>
      <c r="T85" s="4"/>
      <c r="U85" s="4"/>
      <c r="V85" s="4"/>
      <c r="W85" s="4"/>
      <c r="X85" s="138"/>
      <c r="Y85" s="1"/>
      <c r="Z85" s="1" t="s">
        <v>117</v>
      </c>
      <c r="AA85" s="4"/>
      <c r="AB85" s="1">
        <v>7.0</v>
      </c>
      <c r="AC85" s="4">
        <v>3735.514285714286</v>
      </c>
      <c r="AD85" s="4"/>
      <c r="AE85" s="4">
        <v>26148.600000000002</v>
      </c>
    </row>
    <row r="86" ht="15.75" hidden="1" customHeight="1">
      <c r="A86" s="1"/>
      <c r="B86" s="1"/>
      <c r="C86" s="4"/>
      <c r="K86" s="1"/>
      <c r="M86" s="1"/>
      <c r="N86" s="136" t="s">
        <v>118</v>
      </c>
      <c r="O86" s="4"/>
      <c r="P86" s="4"/>
      <c r="Q86" s="4"/>
      <c r="R86" s="4"/>
      <c r="S86" s="4"/>
      <c r="T86" s="4"/>
      <c r="U86" s="4"/>
      <c r="V86" s="4"/>
      <c r="W86" s="4"/>
      <c r="X86" s="138"/>
      <c r="Y86" s="1"/>
      <c r="Z86" s="1" t="s">
        <v>119</v>
      </c>
      <c r="AA86" s="4"/>
      <c r="AB86" s="1">
        <v>10.0</v>
      </c>
      <c r="AC86" s="4">
        <v>2614.86</v>
      </c>
      <c r="AD86" s="4"/>
      <c r="AE86" s="4">
        <v>26148.600000000002</v>
      </c>
    </row>
    <row r="87" ht="15.75" hidden="1" customHeight="1">
      <c r="A87" s="1"/>
      <c r="B87" s="1"/>
      <c r="C87" s="4"/>
      <c r="K87" s="1"/>
      <c r="M87" s="1"/>
      <c r="N87" s="141" t="s">
        <v>120</v>
      </c>
      <c r="O87" s="4"/>
      <c r="P87" s="4"/>
      <c r="Q87" s="4"/>
      <c r="R87" s="4"/>
      <c r="S87" s="4"/>
      <c r="T87" s="4"/>
      <c r="U87" s="4"/>
      <c r="V87" s="4"/>
      <c r="W87" s="4"/>
      <c r="X87" s="138"/>
      <c r="Y87" s="1"/>
      <c r="Z87" s="1" t="s">
        <v>121</v>
      </c>
      <c r="AA87" s="4"/>
      <c r="AB87" s="1">
        <v>7.0</v>
      </c>
      <c r="AC87" s="4">
        <v>3735.514285714286</v>
      </c>
      <c r="AD87" s="4"/>
      <c r="AE87" s="4">
        <v>26148.600000000002</v>
      </c>
    </row>
    <row r="88" ht="28.5" hidden="1" customHeight="1">
      <c r="A88" s="1"/>
      <c r="B88" s="1"/>
      <c r="C88" s="4"/>
      <c r="K88" s="1"/>
      <c r="M88" s="1"/>
      <c r="N88" s="142">
        <v>5286.512</v>
      </c>
      <c r="O88" s="4"/>
      <c r="P88" s="4"/>
      <c r="Q88" s="4"/>
      <c r="R88" s="4"/>
      <c r="S88" s="4"/>
      <c r="T88" s="4"/>
      <c r="U88" s="4"/>
      <c r="V88" s="4"/>
      <c r="W88" s="4"/>
      <c r="X88" s="138"/>
      <c r="Y88" s="1"/>
      <c r="Z88" s="1" t="s">
        <v>122</v>
      </c>
      <c r="AA88" s="4"/>
      <c r="AB88" s="1">
        <v>19.0</v>
      </c>
      <c r="AC88" s="4">
        <v>2614.86</v>
      </c>
      <c r="AD88" s="4"/>
      <c r="AE88" s="4">
        <v>49682.340000000004</v>
      </c>
    </row>
    <row r="89" ht="15.75" hidden="1" customHeight="1">
      <c r="A89" s="1"/>
      <c r="B89" s="1"/>
      <c r="C89" s="4"/>
      <c r="K89" s="1"/>
      <c r="M89" s="1"/>
      <c r="N89" s="136" t="s">
        <v>49</v>
      </c>
      <c r="O89" s="4" t="s">
        <v>103</v>
      </c>
      <c r="P89" s="4">
        <v>1506.648</v>
      </c>
      <c r="Q89" s="4"/>
      <c r="R89" s="4"/>
      <c r="S89" s="4">
        <v>1506.648</v>
      </c>
      <c r="T89" s="4">
        <v>1506.648</v>
      </c>
      <c r="U89" s="4">
        <v>1506.648</v>
      </c>
      <c r="V89" s="4">
        <v>1506.648</v>
      </c>
      <c r="W89" s="4">
        <v>1506.648</v>
      </c>
      <c r="X89" s="138"/>
      <c r="Y89" s="1"/>
      <c r="Z89" s="1" t="s">
        <v>123</v>
      </c>
      <c r="AA89" s="4"/>
      <c r="AB89" s="1">
        <v>10.0</v>
      </c>
      <c r="AC89" s="4">
        <v>2614.86</v>
      </c>
      <c r="AD89" s="4"/>
      <c r="AE89" s="4">
        <v>26148.600000000002</v>
      </c>
    </row>
    <row r="90" ht="15.75" hidden="1" customHeight="1">
      <c r="A90" s="1"/>
      <c r="B90" s="1"/>
      <c r="C90" s="4"/>
      <c r="K90" s="1"/>
      <c r="M90" s="1"/>
      <c r="N90" s="136" t="s">
        <v>124</v>
      </c>
      <c r="O90" s="4" t="s">
        <v>103</v>
      </c>
      <c r="P90" s="4">
        <v>121.0</v>
      </c>
      <c r="Q90" s="4"/>
      <c r="R90" s="4"/>
      <c r="S90" s="56" t="s">
        <v>125</v>
      </c>
      <c r="T90" s="56" t="s">
        <v>125</v>
      </c>
      <c r="U90" s="56" t="s">
        <v>125</v>
      </c>
      <c r="V90" s="56" t="s">
        <v>125</v>
      </c>
      <c r="W90" s="56" t="s">
        <v>125</v>
      </c>
      <c r="X90" s="138"/>
      <c r="Y90" s="1"/>
      <c r="Z90" s="1" t="s">
        <v>126</v>
      </c>
      <c r="AA90" s="4"/>
      <c r="AB90" s="1">
        <v>8.0</v>
      </c>
      <c r="AC90" s="4">
        <v>3268.5750000000003</v>
      </c>
      <c r="AD90" s="4"/>
      <c r="AE90" s="4">
        <v>26148.600000000002</v>
      </c>
    </row>
    <row r="91" ht="15.75" hidden="1" customHeight="1">
      <c r="A91" s="1"/>
      <c r="B91" s="1"/>
      <c r="C91" s="4"/>
      <c r="K91" s="1"/>
      <c r="M91" s="1"/>
      <c r="N91" s="136" t="s">
        <v>54</v>
      </c>
      <c r="O91" s="4" t="s">
        <v>107</v>
      </c>
      <c r="P91" s="4">
        <v>263.032</v>
      </c>
      <c r="Q91" s="4"/>
      <c r="R91" s="4"/>
      <c r="S91" s="4">
        <v>263.032</v>
      </c>
      <c r="T91" s="4">
        <v>263.032</v>
      </c>
      <c r="U91" s="4"/>
      <c r="V91" s="4"/>
      <c r="W91" s="4">
        <v>263.032</v>
      </c>
      <c r="X91" s="138"/>
      <c r="Y91" s="1"/>
      <c r="Z91" s="1" t="s">
        <v>127</v>
      </c>
      <c r="AA91" s="4"/>
      <c r="AB91" s="1">
        <v>18.0</v>
      </c>
      <c r="AC91" s="4">
        <v>2614.86</v>
      </c>
      <c r="AD91" s="4"/>
      <c r="AE91" s="4">
        <v>47067.48</v>
      </c>
    </row>
    <row r="92" ht="15.75" hidden="1" customHeight="1">
      <c r="A92" s="1"/>
      <c r="B92" s="1"/>
      <c r="C92" s="4"/>
      <c r="K92" s="1"/>
      <c r="M92" s="1"/>
      <c r="N92" s="136" t="s">
        <v>56</v>
      </c>
      <c r="O92" s="4" t="s">
        <v>103</v>
      </c>
      <c r="P92" s="4">
        <v>95.645</v>
      </c>
      <c r="Q92" s="4"/>
      <c r="R92" s="4"/>
      <c r="S92" s="4"/>
      <c r="T92" s="4"/>
      <c r="U92" s="4">
        <v>95.645</v>
      </c>
      <c r="V92" s="4">
        <v>95.645</v>
      </c>
      <c r="W92" s="4"/>
      <c r="X92" s="138"/>
      <c r="Y92" s="1"/>
      <c r="Z92" s="1" t="s">
        <v>128</v>
      </c>
      <c r="AA92" s="4"/>
      <c r="AB92" s="1">
        <v>10.0</v>
      </c>
      <c r="AC92" s="4">
        <v>2614.86</v>
      </c>
      <c r="AD92" s="4"/>
      <c r="AE92" s="4">
        <v>26148.600000000002</v>
      </c>
    </row>
    <row r="93" ht="15.75" hidden="1" customHeight="1">
      <c r="A93" s="1"/>
      <c r="B93" s="1"/>
      <c r="C93" s="4"/>
      <c r="K93" s="1"/>
      <c r="M93" s="1"/>
      <c r="N93" s="136" t="s">
        <v>58</v>
      </c>
      <c r="O93" s="4" t="s">
        <v>129</v>
      </c>
      <c r="P93" s="4">
        <v>457.435</v>
      </c>
      <c r="Q93" s="4"/>
      <c r="R93" s="4"/>
      <c r="S93" s="4">
        <v>457.435</v>
      </c>
      <c r="T93" s="4">
        <v>457.435</v>
      </c>
      <c r="U93" s="4">
        <v>457.435</v>
      </c>
      <c r="V93" s="4">
        <v>457.435</v>
      </c>
      <c r="W93" s="4"/>
      <c r="X93" s="138"/>
      <c r="Y93" s="1"/>
      <c r="Z93" s="1" t="s">
        <v>130</v>
      </c>
      <c r="AA93" s="4"/>
      <c r="AB93" s="1">
        <v>12.0</v>
      </c>
      <c r="AC93" s="4">
        <v>2614.86</v>
      </c>
      <c r="AD93" s="4"/>
      <c r="AE93" s="4">
        <v>31378.32</v>
      </c>
    </row>
    <row r="94" ht="15.75" hidden="1" customHeight="1">
      <c r="A94" s="1"/>
      <c r="B94" s="1"/>
      <c r="C94" s="248"/>
      <c r="K94" s="1"/>
      <c r="M94" s="1"/>
      <c r="N94" s="136" t="s">
        <v>60</v>
      </c>
      <c r="O94" s="4" t="s">
        <v>107</v>
      </c>
      <c r="P94" s="4">
        <v>263.032</v>
      </c>
      <c r="Q94" s="4"/>
      <c r="R94" s="4"/>
      <c r="S94" s="4">
        <v>263.032</v>
      </c>
      <c r="T94" s="4">
        <v>263.032</v>
      </c>
      <c r="U94" s="4"/>
      <c r="V94" s="4"/>
      <c r="W94" s="4"/>
      <c r="X94" s="138"/>
      <c r="Y94" s="1"/>
      <c r="Z94" s="1" t="s">
        <v>131</v>
      </c>
      <c r="AA94" s="4"/>
      <c r="AB94" s="1">
        <v>15.0</v>
      </c>
      <c r="AC94" s="4">
        <v>2614.86</v>
      </c>
      <c r="AD94" s="4"/>
      <c r="AE94" s="4">
        <v>39222.9</v>
      </c>
    </row>
    <row r="95" ht="27.0" hidden="1" customHeight="1">
      <c r="A95" s="1"/>
      <c r="B95" s="1"/>
      <c r="C95" s="4"/>
      <c r="K95" s="1"/>
      <c r="M95" s="1"/>
      <c r="N95" s="136"/>
      <c r="O95" s="4"/>
      <c r="P95" s="4"/>
      <c r="Q95" s="4"/>
      <c r="R95" s="4"/>
      <c r="S95" s="4"/>
      <c r="T95" s="4"/>
      <c r="U95" s="4"/>
      <c r="V95" s="4"/>
      <c r="W95" s="4"/>
      <c r="X95" s="138"/>
      <c r="Y95" s="1"/>
      <c r="Z95" s="1"/>
      <c r="AA95" s="4"/>
      <c r="AB95" s="1"/>
      <c r="AC95" s="4"/>
      <c r="AD95" s="4"/>
      <c r="AE95" s="4"/>
    </row>
    <row r="96" ht="27.0" hidden="1" customHeight="1">
      <c r="A96" s="1"/>
      <c r="B96" s="1"/>
      <c r="C96" s="4"/>
      <c r="K96" s="1"/>
      <c r="M96" s="1"/>
      <c r="N96" s="136"/>
      <c r="O96" s="4"/>
      <c r="P96" s="4"/>
      <c r="Q96" s="4"/>
      <c r="R96" s="4"/>
      <c r="S96" s="4"/>
      <c r="T96" s="4"/>
      <c r="U96" s="4"/>
      <c r="V96" s="4"/>
      <c r="W96" s="4"/>
      <c r="X96" s="138"/>
      <c r="Y96" s="1"/>
      <c r="Z96" s="1"/>
      <c r="AA96" s="4"/>
      <c r="AB96" s="1"/>
      <c r="AC96" s="4"/>
      <c r="AD96" s="4"/>
      <c r="AE96" s="4"/>
    </row>
    <row r="97" ht="27.0" customHeight="1">
      <c r="A97" s="1"/>
      <c r="B97" s="1"/>
      <c r="C97" s="4"/>
      <c r="K97" s="1"/>
      <c r="M97" s="1"/>
      <c r="N97" s="136"/>
      <c r="O97" s="4"/>
      <c r="P97" s="4"/>
      <c r="Q97" s="4"/>
      <c r="R97" s="4"/>
      <c r="S97" s="4"/>
      <c r="T97" s="4"/>
      <c r="U97" s="4"/>
      <c r="V97" s="4"/>
      <c r="W97" s="4"/>
      <c r="X97" s="138"/>
      <c r="Y97" s="1"/>
      <c r="Z97" s="1"/>
      <c r="AA97" s="4"/>
      <c r="AB97" s="1"/>
      <c r="AC97" s="4"/>
      <c r="AD97" s="4"/>
      <c r="AE97" s="4"/>
    </row>
    <row r="98" ht="27.0" customHeight="1">
      <c r="A98" s="1"/>
      <c r="B98" s="1"/>
      <c r="C98" s="4"/>
      <c r="D98" s="249" t="s">
        <v>268</v>
      </c>
      <c r="M98" s="1"/>
      <c r="N98" s="136"/>
      <c r="O98" s="4"/>
      <c r="P98" s="4"/>
      <c r="Q98" s="4"/>
      <c r="R98" s="4"/>
      <c r="S98" s="4"/>
      <c r="T98" s="4"/>
      <c r="U98" s="4"/>
      <c r="V98" s="4"/>
      <c r="W98" s="4"/>
      <c r="X98" s="138"/>
      <c r="Y98" s="1"/>
      <c r="Z98" s="1"/>
      <c r="AA98" s="4"/>
      <c r="AB98" s="1"/>
      <c r="AC98" s="4"/>
      <c r="AD98" s="4"/>
      <c r="AE98" s="4"/>
    </row>
    <row r="99" ht="27.0" customHeight="1">
      <c r="A99" s="1"/>
      <c r="B99" s="1"/>
      <c r="C99" s="4"/>
      <c r="K99" s="1"/>
      <c r="M99" s="1"/>
      <c r="N99" s="136"/>
      <c r="O99" s="4"/>
      <c r="P99" s="4"/>
      <c r="Q99" s="4"/>
      <c r="R99" s="4"/>
      <c r="S99" s="4"/>
      <c r="T99" s="4"/>
      <c r="U99" s="4"/>
      <c r="V99" s="4"/>
      <c r="W99" s="4"/>
      <c r="X99" s="138"/>
      <c r="Y99" s="1"/>
      <c r="Z99" s="1"/>
      <c r="AA99" s="4"/>
      <c r="AB99" s="1"/>
      <c r="AC99" s="4"/>
      <c r="AD99" s="4"/>
      <c r="AE99" s="4"/>
    </row>
    <row r="100" ht="27.0" customHeight="1">
      <c r="A100" s="1"/>
      <c r="B100" s="1"/>
      <c r="C100" s="4"/>
      <c r="D100" s="143" t="s">
        <v>132</v>
      </c>
      <c r="E100" s="81"/>
      <c r="F100" s="144"/>
      <c r="G100" s="250"/>
      <c r="I100" s="143" t="s">
        <v>269</v>
      </c>
      <c r="J100" s="81"/>
      <c r="K100" s="144"/>
      <c r="L100" s="250"/>
      <c r="M100" s="1"/>
      <c r="N100" s="136" t="s">
        <v>133</v>
      </c>
      <c r="O100" s="4" t="s">
        <v>107</v>
      </c>
      <c r="P100" s="4">
        <v>1726.879</v>
      </c>
      <c r="Q100" s="4"/>
      <c r="R100" s="4"/>
      <c r="S100" s="4">
        <v>1726.879</v>
      </c>
      <c r="T100" s="4"/>
      <c r="U100" s="4"/>
      <c r="V100" s="4"/>
      <c r="W100" s="4"/>
      <c r="X100" s="138"/>
      <c r="Y100" s="1"/>
      <c r="Z100" s="1" t="s">
        <v>134</v>
      </c>
      <c r="AA100" s="4"/>
      <c r="AB100" s="1">
        <v>9.0</v>
      </c>
      <c r="AC100" s="4">
        <v>2905.4</v>
      </c>
      <c r="AD100" s="4"/>
      <c r="AE100" s="4">
        <v>26148.600000000002</v>
      </c>
    </row>
    <row r="101" ht="15.75" customHeight="1">
      <c r="A101" s="1"/>
      <c r="B101" s="1"/>
      <c r="C101" s="4"/>
      <c r="D101" s="145" t="s">
        <v>135</v>
      </c>
      <c r="E101" s="73"/>
      <c r="F101" s="12"/>
      <c r="G101" s="151"/>
      <c r="I101" s="145" t="s">
        <v>270</v>
      </c>
      <c r="J101" s="73"/>
      <c r="K101" s="12"/>
      <c r="L101" s="151"/>
      <c r="M101" s="1"/>
      <c r="N101" s="136" t="s">
        <v>136</v>
      </c>
      <c r="O101" s="4" t="s">
        <v>129</v>
      </c>
      <c r="P101" s="4">
        <v>863.445</v>
      </c>
      <c r="Q101" s="4"/>
      <c r="R101" s="4"/>
      <c r="S101" s="4"/>
      <c r="T101" s="4"/>
      <c r="U101" s="4">
        <v>863.445</v>
      </c>
      <c r="V101" s="4"/>
      <c r="W101" s="4"/>
      <c r="X101" s="138"/>
      <c r="Y101" s="1"/>
      <c r="Z101" s="1" t="s">
        <v>137</v>
      </c>
      <c r="AA101" s="4"/>
      <c r="AB101" s="1">
        <v>8.0</v>
      </c>
      <c r="AC101" s="4">
        <v>3268.5750000000003</v>
      </c>
      <c r="AD101" s="4"/>
      <c r="AE101" s="4">
        <v>26148.600000000002</v>
      </c>
    </row>
    <row r="102" ht="15.75" customHeight="1">
      <c r="A102" s="1"/>
      <c r="B102" s="1"/>
      <c r="D102" s="146" t="s">
        <v>138</v>
      </c>
      <c r="E102" s="147"/>
      <c r="F102" s="147"/>
      <c r="G102" s="151"/>
      <c r="I102" s="146" t="s">
        <v>138</v>
      </c>
      <c r="J102" s="147"/>
      <c r="K102" s="147"/>
      <c r="L102" s="151"/>
      <c r="M102" s="1"/>
      <c r="N102" s="149" t="s">
        <v>65</v>
      </c>
      <c r="O102" s="4" t="s">
        <v>103</v>
      </c>
      <c r="P102" s="4">
        <v>173.91</v>
      </c>
      <c r="Q102" s="4"/>
      <c r="R102" s="4"/>
      <c r="S102" s="4">
        <v>173.91</v>
      </c>
      <c r="T102" s="4">
        <v>173.91</v>
      </c>
      <c r="U102" s="4">
        <v>173.91</v>
      </c>
      <c r="V102" s="4">
        <v>173.91</v>
      </c>
      <c r="W102" s="4"/>
      <c r="X102" s="138"/>
      <c r="Y102" s="1"/>
      <c r="Z102" s="1" t="s">
        <v>139</v>
      </c>
      <c r="AA102" s="4"/>
      <c r="AB102" s="1">
        <v>8.0</v>
      </c>
      <c r="AC102" s="4">
        <v>3268.5750000000003</v>
      </c>
      <c r="AD102" s="4"/>
      <c r="AE102" s="4">
        <v>26148.600000000002</v>
      </c>
    </row>
    <row r="103" ht="15.75" customHeight="1">
      <c r="A103" s="1"/>
      <c r="B103" s="1"/>
      <c r="D103" s="145"/>
      <c r="G103" s="12"/>
      <c r="I103" s="145"/>
      <c r="L103" s="12"/>
      <c r="M103" s="1"/>
      <c r="N103" s="136" t="s">
        <v>67</v>
      </c>
      <c r="O103" s="4" t="s">
        <v>107</v>
      </c>
      <c r="P103" s="4">
        <v>2358.697</v>
      </c>
      <c r="Q103" s="4"/>
      <c r="R103" s="4"/>
      <c r="S103" s="4">
        <v>2358.697</v>
      </c>
      <c r="T103" s="4">
        <v>2358.697</v>
      </c>
      <c r="U103" s="4"/>
      <c r="V103" s="4"/>
      <c r="W103" s="4"/>
      <c r="X103" s="138"/>
      <c r="Y103" s="1"/>
      <c r="Z103" s="1" t="s">
        <v>140</v>
      </c>
      <c r="AA103" s="4"/>
      <c r="AB103" s="1">
        <v>7.0</v>
      </c>
      <c r="AC103" s="4">
        <v>4109.04</v>
      </c>
      <c r="AD103" s="4"/>
      <c r="AE103" s="4">
        <v>28763.28</v>
      </c>
    </row>
    <row r="104" ht="15.75" customHeight="1">
      <c r="A104" s="1"/>
      <c r="B104" s="1"/>
      <c r="D104" s="150" t="s">
        <v>271</v>
      </c>
      <c r="E104" s="1"/>
      <c r="F104" s="1"/>
      <c r="G104" s="151"/>
      <c r="H104" s="1"/>
      <c r="I104" s="150" t="s">
        <v>272</v>
      </c>
      <c r="J104" s="1"/>
      <c r="K104" s="1"/>
      <c r="L104" s="151"/>
      <c r="M104" s="1"/>
      <c r="N104" s="136" t="s">
        <v>143</v>
      </c>
      <c r="O104" s="4" t="s">
        <v>129</v>
      </c>
      <c r="P104" s="4">
        <v>884.51</v>
      </c>
      <c r="Q104" s="4"/>
      <c r="R104" s="4"/>
      <c r="S104" s="152"/>
      <c r="T104" s="152"/>
      <c r="U104" s="152">
        <v>884.51</v>
      </c>
      <c r="V104" s="152">
        <v>884.51</v>
      </c>
      <c r="W104" s="152"/>
      <c r="X104" s="138"/>
      <c r="Y104" s="1"/>
      <c r="Z104" s="1" t="s">
        <v>144</v>
      </c>
      <c r="AA104" s="4"/>
      <c r="AB104" s="1">
        <v>5.0</v>
      </c>
      <c r="AC104" s="4">
        <v>4109.04</v>
      </c>
      <c r="AD104" s="4"/>
      <c r="AE104" s="4">
        <v>20545.2</v>
      </c>
    </row>
    <row r="105" ht="15.75" customHeight="1">
      <c r="A105" s="1"/>
      <c r="B105" s="1"/>
      <c r="D105" s="150" t="s">
        <v>145</v>
      </c>
      <c r="E105" s="1"/>
      <c r="F105" s="1"/>
      <c r="G105" s="151"/>
      <c r="H105" s="1"/>
      <c r="I105" s="150" t="str">
        <f>+D105</f>
        <v>Schedule of Tuition Fees and Other Fees A.Y. 2024 - 2025</v>
      </c>
      <c r="J105" s="1"/>
      <c r="K105" s="1"/>
      <c r="L105" s="151"/>
      <c r="M105" s="1"/>
      <c r="N105" s="136"/>
      <c r="O105" s="4"/>
      <c r="P105" s="4"/>
      <c r="Q105" s="4"/>
      <c r="R105" s="4"/>
      <c r="S105" s="4"/>
      <c r="T105" s="4"/>
      <c r="U105" s="4"/>
      <c r="V105" s="4"/>
      <c r="W105" s="4"/>
      <c r="X105" s="138"/>
      <c r="Y105" s="1"/>
      <c r="Z105" s="1" t="s">
        <v>146</v>
      </c>
      <c r="AA105" s="4"/>
      <c r="AB105" s="1">
        <v>3.0</v>
      </c>
      <c r="AC105" s="4">
        <v>4109.04</v>
      </c>
      <c r="AD105" s="4"/>
      <c r="AE105" s="4">
        <v>12327.119999999999</v>
      </c>
    </row>
    <row r="106" ht="15.75" customHeight="1">
      <c r="A106" s="1"/>
      <c r="B106" s="1"/>
      <c r="D106" s="19"/>
      <c r="E106" s="18"/>
      <c r="F106" s="18"/>
      <c r="G106" s="251" t="s">
        <v>273</v>
      </c>
      <c r="H106" s="1"/>
      <c r="I106" s="19"/>
      <c r="J106" s="18"/>
      <c r="K106" s="18"/>
      <c r="L106" s="251" t="s">
        <v>273</v>
      </c>
      <c r="M106" s="1"/>
      <c r="N106" s="157"/>
      <c r="O106" s="4"/>
      <c r="P106" s="4"/>
      <c r="Q106" s="4"/>
      <c r="R106" s="4"/>
      <c r="S106" s="4"/>
      <c r="T106" s="4"/>
      <c r="U106" s="4"/>
      <c r="V106" s="4"/>
      <c r="W106" s="4"/>
      <c r="X106" s="138"/>
      <c r="Y106" s="1"/>
      <c r="Z106" s="1"/>
      <c r="AA106" s="4"/>
      <c r="AB106" s="1"/>
      <c r="AC106" s="4"/>
      <c r="AD106" s="4"/>
      <c r="AE106" s="4"/>
    </row>
    <row r="107" ht="15.75" customHeight="1">
      <c r="A107" s="1"/>
      <c r="B107" s="1"/>
      <c r="D107" s="252" t="s">
        <v>274</v>
      </c>
      <c r="E107" s="252" t="s">
        <v>35</v>
      </c>
      <c r="F107" s="253" t="s">
        <v>275</v>
      </c>
      <c r="G107" s="253" t="s">
        <v>276</v>
      </c>
      <c r="H107" s="1"/>
      <c r="I107" s="252" t="s">
        <v>274</v>
      </c>
      <c r="J107" s="252" t="s">
        <v>35</v>
      </c>
      <c r="K107" s="253" t="s">
        <v>275</v>
      </c>
      <c r="L107" s="253" t="s">
        <v>276</v>
      </c>
      <c r="M107" s="1"/>
      <c r="N107" s="157" t="s">
        <v>149</v>
      </c>
      <c r="O107" s="4"/>
      <c r="P107" s="4"/>
      <c r="Q107" s="4"/>
      <c r="R107" s="4"/>
      <c r="S107" s="158">
        <f t="shared" ref="S107:V107" si="1">SUM(S79:S104)</f>
        <v>12774.575</v>
      </c>
      <c r="T107" s="158">
        <f t="shared" si="1"/>
        <v>11047.696</v>
      </c>
      <c r="U107" s="158">
        <f t="shared" si="1"/>
        <v>9815.234</v>
      </c>
      <c r="V107" s="158">
        <f t="shared" si="1"/>
        <v>8951.789</v>
      </c>
      <c r="W107" s="158">
        <f>SUM(W78:W104)</f>
        <v>6936.809</v>
      </c>
      <c r="X107" s="138"/>
      <c r="Y107" s="1"/>
      <c r="Z107" s="1" t="s">
        <v>150</v>
      </c>
      <c r="AA107" s="4"/>
      <c r="AB107" s="1">
        <v>4.0</v>
      </c>
      <c r="AC107" s="4">
        <v>4109.04</v>
      </c>
      <c r="AD107" s="4"/>
      <c r="AE107" s="4">
        <v>16436.16</v>
      </c>
    </row>
    <row r="108" ht="15.75" customHeight="1">
      <c r="A108" s="1"/>
      <c r="B108" s="1"/>
      <c r="D108" s="145"/>
      <c r="F108" s="1"/>
      <c r="G108" s="151"/>
      <c r="H108" s="1"/>
      <c r="I108" s="145"/>
      <c r="K108" s="1"/>
      <c r="L108" s="151"/>
      <c r="M108" s="1"/>
      <c r="N108" s="159"/>
      <c r="X108" s="138"/>
      <c r="Y108" s="1"/>
      <c r="Z108" s="1"/>
      <c r="AA108" s="4"/>
      <c r="AB108" s="1"/>
      <c r="AC108" s="4"/>
      <c r="AD108" s="4"/>
      <c r="AE108" s="4"/>
    </row>
    <row r="109" ht="15.75" customHeight="1">
      <c r="A109" s="1"/>
      <c r="B109" s="1"/>
      <c r="D109" s="254">
        <v>1.0</v>
      </c>
      <c r="E109" s="255">
        <v>2745.6</v>
      </c>
      <c r="F109" s="256">
        <v>10545.55</v>
      </c>
      <c r="G109" s="257">
        <v>12193.93</v>
      </c>
      <c r="H109" s="1"/>
      <c r="I109" s="254">
        <v>1.0</v>
      </c>
      <c r="J109" s="255">
        <f>+E109</f>
        <v>2745.6</v>
      </c>
      <c r="K109" s="256">
        <v>8544.91</v>
      </c>
      <c r="L109" s="257">
        <v>9369.11</v>
      </c>
      <c r="M109" s="1"/>
      <c r="N109" s="137"/>
      <c r="X109" s="138"/>
      <c r="Y109" s="1"/>
      <c r="Z109" s="1"/>
      <c r="AA109" s="4"/>
      <c r="AB109" s="1"/>
      <c r="AC109" s="4"/>
      <c r="AD109" s="4"/>
      <c r="AE109" s="4"/>
    </row>
    <row r="110" ht="15.75" customHeight="1">
      <c r="A110" s="1"/>
      <c r="B110" s="1"/>
      <c r="D110" s="254">
        <v>2.0</v>
      </c>
      <c r="E110" s="258">
        <f>E109*2</f>
        <v>5491.2</v>
      </c>
      <c r="F110" s="259">
        <f t="shared" ref="F110:G110" si="2">+F109</f>
        <v>10545.55</v>
      </c>
      <c r="G110" s="260">
        <f t="shared" si="2"/>
        <v>12193.93</v>
      </c>
      <c r="H110" s="1"/>
      <c r="I110" s="254">
        <v>2.0</v>
      </c>
      <c r="J110" s="258">
        <f>J109*2</f>
        <v>5491.2</v>
      </c>
      <c r="K110" s="259">
        <f t="shared" ref="K110:L110" si="3">+K109</f>
        <v>8544.91</v>
      </c>
      <c r="L110" s="260">
        <f t="shared" si="3"/>
        <v>9369.11</v>
      </c>
      <c r="M110" s="1"/>
      <c r="N110" s="137" t="s">
        <v>152</v>
      </c>
      <c r="X110" s="138"/>
      <c r="Y110" s="1"/>
      <c r="Z110" s="1"/>
      <c r="AA110" s="4"/>
      <c r="AB110" s="1"/>
      <c r="AC110" s="4"/>
      <c r="AD110" s="4"/>
      <c r="AE110" s="4">
        <v>872989.1999999998</v>
      </c>
    </row>
    <row r="111" ht="15.75" customHeight="1">
      <c r="A111" s="1"/>
      <c r="B111" s="1"/>
      <c r="D111" s="254">
        <v>3.0</v>
      </c>
      <c r="E111" s="258">
        <f>+E109*3</f>
        <v>8236.8</v>
      </c>
      <c r="F111" s="259">
        <f t="shared" ref="F111:G111" si="4">+F109</f>
        <v>10545.55</v>
      </c>
      <c r="G111" s="260">
        <f t="shared" si="4"/>
        <v>12193.93</v>
      </c>
      <c r="H111" s="1"/>
      <c r="I111" s="254">
        <v>3.0</v>
      </c>
      <c r="J111" s="258">
        <f>+J109*3</f>
        <v>8236.8</v>
      </c>
      <c r="K111" s="259">
        <f t="shared" ref="K111:L111" si="5">+K109</f>
        <v>8544.91</v>
      </c>
      <c r="L111" s="260">
        <f t="shared" si="5"/>
        <v>9369.11</v>
      </c>
      <c r="M111" s="1"/>
      <c r="N111" s="159"/>
      <c r="X111" s="138"/>
      <c r="Y111" s="1"/>
      <c r="Z111" s="1">
        <v>2614.86</v>
      </c>
      <c r="AA111" s="4"/>
      <c r="AB111" s="1"/>
      <c r="AC111" s="4"/>
      <c r="AD111" s="4"/>
      <c r="AE111" s="4"/>
    </row>
    <row r="112" ht="15.75" customHeight="1">
      <c r="A112" s="1"/>
      <c r="B112" s="1"/>
      <c r="D112" s="254">
        <v>4.0</v>
      </c>
      <c r="E112" s="258">
        <f>+E109*4</f>
        <v>10982.4</v>
      </c>
      <c r="F112" s="259">
        <f t="shared" ref="F112:G112" si="6">+F109</f>
        <v>10545.55</v>
      </c>
      <c r="G112" s="260">
        <f t="shared" si="6"/>
        <v>12193.93</v>
      </c>
      <c r="H112" s="1"/>
      <c r="I112" s="254">
        <v>4.0</v>
      </c>
      <c r="J112" s="258">
        <f>+J109*4</f>
        <v>10982.4</v>
      </c>
      <c r="K112" s="259">
        <f t="shared" ref="K112:L112" si="7">+K109</f>
        <v>8544.91</v>
      </c>
      <c r="L112" s="260">
        <f t="shared" si="7"/>
        <v>9369.11</v>
      </c>
      <c r="M112" s="1"/>
      <c r="N112" s="159"/>
      <c r="X112" s="138"/>
      <c r="Y112" s="1"/>
      <c r="Z112" s="1">
        <v>2614.86</v>
      </c>
      <c r="AA112" s="4"/>
      <c r="AB112" s="1"/>
      <c r="AC112" s="4"/>
      <c r="AD112" s="4"/>
      <c r="AE112" s="4"/>
    </row>
    <row r="113" ht="15.75" customHeight="1">
      <c r="A113" s="1"/>
      <c r="B113" s="1"/>
      <c r="D113" s="254">
        <v>5.0</v>
      </c>
      <c r="E113" s="258">
        <f>+E109*5</f>
        <v>13728</v>
      </c>
      <c r="F113" s="259">
        <f t="shared" ref="F113:G113" si="8">+F109</f>
        <v>10545.55</v>
      </c>
      <c r="G113" s="260">
        <f t="shared" si="8"/>
        <v>12193.93</v>
      </c>
      <c r="H113" s="1"/>
      <c r="I113" s="254">
        <v>5.0</v>
      </c>
      <c r="J113" s="258">
        <f>+J109*5</f>
        <v>13728</v>
      </c>
      <c r="K113" s="259">
        <f t="shared" ref="K113:L113" si="9">+K109</f>
        <v>8544.91</v>
      </c>
      <c r="L113" s="260">
        <f t="shared" si="9"/>
        <v>9369.11</v>
      </c>
      <c r="M113" s="1"/>
      <c r="N113" s="164"/>
      <c r="O113" s="165"/>
      <c r="P113" s="165"/>
      <c r="Q113" s="165"/>
      <c r="R113" s="165"/>
      <c r="S113" s="165"/>
      <c r="T113" s="165"/>
      <c r="U113" s="165"/>
      <c r="V113" s="165"/>
      <c r="W113" s="165"/>
      <c r="X113" s="166"/>
      <c r="Y113" s="1"/>
      <c r="Z113" s="73">
        <v>3268.5750000000003</v>
      </c>
      <c r="AA113" s="4"/>
      <c r="AB113" s="1"/>
      <c r="AC113" s="4"/>
      <c r="AD113" s="4"/>
      <c r="AE113" s="4"/>
    </row>
    <row r="114" ht="15.75" customHeight="1">
      <c r="A114" s="1"/>
      <c r="B114" s="1"/>
      <c r="D114" s="254">
        <v>6.0</v>
      </c>
      <c r="E114" s="258">
        <f>+E109*6</f>
        <v>16473.6</v>
      </c>
      <c r="F114" s="259">
        <f t="shared" ref="F114:G114" si="10">+F109</f>
        <v>10545.55</v>
      </c>
      <c r="G114" s="260">
        <f t="shared" si="10"/>
        <v>12193.93</v>
      </c>
      <c r="H114" s="1"/>
      <c r="I114" s="254">
        <v>6.0</v>
      </c>
      <c r="J114" s="258">
        <f>+J109*6</f>
        <v>16473.6</v>
      </c>
      <c r="K114" s="259">
        <f t="shared" ref="K114:L114" si="11">+K109</f>
        <v>8544.91</v>
      </c>
      <c r="L114" s="260">
        <f t="shared" si="11"/>
        <v>9369.11</v>
      </c>
      <c r="M114" s="1"/>
      <c r="N114" s="129"/>
      <c r="X114" s="138"/>
      <c r="Y114" s="1"/>
      <c r="Z114" s="1">
        <v>2614.86</v>
      </c>
      <c r="AA114" s="4"/>
      <c r="AB114" s="1"/>
      <c r="AC114" s="4"/>
      <c r="AD114" s="4"/>
      <c r="AE114" s="4"/>
    </row>
    <row r="115" ht="15.75" customHeight="1">
      <c r="A115" s="1"/>
      <c r="B115" s="1"/>
      <c r="D115" s="254">
        <v>7.0</v>
      </c>
      <c r="E115" s="258">
        <f>+E109*7</f>
        <v>19219.2</v>
      </c>
      <c r="F115" s="259">
        <f t="shared" ref="F115:G115" si="12">+F109</f>
        <v>10545.55</v>
      </c>
      <c r="G115" s="260">
        <f t="shared" si="12"/>
        <v>12193.93</v>
      </c>
      <c r="H115" s="1"/>
      <c r="I115" s="254">
        <v>7.0</v>
      </c>
      <c r="J115" s="258">
        <f>+J109*7</f>
        <v>19219.2</v>
      </c>
      <c r="K115" s="259">
        <f t="shared" ref="K115:L115" si="13">+K109</f>
        <v>8544.91</v>
      </c>
      <c r="L115" s="260">
        <f t="shared" si="13"/>
        <v>9369.11</v>
      </c>
      <c r="M115" s="1"/>
      <c r="N115" s="129" t="s">
        <v>277</v>
      </c>
      <c r="X115" s="138"/>
      <c r="Y115" s="1"/>
      <c r="Z115" s="4">
        <v>2614.86</v>
      </c>
      <c r="AA115" s="4"/>
      <c r="AB115" s="1"/>
      <c r="AC115" s="4"/>
      <c r="AD115" s="4"/>
      <c r="AE115" s="4"/>
    </row>
    <row r="116" ht="15.75" customHeight="1">
      <c r="A116" s="1"/>
      <c r="B116" s="1"/>
      <c r="D116" s="254">
        <v>8.0</v>
      </c>
      <c r="E116" s="258">
        <f>+E109*8</f>
        <v>21964.8</v>
      </c>
      <c r="F116" s="259">
        <f t="shared" ref="F116:G116" si="14">+F109</f>
        <v>10545.55</v>
      </c>
      <c r="G116" s="260">
        <f t="shared" si="14"/>
        <v>12193.93</v>
      </c>
      <c r="H116" s="1"/>
      <c r="I116" s="254">
        <v>8.0</v>
      </c>
      <c r="J116" s="258">
        <f>+J109*8</f>
        <v>21964.8</v>
      </c>
      <c r="K116" s="259">
        <f t="shared" ref="K116:L116" si="15">+K109</f>
        <v>8544.91</v>
      </c>
      <c r="L116" s="260">
        <f t="shared" si="15"/>
        <v>9369.11</v>
      </c>
      <c r="M116" s="1"/>
      <c r="N116" s="131"/>
      <c r="X116" s="138"/>
      <c r="Y116" s="1"/>
      <c r="Z116" s="1"/>
      <c r="AA116" s="4"/>
      <c r="AB116" s="1"/>
      <c r="AC116" s="4"/>
      <c r="AD116" s="4"/>
      <c r="AE116" s="4"/>
    </row>
    <row r="117" ht="15.75" customHeight="1">
      <c r="A117" s="1"/>
      <c r="B117" s="1"/>
      <c r="D117" s="254"/>
      <c r="E117" s="258"/>
      <c r="F117" s="259"/>
      <c r="G117" s="260"/>
      <c r="H117" s="1"/>
      <c r="I117" s="254"/>
      <c r="J117" s="258"/>
      <c r="K117" s="259"/>
      <c r="L117" s="260"/>
      <c r="M117" s="1"/>
      <c r="N117" s="131" t="s">
        <v>79</v>
      </c>
      <c r="X117" s="138"/>
      <c r="Y117" s="1"/>
      <c r="Z117" s="1"/>
      <c r="AA117" s="4"/>
      <c r="AB117" s="1"/>
      <c r="AC117" s="4"/>
      <c r="AD117" s="4"/>
      <c r="AE117" s="4"/>
    </row>
    <row r="118" ht="15.75" customHeight="1">
      <c r="A118" s="1"/>
      <c r="B118" s="1"/>
      <c r="D118" s="254"/>
      <c r="E118" s="255"/>
      <c r="F118" s="255"/>
      <c r="G118" s="260"/>
      <c r="H118" s="1"/>
      <c r="I118" s="254"/>
      <c r="J118" s="255"/>
      <c r="K118" s="259"/>
      <c r="L118" s="260"/>
      <c r="M118" s="1"/>
      <c r="N118" s="131" t="s">
        <v>81</v>
      </c>
      <c r="O118" s="4"/>
      <c r="P118" s="4"/>
      <c r="Q118" s="4"/>
      <c r="R118" s="4"/>
      <c r="S118" s="4"/>
      <c r="T118" s="4"/>
      <c r="U118" s="4"/>
      <c r="V118" s="4"/>
      <c r="W118" s="4"/>
      <c r="X118" s="138"/>
      <c r="Y118" s="1"/>
      <c r="Z118" s="1"/>
      <c r="AA118" s="4"/>
      <c r="AB118" s="1"/>
      <c r="AC118" s="4"/>
      <c r="AD118" s="4"/>
      <c r="AE118" s="4"/>
    </row>
    <row r="119" ht="15.75" customHeight="1">
      <c r="A119" s="1"/>
      <c r="B119" s="1"/>
      <c r="D119" s="19"/>
      <c r="E119" s="18"/>
      <c r="F119" s="261"/>
      <c r="G119" s="262"/>
      <c r="H119" s="1"/>
      <c r="I119" s="19"/>
      <c r="J119" s="18"/>
      <c r="K119" s="261"/>
      <c r="L119" s="262"/>
      <c r="M119" s="1"/>
      <c r="N119" s="131" t="s">
        <v>82</v>
      </c>
      <c r="O119" s="4"/>
      <c r="P119" s="4"/>
      <c r="Q119" s="4"/>
      <c r="R119" s="4"/>
      <c r="S119" s="4"/>
      <c r="T119" s="4"/>
      <c r="U119" s="4"/>
      <c r="V119" s="4"/>
      <c r="W119" s="4"/>
      <c r="X119" s="138"/>
      <c r="Y119" s="1"/>
      <c r="Z119" s="1"/>
      <c r="AA119" s="4"/>
      <c r="AB119" s="1"/>
      <c r="AC119" s="4"/>
      <c r="AD119" s="4"/>
      <c r="AE119" s="4"/>
    </row>
    <row r="120" ht="15.75" customHeight="1">
      <c r="A120" s="1"/>
      <c r="B120" s="1"/>
      <c r="D120" s="263" t="s">
        <v>278</v>
      </c>
      <c r="E120" s="264"/>
      <c r="F120" s="263" t="s">
        <v>279</v>
      </c>
      <c r="G120" s="264"/>
      <c r="H120" s="1"/>
      <c r="I120" s="263" t="s">
        <v>280</v>
      </c>
      <c r="J120" s="264"/>
      <c r="K120" s="263" t="s">
        <v>281</v>
      </c>
      <c r="L120" s="264"/>
      <c r="M120" s="1"/>
      <c r="N120" s="133" t="s">
        <v>84</v>
      </c>
      <c r="O120" s="134"/>
      <c r="P120" s="135"/>
      <c r="Q120" s="4"/>
      <c r="R120" s="4"/>
      <c r="S120" s="4"/>
      <c r="T120" s="4"/>
      <c r="U120" s="4"/>
      <c r="V120" s="4"/>
      <c r="W120" s="4"/>
      <c r="X120" s="138"/>
      <c r="Y120" s="1"/>
      <c r="Z120" s="1"/>
      <c r="AA120" s="4"/>
      <c r="AB120" s="1"/>
      <c r="AC120" s="4"/>
      <c r="AD120" s="4"/>
      <c r="AE120" s="4"/>
    </row>
    <row r="121" ht="15.75" customHeight="1">
      <c r="A121" s="1"/>
      <c r="B121" s="1"/>
      <c r="D121" s="252" t="s">
        <v>282</v>
      </c>
      <c r="E121" s="265" t="s">
        <v>283</v>
      </c>
      <c r="F121" s="252" t="s">
        <v>282</v>
      </c>
      <c r="G121" s="265" t="s">
        <v>283</v>
      </c>
      <c r="H121" s="1"/>
      <c r="I121" s="252" t="s">
        <v>282</v>
      </c>
      <c r="J121" s="265" t="s">
        <v>283</v>
      </c>
      <c r="K121" s="252" t="s">
        <v>282</v>
      </c>
      <c r="L121" s="265" t="s">
        <v>283</v>
      </c>
      <c r="M121" s="1"/>
      <c r="N121" s="136"/>
      <c r="O121" s="4"/>
      <c r="P121" s="4"/>
      <c r="Q121" s="4"/>
      <c r="R121" s="4"/>
      <c r="S121" s="133" t="s">
        <v>84</v>
      </c>
      <c r="T121" s="134"/>
      <c r="U121" s="134"/>
      <c r="V121" s="134"/>
      <c r="W121" s="134"/>
      <c r="X121" s="135"/>
      <c r="Y121" s="1"/>
      <c r="Z121" s="1"/>
      <c r="AA121" s="4"/>
      <c r="AB121" s="1"/>
      <c r="AC121" s="4"/>
      <c r="AD121" s="4"/>
      <c r="AE121" s="4"/>
    </row>
    <row r="122" ht="15.75" customHeight="1">
      <c r="A122" s="1"/>
      <c r="B122" s="1"/>
      <c r="D122" s="266"/>
      <c r="E122" s="267"/>
      <c r="F122" s="268"/>
      <c r="G122" s="269"/>
      <c r="H122" s="1"/>
      <c r="I122" s="266"/>
      <c r="J122" s="267"/>
      <c r="K122" s="268"/>
      <c r="L122" s="269"/>
      <c r="M122" s="1"/>
      <c r="N122" s="137"/>
      <c r="O122" s="4"/>
      <c r="P122" s="4"/>
      <c r="Q122" s="4"/>
      <c r="R122" s="4"/>
      <c r="S122" s="4"/>
      <c r="T122" s="4"/>
      <c r="U122" s="4"/>
      <c r="V122" s="4"/>
      <c r="W122" s="4"/>
      <c r="X122" s="138"/>
      <c r="Y122" s="1"/>
      <c r="Z122" s="1"/>
      <c r="AA122" s="4"/>
      <c r="AB122" s="1"/>
      <c r="AC122" s="4"/>
      <c r="AD122" s="4"/>
      <c r="AE122" s="1"/>
    </row>
    <row r="123" ht="15.75" customHeight="1">
      <c r="A123" s="1"/>
      <c r="B123" s="1"/>
      <c r="D123" s="270">
        <v>1.0</v>
      </c>
      <c r="E123" s="271">
        <f t="shared" ref="E123:E130" si="16">E109+F109</f>
        <v>13291.15</v>
      </c>
      <c r="F123" s="270">
        <v>1.0</v>
      </c>
      <c r="G123" s="271">
        <f t="shared" ref="G123:G130" si="17">E109+G109</f>
        <v>14939.53</v>
      </c>
      <c r="H123" s="1"/>
      <c r="I123" s="270">
        <v>1.0</v>
      </c>
      <c r="J123" s="271">
        <f t="shared" ref="J123:J130" si="18">J109+K109</f>
        <v>11290.51</v>
      </c>
      <c r="K123" s="270">
        <v>1.0</v>
      </c>
      <c r="L123" s="271">
        <f t="shared" ref="L123:L130" si="19">J109+L109</f>
        <v>12114.71</v>
      </c>
      <c r="M123" s="1"/>
      <c r="N123" s="137" t="s">
        <v>166</v>
      </c>
      <c r="O123" s="4"/>
      <c r="P123" s="4"/>
      <c r="Q123" s="4"/>
      <c r="R123" s="4"/>
      <c r="S123" s="4"/>
      <c r="T123" s="4"/>
      <c r="U123" s="4"/>
      <c r="V123" s="4"/>
      <c r="W123" s="4"/>
      <c r="X123" s="138"/>
      <c r="Y123" s="1"/>
      <c r="Z123" s="1"/>
      <c r="AA123" s="4"/>
      <c r="AB123" s="1"/>
      <c r="AC123" s="4"/>
      <c r="AD123" s="4"/>
      <c r="AE123" s="1" t="s">
        <v>167</v>
      </c>
    </row>
    <row r="124" ht="15.75" customHeight="1">
      <c r="A124" s="1"/>
      <c r="B124" s="1"/>
      <c r="D124" s="254">
        <v>2.0</v>
      </c>
      <c r="E124" s="260">
        <f t="shared" si="16"/>
        <v>16036.75</v>
      </c>
      <c r="F124" s="254">
        <v>2.0</v>
      </c>
      <c r="G124" s="260">
        <f t="shared" si="17"/>
        <v>17685.13</v>
      </c>
      <c r="H124" s="1"/>
      <c r="I124" s="254">
        <v>2.0</v>
      </c>
      <c r="J124" s="260">
        <f t="shared" si="18"/>
        <v>14036.11</v>
      </c>
      <c r="K124" s="254">
        <v>2.0</v>
      </c>
      <c r="L124" s="260">
        <f t="shared" si="19"/>
        <v>14860.31</v>
      </c>
      <c r="M124" s="1"/>
      <c r="N124" s="136" t="s">
        <v>169</v>
      </c>
      <c r="O124" s="4"/>
      <c r="P124" s="4"/>
      <c r="Q124" s="4"/>
      <c r="R124" s="4"/>
      <c r="S124" s="45" t="s">
        <v>91</v>
      </c>
      <c r="T124" s="45" t="s">
        <v>91</v>
      </c>
      <c r="U124" s="45" t="s">
        <v>91</v>
      </c>
      <c r="V124" s="45" t="s">
        <v>91</v>
      </c>
      <c r="W124" s="45" t="s">
        <v>91</v>
      </c>
      <c r="X124" s="138"/>
      <c r="Y124" s="1"/>
      <c r="Z124" s="1"/>
      <c r="AA124" s="4"/>
      <c r="AB124" s="1"/>
      <c r="AC124" s="4"/>
      <c r="AD124" s="4"/>
      <c r="AE124" s="1" t="s">
        <v>170</v>
      </c>
    </row>
    <row r="125" ht="15.75" customHeight="1">
      <c r="A125" s="1"/>
      <c r="B125" s="1"/>
      <c r="D125" s="254">
        <v>3.0</v>
      </c>
      <c r="E125" s="260">
        <f t="shared" si="16"/>
        <v>18782.35</v>
      </c>
      <c r="F125" s="254">
        <v>3.0</v>
      </c>
      <c r="G125" s="260">
        <f t="shared" si="17"/>
        <v>20430.73</v>
      </c>
      <c r="H125" s="1"/>
      <c r="I125" s="254">
        <v>3.0</v>
      </c>
      <c r="J125" s="260">
        <f t="shared" si="18"/>
        <v>16781.71</v>
      </c>
      <c r="K125" s="254">
        <v>3.0</v>
      </c>
      <c r="L125" s="260">
        <f t="shared" si="19"/>
        <v>17605.91</v>
      </c>
      <c r="M125" s="1"/>
      <c r="N125" s="136" t="s">
        <v>93</v>
      </c>
      <c r="O125" s="4" t="s">
        <v>94</v>
      </c>
      <c r="P125" s="4" t="s">
        <v>95</v>
      </c>
      <c r="Q125" s="4"/>
      <c r="R125" s="4"/>
      <c r="S125" s="45" t="s">
        <v>172</v>
      </c>
      <c r="T125" s="45" t="s">
        <v>173</v>
      </c>
      <c r="U125" s="45" t="s">
        <v>174</v>
      </c>
      <c r="V125" s="45" t="s">
        <v>175</v>
      </c>
      <c r="W125" s="45" t="s">
        <v>176</v>
      </c>
      <c r="X125" s="138"/>
      <c r="Y125" s="1"/>
      <c r="Z125" s="1"/>
      <c r="AA125" s="4"/>
      <c r="AB125" s="1"/>
      <c r="AC125" s="4"/>
      <c r="AD125" s="4"/>
      <c r="AE125" s="1" t="s">
        <v>177</v>
      </c>
    </row>
    <row r="126" ht="15.75" customHeight="1">
      <c r="A126" s="1"/>
      <c r="B126" s="1"/>
      <c r="D126" s="254">
        <v>4.0</v>
      </c>
      <c r="E126" s="260">
        <f t="shared" si="16"/>
        <v>21527.95</v>
      </c>
      <c r="F126" s="254">
        <v>4.0</v>
      </c>
      <c r="G126" s="260">
        <f t="shared" si="17"/>
        <v>23176.33</v>
      </c>
      <c r="H126" s="1"/>
      <c r="I126" s="254">
        <v>4.0</v>
      </c>
      <c r="J126" s="260">
        <f t="shared" si="18"/>
        <v>19527.31</v>
      </c>
      <c r="K126" s="254">
        <v>4.0</v>
      </c>
      <c r="L126" s="260">
        <f t="shared" si="19"/>
        <v>20351.51</v>
      </c>
      <c r="M126" s="1"/>
      <c r="N126" s="136" t="s">
        <v>179</v>
      </c>
      <c r="O126" s="4" t="s">
        <v>103</v>
      </c>
      <c r="P126" s="4">
        <v>1506.648</v>
      </c>
      <c r="Q126" s="4"/>
      <c r="R126" s="4"/>
      <c r="S126" s="4" t="s">
        <v>104</v>
      </c>
      <c r="T126" s="4" t="s">
        <v>104</v>
      </c>
      <c r="U126" s="4" t="s">
        <v>104</v>
      </c>
      <c r="V126" s="4" t="s">
        <v>104</v>
      </c>
      <c r="W126" s="4">
        <v>5197.5</v>
      </c>
      <c r="X126" s="138"/>
      <c r="Y126" s="1"/>
      <c r="Z126" s="1"/>
      <c r="AA126" s="4"/>
      <c r="AB126" s="1"/>
      <c r="AC126" s="4"/>
      <c r="AD126" s="4"/>
      <c r="AE126" s="1" t="s">
        <v>180</v>
      </c>
    </row>
    <row r="127" ht="15.75" customHeight="1">
      <c r="A127" s="1"/>
      <c r="B127" s="1"/>
      <c r="D127" s="254">
        <v>5.0</v>
      </c>
      <c r="E127" s="260">
        <f t="shared" si="16"/>
        <v>24273.55</v>
      </c>
      <c r="F127" s="254">
        <v>5.0</v>
      </c>
      <c r="G127" s="260">
        <f t="shared" si="17"/>
        <v>25921.93</v>
      </c>
      <c r="H127" s="1"/>
      <c r="I127" s="254">
        <v>5.0</v>
      </c>
      <c r="J127" s="260">
        <f t="shared" si="18"/>
        <v>22272.91</v>
      </c>
      <c r="K127" s="254">
        <v>5.0</v>
      </c>
      <c r="L127" s="260">
        <f t="shared" si="19"/>
        <v>23097.11</v>
      </c>
      <c r="M127" s="1"/>
      <c r="N127" s="136" t="s">
        <v>39</v>
      </c>
      <c r="O127" s="4" t="s">
        <v>103</v>
      </c>
      <c r="P127" s="4">
        <v>547.129</v>
      </c>
      <c r="Q127" s="4"/>
      <c r="R127" s="4"/>
      <c r="S127" s="4">
        <v>547.129</v>
      </c>
      <c r="T127" s="4">
        <v>547.129</v>
      </c>
      <c r="U127" s="4">
        <v>547.129</v>
      </c>
      <c r="V127" s="4">
        <v>547.129</v>
      </c>
      <c r="W127" s="4">
        <v>547.129</v>
      </c>
      <c r="X127" s="138"/>
      <c r="Y127" s="1"/>
      <c r="Z127" s="1"/>
      <c r="AA127" s="4"/>
      <c r="AB127" s="1"/>
      <c r="AC127" s="4"/>
      <c r="AD127" s="4"/>
      <c r="AE127" s="1" t="s">
        <v>182</v>
      </c>
    </row>
    <row r="128" ht="15.0" customHeight="1">
      <c r="A128" s="1"/>
      <c r="B128" s="1"/>
      <c r="D128" s="254">
        <v>6.0</v>
      </c>
      <c r="E128" s="260">
        <f t="shared" si="16"/>
        <v>27019.15</v>
      </c>
      <c r="F128" s="254">
        <v>6.0</v>
      </c>
      <c r="G128" s="260">
        <f t="shared" si="17"/>
        <v>28667.53</v>
      </c>
      <c r="H128" s="1"/>
      <c r="I128" s="254">
        <v>6.0</v>
      </c>
      <c r="J128" s="260">
        <f t="shared" si="18"/>
        <v>25018.51</v>
      </c>
      <c r="K128" s="254">
        <v>6.0</v>
      </c>
      <c r="L128" s="260">
        <f t="shared" si="19"/>
        <v>25842.71</v>
      </c>
      <c r="M128" s="1"/>
      <c r="N128" s="136" t="s">
        <v>184</v>
      </c>
      <c r="O128" s="4" t="s">
        <v>107</v>
      </c>
      <c r="P128" s="4">
        <v>191.301</v>
      </c>
      <c r="Q128" s="4"/>
      <c r="R128" s="4"/>
      <c r="S128" s="4">
        <v>191.301</v>
      </c>
      <c r="T128" s="4">
        <v>191.301</v>
      </c>
      <c r="U128" s="4"/>
      <c r="V128" s="4"/>
      <c r="W128" s="4"/>
      <c r="X128" s="138"/>
      <c r="Y128" s="1"/>
      <c r="Z128" s="1"/>
      <c r="AA128" s="4"/>
      <c r="AB128" s="1"/>
      <c r="AC128" s="4"/>
      <c r="AD128" s="4"/>
      <c r="AE128" s="1" t="s">
        <v>185</v>
      </c>
    </row>
    <row r="129" ht="15.75" customHeight="1">
      <c r="A129" s="1"/>
      <c r="B129" s="1"/>
      <c r="D129" s="254">
        <v>7.0</v>
      </c>
      <c r="E129" s="260">
        <f t="shared" si="16"/>
        <v>29764.75</v>
      </c>
      <c r="F129" s="254">
        <v>7.0</v>
      </c>
      <c r="G129" s="260">
        <f t="shared" si="17"/>
        <v>31413.13</v>
      </c>
      <c r="H129" s="1"/>
      <c r="I129" s="254">
        <v>7.0</v>
      </c>
      <c r="J129" s="260">
        <f t="shared" si="18"/>
        <v>27764.11</v>
      </c>
      <c r="K129" s="254">
        <v>7.0</v>
      </c>
      <c r="L129" s="260">
        <f t="shared" si="19"/>
        <v>28588.31</v>
      </c>
      <c r="M129" s="1"/>
      <c r="N129" s="136" t="s">
        <v>46</v>
      </c>
      <c r="O129" s="4" t="s">
        <v>103</v>
      </c>
      <c r="P129" s="4">
        <v>5286.51</v>
      </c>
      <c r="Q129" s="4"/>
      <c r="R129" s="4"/>
      <c r="S129" s="4">
        <v>5286.51</v>
      </c>
      <c r="T129" s="4">
        <v>5286.51</v>
      </c>
      <c r="U129" s="4">
        <v>5286.51</v>
      </c>
      <c r="V129" s="4">
        <v>5286.51</v>
      </c>
      <c r="W129" s="4"/>
      <c r="X129" s="138"/>
      <c r="Y129" s="1"/>
      <c r="Z129" s="1"/>
      <c r="AA129" s="4"/>
      <c r="AB129" s="1"/>
      <c r="AC129" s="4"/>
      <c r="AD129" s="4"/>
      <c r="AE129" s="1" t="s">
        <v>187</v>
      </c>
    </row>
    <row r="130" ht="15.75" customHeight="1">
      <c r="A130" s="1"/>
      <c r="B130" s="1"/>
      <c r="D130" s="254">
        <v>8.0</v>
      </c>
      <c r="E130" s="260">
        <f t="shared" si="16"/>
        <v>32510.35</v>
      </c>
      <c r="F130" s="254">
        <v>8.0</v>
      </c>
      <c r="G130" s="260">
        <f t="shared" si="17"/>
        <v>34158.73</v>
      </c>
      <c r="H130" s="1"/>
      <c r="I130" s="254">
        <v>8.0</v>
      </c>
      <c r="J130" s="260">
        <f t="shared" si="18"/>
        <v>30509.71</v>
      </c>
      <c r="K130" s="254">
        <v>8.0</v>
      </c>
      <c r="L130" s="260">
        <f t="shared" si="19"/>
        <v>31333.91</v>
      </c>
      <c r="M130" s="1"/>
      <c r="N130" s="136" t="s">
        <v>110</v>
      </c>
      <c r="X130" s="130"/>
      <c r="Y130" s="1"/>
      <c r="Z130" s="1"/>
      <c r="AA130" s="4"/>
      <c r="AB130" s="1"/>
      <c r="AC130" s="4"/>
      <c r="AD130" s="4"/>
      <c r="AE130" s="1" t="s">
        <v>189</v>
      </c>
    </row>
    <row r="131" ht="15.75" customHeight="1">
      <c r="A131" s="1"/>
      <c r="B131" s="1"/>
      <c r="D131" s="254"/>
      <c r="E131" s="260"/>
      <c r="F131" s="254"/>
      <c r="G131" s="260"/>
      <c r="H131" s="1"/>
      <c r="I131" s="254"/>
      <c r="J131" s="260"/>
      <c r="K131" s="254"/>
      <c r="L131" s="260"/>
      <c r="M131" s="1"/>
      <c r="N131" s="136" t="s">
        <v>112</v>
      </c>
      <c r="X131" s="130"/>
      <c r="Y131" s="1"/>
      <c r="Z131" s="1"/>
      <c r="AA131" s="4"/>
      <c r="AB131" s="1"/>
      <c r="AC131" s="4"/>
      <c r="AD131" s="4"/>
      <c r="AE131" s="1" t="s">
        <v>190</v>
      </c>
    </row>
    <row r="132" ht="15.75" customHeight="1">
      <c r="A132" s="1"/>
      <c r="B132" s="1"/>
      <c r="D132" s="272"/>
      <c r="E132" s="273"/>
      <c r="F132" s="272"/>
      <c r="G132" s="273"/>
      <c r="H132" s="1"/>
      <c r="I132" s="272"/>
      <c r="J132" s="273"/>
      <c r="K132" s="272"/>
      <c r="L132" s="273"/>
      <c r="M132" s="1"/>
      <c r="N132" s="136" t="s">
        <v>114</v>
      </c>
      <c r="X132" s="130"/>
      <c r="Y132" s="1"/>
      <c r="Z132" s="1"/>
      <c r="AA132" s="4"/>
      <c r="AB132" s="1"/>
      <c r="AC132" s="4"/>
      <c r="AD132" s="4"/>
      <c r="AE132" s="1" t="s">
        <v>191</v>
      </c>
    </row>
    <row r="133" ht="15.75" customHeight="1">
      <c r="A133" s="1"/>
      <c r="B133" s="1"/>
      <c r="D133" s="145"/>
      <c r="G133" s="12"/>
      <c r="H133" s="1"/>
      <c r="I133" s="145"/>
      <c r="L133" s="12"/>
      <c r="M133" s="1"/>
      <c r="N133" s="136" t="s">
        <v>116</v>
      </c>
      <c r="X133" s="130"/>
      <c r="Y133" s="1"/>
      <c r="Z133" s="1"/>
      <c r="AA133" s="4"/>
      <c r="AB133" s="1"/>
      <c r="AC133" s="4"/>
      <c r="AD133" s="4"/>
      <c r="AE133" s="1" t="s">
        <v>192</v>
      </c>
    </row>
    <row r="134" ht="15.75" customHeight="1">
      <c r="A134" s="1"/>
      <c r="B134" s="1"/>
      <c r="D134" s="22"/>
      <c r="E134" s="167"/>
      <c r="F134" s="66"/>
      <c r="G134" s="168"/>
      <c r="H134" s="1"/>
      <c r="I134" s="22"/>
      <c r="J134" s="167"/>
      <c r="K134" s="66"/>
      <c r="L134" s="168"/>
      <c r="M134" s="1"/>
      <c r="N134" s="136" t="s">
        <v>118</v>
      </c>
      <c r="X134" s="130"/>
      <c r="Y134" s="1"/>
      <c r="Z134" s="1"/>
      <c r="AA134" s="4"/>
      <c r="AB134" s="1"/>
      <c r="AC134" s="4"/>
      <c r="AD134" s="4"/>
      <c r="AE134" s="1" t="s">
        <v>193</v>
      </c>
    </row>
    <row r="135" ht="15.75" customHeight="1">
      <c r="A135" s="1"/>
      <c r="B135" s="1"/>
      <c r="D135" s="169" t="s">
        <v>152</v>
      </c>
      <c r="E135" s="170"/>
      <c r="F135" s="274"/>
      <c r="G135" s="171"/>
      <c r="H135" s="1"/>
      <c r="I135" s="169" t="s">
        <v>152</v>
      </c>
      <c r="J135" s="170"/>
      <c r="K135" s="274"/>
      <c r="L135" s="171"/>
      <c r="M135" s="1"/>
      <c r="N135" s="141" t="s">
        <v>120</v>
      </c>
      <c r="X135" s="130"/>
      <c r="Y135" s="1"/>
      <c r="Z135" s="1"/>
      <c r="AA135" s="4"/>
      <c r="AB135" s="1"/>
      <c r="AC135" s="4"/>
      <c r="AD135" s="4"/>
      <c r="AE135" s="1" t="s">
        <v>194</v>
      </c>
    </row>
    <row r="136" ht="15.75" customHeight="1">
      <c r="A136" s="1"/>
      <c r="B136" s="1"/>
      <c r="D136" s="1"/>
      <c r="E136" s="1"/>
      <c r="F136" s="1"/>
      <c r="G136" s="1"/>
      <c r="H136" s="1"/>
      <c r="I136" s="1"/>
      <c r="J136" s="2"/>
      <c r="K136" s="1"/>
      <c r="M136" s="1"/>
      <c r="N136" s="142">
        <v>5286.512</v>
      </c>
      <c r="X136" s="130"/>
      <c r="Y136" s="1"/>
      <c r="Z136" s="1"/>
      <c r="AA136" s="4"/>
      <c r="AB136" s="1"/>
      <c r="AC136" s="4"/>
      <c r="AD136" s="4"/>
      <c r="AE136" s="1" t="s">
        <v>195</v>
      </c>
    </row>
    <row r="137" ht="36.75" customHeight="1">
      <c r="A137" s="1"/>
      <c r="B137" s="1"/>
      <c r="D137" s="249" t="s">
        <v>284</v>
      </c>
      <c r="M137" s="1"/>
      <c r="N137" s="136" t="s">
        <v>49</v>
      </c>
      <c r="O137" s="4" t="s">
        <v>103</v>
      </c>
      <c r="P137" s="4">
        <v>1726.879</v>
      </c>
      <c r="Q137" s="4"/>
      <c r="R137" s="4"/>
      <c r="S137" s="4">
        <v>1726.879</v>
      </c>
      <c r="T137" s="4">
        <v>1726.879</v>
      </c>
      <c r="U137" s="4">
        <v>1726.879</v>
      </c>
      <c r="V137" s="4">
        <v>1726.879</v>
      </c>
      <c r="W137" s="4">
        <v>1726.879</v>
      </c>
      <c r="X137" s="130"/>
      <c r="Y137" s="1"/>
      <c r="Z137" s="1"/>
      <c r="AA137" s="4"/>
      <c r="AB137" s="1"/>
      <c r="AC137" s="4"/>
      <c r="AD137" s="4"/>
      <c r="AE137" s="1" t="s">
        <v>196</v>
      </c>
    </row>
    <row r="138" ht="15.75" customHeight="1">
      <c r="A138" s="1"/>
      <c r="B138" s="1"/>
      <c r="K138" s="1"/>
      <c r="M138" s="1"/>
      <c r="N138" s="136" t="s">
        <v>124</v>
      </c>
      <c r="O138" s="4" t="s">
        <v>103</v>
      </c>
      <c r="P138" s="4">
        <v>121.0</v>
      </c>
      <c r="Q138" s="4"/>
      <c r="R138" s="4"/>
      <c r="S138" s="56" t="s">
        <v>125</v>
      </c>
      <c r="T138" s="56" t="s">
        <v>125</v>
      </c>
      <c r="U138" s="56" t="s">
        <v>125</v>
      </c>
      <c r="V138" s="56" t="s">
        <v>125</v>
      </c>
      <c r="W138" s="56" t="s">
        <v>125</v>
      </c>
      <c r="X138" s="130"/>
      <c r="Y138" s="1"/>
      <c r="Z138" s="1"/>
      <c r="AA138" s="4"/>
      <c r="AB138" s="1"/>
      <c r="AC138" s="4"/>
      <c r="AD138" s="4"/>
      <c r="AE138" s="1" t="s">
        <v>197</v>
      </c>
    </row>
    <row r="139" ht="15.75" customHeight="1">
      <c r="A139" s="1"/>
      <c r="B139" s="1"/>
      <c r="C139" s="1"/>
      <c r="D139" s="143" t="s">
        <v>132</v>
      </c>
      <c r="E139" s="81"/>
      <c r="F139" s="144"/>
      <c r="G139" s="250"/>
      <c r="I139" s="143" t="s">
        <v>269</v>
      </c>
      <c r="J139" s="81"/>
      <c r="K139" s="144"/>
      <c r="L139" s="250"/>
      <c r="M139" s="1"/>
      <c r="N139" s="136" t="s">
        <v>54</v>
      </c>
      <c r="O139" s="4" t="s">
        <v>107</v>
      </c>
      <c r="P139" s="4">
        <v>263.032</v>
      </c>
      <c r="Q139" s="4"/>
      <c r="R139" s="4"/>
      <c r="S139" s="4">
        <v>263.032</v>
      </c>
      <c r="T139" s="4">
        <v>263.032</v>
      </c>
      <c r="U139" s="4"/>
      <c r="V139" s="4"/>
      <c r="W139" s="4">
        <v>263.032</v>
      </c>
      <c r="X139" s="130"/>
      <c r="Y139" s="1"/>
      <c r="Z139" s="1"/>
      <c r="AA139" s="4"/>
      <c r="AB139" s="1"/>
      <c r="AC139" s="4"/>
      <c r="AD139" s="4"/>
      <c r="AE139" s="1" t="s">
        <v>198</v>
      </c>
    </row>
    <row r="140" ht="15.75" customHeight="1">
      <c r="A140" s="1"/>
      <c r="B140" s="1"/>
      <c r="C140" s="1"/>
      <c r="D140" s="145" t="s">
        <v>135</v>
      </c>
      <c r="E140" s="73"/>
      <c r="F140" s="12"/>
      <c r="G140" s="151"/>
      <c r="I140" s="145" t="s">
        <v>270</v>
      </c>
      <c r="J140" s="73"/>
      <c r="K140" s="12"/>
      <c r="L140" s="151"/>
      <c r="M140" s="1"/>
      <c r="N140" s="136" t="s">
        <v>56</v>
      </c>
      <c r="O140" s="4" t="s">
        <v>103</v>
      </c>
      <c r="P140" s="4">
        <v>95.645</v>
      </c>
      <c r="Q140" s="4"/>
      <c r="R140" s="4"/>
      <c r="S140" s="4"/>
      <c r="T140" s="4"/>
      <c r="U140" s="4">
        <v>95.645</v>
      </c>
      <c r="V140" s="4">
        <v>95.645</v>
      </c>
      <c r="W140" s="4"/>
      <c r="X140" s="130"/>
      <c r="Y140" s="1"/>
      <c r="Z140" s="1"/>
      <c r="AA140" s="4"/>
      <c r="AB140" s="1"/>
      <c r="AC140" s="4"/>
      <c r="AD140" s="4"/>
      <c r="AE140" s="1" t="s">
        <v>199</v>
      </c>
    </row>
    <row r="141" ht="15.75" customHeight="1">
      <c r="A141" s="1"/>
      <c r="B141" s="1"/>
      <c r="C141" s="1"/>
      <c r="D141" s="146" t="s">
        <v>138</v>
      </c>
      <c r="E141" s="147"/>
      <c r="F141" s="147"/>
      <c r="G141" s="151"/>
      <c r="I141" s="146" t="s">
        <v>138</v>
      </c>
      <c r="J141" s="147"/>
      <c r="K141" s="147"/>
      <c r="L141" s="151"/>
      <c r="M141" s="1"/>
      <c r="N141" s="136" t="s">
        <v>58</v>
      </c>
      <c r="O141" s="4" t="s">
        <v>129</v>
      </c>
      <c r="P141" s="4">
        <v>457.435</v>
      </c>
      <c r="Q141" s="4"/>
      <c r="R141" s="4"/>
      <c r="S141" s="4">
        <v>457.435</v>
      </c>
      <c r="T141" s="4">
        <v>457.435</v>
      </c>
      <c r="U141" s="4">
        <v>457.435</v>
      </c>
      <c r="V141" s="4">
        <v>457.435</v>
      </c>
      <c r="W141" s="4"/>
      <c r="X141" s="130"/>
      <c r="Y141" s="1"/>
      <c r="Z141" s="1"/>
      <c r="AA141" s="4"/>
      <c r="AB141" s="1"/>
      <c r="AC141" s="4"/>
      <c r="AD141" s="4"/>
      <c r="AE141" s="1" t="s">
        <v>202</v>
      </c>
    </row>
    <row r="142" ht="15.75" customHeight="1">
      <c r="A142" s="1"/>
      <c r="B142" s="1"/>
      <c r="C142" s="1"/>
      <c r="D142" s="145"/>
      <c r="G142" s="12"/>
      <c r="I142" s="145"/>
      <c r="L142" s="12"/>
      <c r="M142" s="1"/>
      <c r="N142" s="136" t="s">
        <v>60</v>
      </c>
      <c r="O142" s="4" t="s">
        <v>107</v>
      </c>
      <c r="P142" s="4">
        <v>263.032</v>
      </c>
      <c r="Q142" s="4"/>
      <c r="R142" s="4"/>
      <c r="S142" s="4">
        <v>263.032</v>
      </c>
      <c r="T142" s="4">
        <v>263.032</v>
      </c>
      <c r="U142" s="4"/>
      <c r="V142" s="4"/>
      <c r="W142" s="4"/>
      <c r="X142" s="130"/>
      <c r="Y142" s="1"/>
      <c r="Z142" s="1"/>
      <c r="AA142" s="4"/>
      <c r="AB142" s="1"/>
      <c r="AC142" s="4"/>
      <c r="AD142" s="4"/>
      <c r="AE142" s="1" t="s">
        <v>10</v>
      </c>
    </row>
    <row r="143" ht="15.75" customHeight="1">
      <c r="A143" s="1"/>
      <c r="B143" s="1"/>
      <c r="C143" s="1"/>
      <c r="D143" s="150" t="s">
        <v>285</v>
      </c>
      <c r="E143" s="1"/>
      <c r="F143" s="1"/>
      <c r="G143" s="151"/>
      <c r="H143" s="1"/>
      <c r="I143" s="150" t="s">
        <v>286</v>
      </c>
      <c r="J143" s="1"/>
      <c r="K143" s="1"/>
      <c r="L143" s="151"/>
      <c r="M143" s="1"/>
      <c r="N143" s="136" t="s">
        <v>133</v>
      </c>
      <c r="O143" s="4" t="s">
        <v>107</v>
      </c>
      <c r="P143" s="4">
        <v>1726.879</v>
      </c>
      <c r="Q143" s="4"/>
      <c r="R143" s="4"/>
      <c r="S143" s="4">
        <v>1726.879</v>
      </c>
      <c r="T143" s="4"/>
      <c r="U143" s="4"/>
      <c r="V143" s="4"/>
      <c r="W143" s="4"/>
      <c r="X143" s="130"/>
      <c r="Y143" s="1"/>
      <c r="Z143" s="1"/>
      <c r="AA143" s="4"/>
      <c r="AB143" s="1"/>
      <c r="AC143" s="4"/>
      <c r="AD143" s="4"/>
      <c r="AE143" s="1" t="s">
        <v>203</v>
      </c>
    </row>
    <row r="144" ht="15.75" customHeight="1">
      <c r="A144" s="1"/>
      <c r="B144" s="1"/>
      <c r="C144" s="1"/>
      <c r="D144" s="150" t="s">
        <v>145</v>
      </c>
      <c r="E144" s="1"/>
      <c r="F144" s="1"/>
      <c r="G144" s="151"/>
      <c r="H144" s="1"/>
      <c r="I144" s="150" t="str">
        <f>+D144</f>
        <v>Schedule of Tuition Fees and Other Fees A.Y. 2024 - 2025</v>
      </c>
      <c r="J144" s="1"/>
      <c r="K144" s="1"/>
      <c r="L144" s="151"/>
      <c r="M144" s="1"/>
      <c r="N144" s="136" t="s">
        <v>136</v>
      </c>
      <c r="O144" s="4" t="s">
        <v>129</v>
      </c>
      <c r="P144" s="4">
        <v>863.445</v>
      </c>
      <c r="Q144" s="4"/>
      <c r="R144" s="4"/>
      <c r="S144" s="4"/>
      <c r="T144" s="4"/>
      <c r="U144" s="4">
        <v>863.445</v>
      </c>
      <c r="V144" s="4"/>
      <c r="W144" s="4"/>
      <c r="X144" s="130"/>
      <c r="Y144" s="1"/>
      <c r="Z144" s="1"/>
      <c r="AA144" s="4"/>
      <c r="AB144" s="1"/>
      <c r="AC144" s="4"/>
      <c r="AD144" s="4"/>
      <c r="AE144" s="1" t="s">
        <v>31</v>
      </c>
    </row>
    <row r="145" ht="15.75" customHeight="1">
      <c r="A145" s="1"/>
      <c r="B145" s="1"/>
      <c r="C145" s="1"/>
      <c r="D145" s="19"/>
      <c r="E145" s="18"/>
      <c r="F145" s="18"/>
      <c r="G145" s="251" t="s">
        <v>273</v>
      </c>
      <c r="H145" s="1"/>
      <c r="I145" s="19"/>
      <c r="J145" s="18"/>
      <c r="K145" s="18"/>
      <c r="L145" s="251" t="s">
        <v>273</v>
      </c>
      <c r="M145" s="1"/>
      <c r="N145" s="136" t="s">
        <v>65</v>
      </c>
      <c r="O145" s="4" t="s">
        <v>103</v>
      </c>
      <c r="P145" s="4">
        <v>173.91</v>
      </c>
      <c r="Q145" s="4"/>
      <c r="R145" s="4"/>
      <c r="S145" s="4">
        <v>173.91</v>
      </c>
      <c r="T145" s="4">
        <v>173.91</v>
      </c>
      <c r="U145" s="4">
        <v>173.91</v>
      </c>
      <c r="V145" s="4">
        <v>173.91</v>
      </c>
      <c r="W145" s="4"/>
      <c r="X145" s="130"/>
      <c r="Y145" s="1"/>
      <c r="Z145" s="1"/>
      <c r="AA145" s="4"/>
      <c r="AB145" s="1"/>
      <c r="AC145" s="4"/>
      <c r="AD145" s="4"/>
      <c r="AE145" s="1" t="s">
        <v>205</v>
      </c>
    </row>
    <row r="146" ht="15.75" customHeight="1">
      <c r="A146" s="1"/>
      <c r="B146" s="1"/>
      <c r="C146" s="1"/>
      <c r="D146" s="252" t="s">
        <v>274</v>
      </c>
      <c r="E146" s="252" t="s">
        <v>35</v>
      </c>
      <c r="F146" s="253" t="s">
        <v>275</v>
      </c>
      <c r="G146" s="253" t="s">
        <v>276</v>
      </c>
      <c r="H146" s="1"/>
      <c r="I146" s="252" t="s">
        <v>274</v>
      </c>
      <c r="J146" s="252" t="s">
        <v>35</v>
      </c>
      <c r="K146" s="253" t="s">
        <v>275</v>
      </c>
      <c r="L146" s="253" t="s">
        <v>276</v>
      </c>
      <c r="M146" s="1"/>
      <c r="N146" s="136" t="s">
        <v>67</v>
      </c>
      <c r="O146" s="4" t="s">
        <v>107</v>
      </c>
      <c r="P146" s="4">
        <v>2358.697</v>
      </c>
      <c r="Q146" s="4"/>
      <c r="R146" s="4"/>
      <c r="S146" s="4">
        <v>2358.697</v>
      </c>
      <c r="T146" s="4">
        <v>2358.697</v>
      </c>
      <c r="U146" s="4"/>
      <c r="V146" s="4"/>
      <c r="W146" s="4"/>
      <c r="X146" s="130"/>
      <c r="Y146" s="1"/>
      <c r="Z146" s="1"/>
      <c r="AA146" s="4"/>
      <c r="AB146" s="1"/>
      <c r="AC146" s="4"/>
      <c r="AD146" s="4"/>
      <c r="AE146" s="1" t="s">
        <v>206</v>
      </c>
    </row>
    <row r="147" ht="15.75" customHeight="1">
      <c r="A147" s="1"/>
      <c r="B147" s="1"/>
      <c r="C147" s="1"/>
      <c r="D147" s="145"/>
      <c r="F147" s="1"/>
      <c r="G147" s="151"/>
      <c r="H147" s="1"/>
      <c r="I147" s="145"/>
      <c r="K147" s="1"/>
      <c r="L147" s="151"/>
      <c r="M147" s="1"/>
      <c r="N147" s="136" t="s">
        <v>143</v>
      </c>
      <c r="O147" s="4" t="s">
        <v>129</v>
      </c>
      <c r="P147" s="4">
        <v>884.51</v>
      </c>
      <c r="Q147" s="4"/>
      <c r="R147" s="4"/>
      <c r="S147" s="152"/>
      <c r="T147" s="152"/>
      <c r="U147" s="152">
        <v>884.51</v>
      </c>
      <c r="V147" s="152">
        <v>884.51</v>
      </c>
      <c r="W147" s="152"/>
      <c r="X147" s="130"/>
      <c r="Y147" s="1"/>
      <c r="Z147" s="1"/>
      <c r="AA147" s="4"/>
      <c r="AB147" s="1"/>
      <c r="AC147" s="4"/>
      <c r="AD147" s="4"/>
      <c r="AE147" s="1" t="s">
        <v>12</v>
      </c>
    </row>
    <row r="148" ht="15.75" customHeight="1">
      <c r="A148" s="1"/>
      <c r="B148" s="1"/>
      <c r="C148" s="1"/>
      <c r="D148" s="254">
        <v>1.0</v>
      </c>
      <c r="E148" s="275">
        <v>4314.49</v>
      </c>
      <c r="F148" s="256">
        <v>10595.99</v>
      </c>
      <c r="G148" s="257">
        <v>12244.37</v>
      </c>
      <c r="H148" s="1"/>
      <c r="I148" s="254">
        <v>1.0</v>
      </c>
      <c r="J148" s="255">
        <f>+E148</f>
        <v>4314.49</v>
      </c>
      <c r="K148" s="256">
        <v>8755.13</v>
      </c>
      <c r="L148" s="257">
        <v>9579.33</v>
      </c>
      <c r="M148" s="1"/>
      <c r="N148" s="136"/>
      <c r="O148" s="4"/>
      <c r="P148" s="4"/>
      <c r="Q148" s="4"/>
      <c r="R148" s="4"/>
      <c r="S148" s="4"/>
      <c r="T148" s="4"/>
      <c r="U148" s="4"/>
      <c r="V148" s="4"/>
      <c r="W148" s="4"/>
      <c r="X148" s="130"/>
      <c r="Y148" s="1"/>
      <c r="Z148" s="1"/>
      <c r="AA148" s="4"/>
      <c r="AB148" s="1"/>
      <c r="AC148" s="4"/>
      <c r="AD148" s="4"/>
      <c r="AE148" s="1" t="s">
        <v>207</v>
      </c>
    </row>
    <row r="149" ht="15.75" customHeight="1">
      <c r="A149" s="1"/>
      <c r="B149" s="1"/>
      <c r="C149" s="1"/>
      <c r="D149" s="254">
        <v>2.0</v>
      </c>
      <c r="E149" s="258">
        <f>+E148*2</f>
        <v>8628.98</v>
      </c>
      <c r="F149" s="259">
        <f t="shared" ref="F149:G149" si="20">+F148</f>
        <v>10595.99</v>
      </c>
      <c r="G149" s="260">
        <f t="shared" si="20"/>
        <v>12244.37</v>
      </c>
      <c r="H149" s="1"/>
      <c r="I149" s="254">
        <v>2.0</v>
      </c>
      <c r="J149" s="258">
        <f>+J148*2</f>
        <v>8628.98</v>
      </c>
      <c r="K149" s="259">
        <f t="shared" ref="K149:L149" si="21">+K148</f>
        <v>8755.13</v>
      </c>
      <c r="L149" s="260">
        <f t="shared" si="21"/>
        <v>9579.33</v>
      </c>
      <c r="M149" s="1"/>
      <c r="N149" s="157" t="s">
        <v>149</v>
      </c>
      <c r="O149" s="4"/>
      <c r="P149" s="4"/>
      <c r="Q149" s="4"/>
      <c r="R149" s="4"/>
      <c r="S149" s="158">
        <f t="shared" ref="S149:V149" si="22">SUM(S127:S147)</f>
        <v>12994.804</v>
      </c>
      <c r="T149" s="158">
        <f t="shared" si="22"/>
        <v>11267.925</v>
      </c>
      <c r="U149" s="158">
        <f t="shared" si="22"/>
        <v>10035.463</v>
      </c>
      <c r="V149" s="158">
        <f t="shared" si="22"/>
        <v>9172.018</v>
      </c>
      <c r="W149" s="158">
        <f>SUM(W126:W147)</f>
        <v>7734.54</v>
      </c>
      <c r="X149" s="130"/>
      <c r="Y149" s="1"/>
      <c r="Z149" s="1"/>
      <c r="AA149" s="4"/>
      <c r="AB149" s="1"/>
      <c r="AC149" s="4"/>
      <c r="AD149" s="4"/>
      <c r="AE149" s="1" t="s">
        <v>208</v>
      </c>
    </row>
    <row r="150" ht="15.75" customHeight="1">
      <c r="A150" s="1"/>
      <c r="B150" s="1"/>
      <c r="C150" s="1"/>
      <c r="D150" s="254">
        <v>3.0</v>
      </c>
      <c r="E150" s="258">
        <f>+E148*3</f>
        <v>12943.47</v>
      </c>
      <c r="F150" s="259">
        <f>+F148</f>
        <v>10595.99</v>
      </c>
      <c r="G150" s="260">
        <f>+G149</f>
        <v>12244.37</v>
      </c>
      <c r="H150" s="1"/>
      <c r="I150" s="254">
        <v>3.0</v>
      </c>
      <c r="J150" s="258">
        <f>+J148*3</f>
        <v>12943.47</v>
      </c>
      <c r="K150" s="259">
        <f t="shared" ref="K150:L150" si="23">+K148</f>
        <v>8755.13</v>
      </c>
      <c r="L150" s="260">
        <f t="shared" si="23"/>
        <v>9579.33</v>
      </c>
      <c r="M150" s="1"/>
      <c r="N150" s="131"/>
      <c r="O150" s="1"/>
      <c r="P150" s="1"/>
      <c r="Q150" s="1"/>
      <c r="R150" s="1"/>
      <c r="S150" s="1"/>
      <c r="T150" s="1"/>
      <c r="U150" s="1"/>
      <c r="V150" s="1"/>
      <c r="W150" s="1"/>
      <c r="X150" s="130"/>
      <c r="Y150" s="1"/>
      <c r="Z150" s="1"/>
      <c r="AA150" s="4"/>
      <c r="AB150" s="1"/>
      <c r="AC150" s="4"/>
      <c r="AD150" s="4"/>
      <c r="AE150" s="1" t="s">
        <v>209</v>
      </c>
    </row>
    <row r="151" ht="15.75" customHeight="1">
      <c r="A151" s="1"/>
      <c r="B151" s="1"/>
      <c r="C151" s="1"/>
      <c r="D151" s="254">
        <v>4.0</v>
      </c>
      <c r="E151" s="258">
        <f>+E148*4</f>
        <v>17257.96</v>
      </c>
      <c r="F151" s="259">
        <f>+F148</f>
        <v>10595.99</v>
      </c>
      <c r="G151" s="260">
        <f>+G149</f>
        <v>12244.37</v>
      </c>
      <c r="H151" s="1"/>
      <c r="I151" s="254">
        <v>4.0</v>
      </c>
      <c r="J151" s="258">
        <f>+J148*4</f>
        <v>17257.96</v>
      </c>
      <c r="K151" s="259">
        <f t="shared" ref="K151:L151" si="24">+K148</f>
        <v>8755.13</v>
      </c>
      <c r="L151" s="260">
        <f t="shared" si="24"/>
        <v>9579.33</v>
      </c>
      <c r="M151" s="1"/>
      <c r="N151" s="137" t="s">
        <v>152</v>
      </c>
      <c r="O151" s="1"/>
      <c r="P151" s="1"/>
      <c r="Q151" s="1"/>
      <c r="R151" s="1"/>
      <c r="S151" s="1"/>
      <c r="T151" s="1"/>
      <c r="U151" s="1"/>
      <c r="V151" s="1"/>
      <c r="W151" s="1"/>
      <c r="X151" s="130"/>
      <c r="Y151" s="1"/>
      <c r="Z151" s="1"/>
      <c r="AA151" s="4"/>
      <c r="AB151" s="1"/>
      <c r="AC151" s="4"/>
      <c r="AD151" s="4"/>
      <c r="AE151" s="1" t="s">
        <v>210</v>
      </c>
    </row>
    <row r="152" ht="15.75" customHeight="1">
      <c r="A152" s="1"/>
      <c r="B152" s="1"/>
      <c r="C152" s="1"/>
      <c r="D152" s="254">
        <v>5.0</v>
      </c>
      <c r="E152" s="258">
        <f>+E148*5</f>
        <v>21572.45</v>
      </c>
      <c r="F152" s="259">
        <f>+F148</f>
        <v>10595.99</v>
      </c>
      <c r="G152" s="260">
        <f>+G149</f>
        <v>12244.37</v>
      </c>
      <c r="H152" s="1"/>
      <c r="I152" s="254">
        <v>5.0</v>
      </c>
      <c r="J152" s="258">
        <f>+J148*5</f>
        <v>21572.45</v>
      </c>
      <c r="K152" s="259">
        <f t="shared" ref="K152:L152" si="25">+K148</f>
        <v>8755.13</v>
      </c>
      <c r="L152" s="260">
        <f t="shared" si="25"/>
        <v>9579.33</v>
      </c>
      <c r="M152" s="1"/>
      <c r="N152" s="172"/>
      <c r="O152" s="173"/>
      <c r="P152" s="173"/>
      <c r="Q152" s="173"/>
      <c r="R152" s="173"/>
      <c r="S152" s="173"/>
      <c r="T152" s="173"/>
      <c r="U152" s="173"/>
      <c r="V152" s="173"/>
      <c r="W152" s="173"/>
      <c r="X152" s="174"/>
      <c r="Y152" s="1"/>
      <c r="Z152" s="1"/>
      <c r="AA152" s="4"/>
      <c r="AB152" s="1"/>
      <c r="AC152" s="4"/>
      <c r="AD152" s="4"/>
      <c r="AE152" s="4"/>
    </row>
    <row r="153" ht="15.75" customHeight="1">
      <c r="A153" s="1"/>
      <c r="B153" s="1"/>
      <c r="C153" s="1"/>
      <c r="D153" s="254">
        <v>6.0</v>
      </c>
      <c r="E153" s="258">
        <f>+E148*6</f>
        <v>25886.94</v>
      </c>
      <c r="F153" s="259">
        <f>+F148</f>
        <v>10595.99</v>
      </c>
      <c r="G153" s="260">
        <f>+G149</f>
        <v>12244.37</v>
      </c>
      <c r="H153" s="1"/>
      <c r="I153" s="254">
        <v>6.0</v>
      </c>
      <c r="J153" s="258">
        <f>+J148*6</f>
        <v>25886.94</v>
      </c>
      <c r="K153" s="259">
        <f t="shared" ref="K153:L153" si="26">+K148</f>
        <v>8755.13</v>
      </c>
      <c r="L153" s="260">
        <f t="shared" si="26"/>
        <v>9579.33</v>
      </c>
      <c r="M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4"/>
      <c r="AB153" s="1"/>
      <c r="AC153" s="4"/>
      <c r="AD153" s="4"/>
      <c r="AE153" s="4"/>
    </row>
    <row r="154" ht="15.75" customHeight="1">
      <c r="A154" s="1"/>
      <c r="B154" s="1"/>
      <c r="C154" s="1"/>
      <c r="D154" s="254"/>
      <c r="E154" s="258"/>
      <c r="F154" s="259"/>
      <c r="G154" s="260"/>
      <c r="H154" s="1"/>
      <c r="I154" s="254"/>
      <c r="J154" s="258"/>
      <c r="K154" s="259"/>
      <c r="L154" s="260"/>
      <c r="M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4"/>
      <c r="AB154" s="1"/>
      <c r="AC154" s="4"/>
      <c r="AD154" s="4"/>
      <c r="AE154" s="4"/>
    </row>
    <row r="155" ht="15.75" customHeight="1">
      <c r="A155" s="1"/>
      <c r="B155" s="1"/>
      <c r="C155" s="73" t="s">
        <v>287</v>
      </c>
      <c r="D155" s="254"/>
      <c r="E155" s="258"/>
      <c r="F155" s="259"/>
      <c r="G155" s="260"/>
      <c r="H155" s="1"/>
      <c r="I155" s="254"/>
      <c r="J155" s="258"/>
      <c r="K155" s="259"/>
      <c r="L155" s="260"/>
      <c r="M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4"/>
      <c r="AB155" s="1"/>
      <c r="AC155" s="4"/>
      <c r="AD155" s="1" t="s">
        <v>212</v>
      </c>
      <c r="AE155" s="1"/>
    </row>
    <row r="156" ht="15.75" customHeight="1">
      <c r="A156" s="1"/>
      <c r="B156" s="1"/>
      <c r="C156" s="276" t="s">
        <v>288</v>
      </c>
      <c r="D156" s="254"/>
      <c r="E156" s="258"/>
      <c r="F156" s="259"/>
      <c r="G156" s="260"/>
      <c r="H156" s="1"/>
      <c r="I156" s="254"/>
      <c r="J156" s="258"/>
      <c r="K156" s="259"/>
      <c r="L156" s="260"/>
      <c r="M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4"/>
      <c r="AB156" s="1"/>
      <c r="AC156" s="4"/>
      <c r="AD156" s="1" t="s">
        <v>213</v>
      </c>
      <c r="AE156" s="1"/>
    </row>
    <row r="157" ht="15.75" customHeight="1">
      <c r="A157" s="1"/>
      <c r="B157" s="1"/>
      <c r="C157" s="73" t="s">
        <v>289</v>
      </c>
      <c r="D157" s="254"/>
      <c r="E157" s="255"/>
      <c r="F157" s="259"/>
      <c r="G157" s="260"/>
      <c r="H157" s="1"/>
      <c r="I157" s="254"/>
      <c r="J157" s="255"/>
      <c r="K157" s="259"/>
      <c r="L157" s="260"/>
      <c r="M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4"/>
      <c r="AB157" s="1"/>
      <c r="AC157" s="4"/>
      <c r="AD157" s="1" t="s">
        <v>214</v>
      </c>
      <c r="AE157" s="1"/>
    </row>
    <row r="158" ht="15.75" customHeight="1">
      <c r="A158" s="1"/>
      <c r="B158" s="1"/>
      <c r="C158" s="97" t="s">
        <v>290</v>
      </c>
      <c r="D158" s="19"/>
      <c r="E158" s="18"/>
      <c r="F158" s="261"/>
      <c r="G158" s="262"/>
      <c r="H158" s="1"/>
      <c r="I158" s="19"/>
      <c r="J158" s="18"/>
      <c r="K158" s="261"/>
      <c r="L158" s="262"/>
      <c r="M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4"/>
      <c r="AB158" s="1"/>
      <c r="AC158" s="4"/>
      <c r="AD158" s="1" t="s">
        <v>215</v>
      </c>
      <c r="AE158" s="1"/>
    </row>
    <row r="159" ht="15.75" customHeight="1">
      <c r="A159" s="1"/>
      <c r="B159" s="1"/>
      <c r="C159" s="57" t="s">
        <v>291</v>
      </c>
      <c r="D159" s="263" t="s">
        <v>292</v>
      </c>
      <c r="E159" s="264"/>
      <c r="F159" s="263" t="s">
        <v>293</v>
      </c>
      <c r="G159" s="264"/>
      <c r="H159" s="1"/>
      <c r="I159" s="263" t="s">
        <v>294</v>
      </c>
      <c r="J159" s="264"/>
      <c r="K159" s="263" t="s">
        <v>295</v>
      </c>
      <c r="L159" s="264"/>
      <c r="M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4"/>
      <c r="AB159" s="1"/>
      <c r="AC159" s="4"/>
      <c r="AD159" s="1" t="s">
        <v>216</v>
      </c>
      <c r="AE159" s="1"/>
    </row>
    <row r="160" ht="15.75" customHeight="1">
      <c r="A160" s="1"/>
      <c r="B160" s="1"/>
      <c r="C160" s="277"/>
      <c r="D160" s="252" t="s">
        <v>282</v>
      </c>
      <c r="E160" s="265" t="s">
        <v>283</v>
      </c>
      <c r="F160" s="252" t="s">
        <v>282</v>
      </c>
      <c r="G160" s="265" t="s">
        <v>283</v>
      </c>
      <c r="H160" s="1"/>
      <c r="I160" s="252" t="s">
        <v>282</v>
      </c>
      <c r="J160" s="265" t="s">
        <v>283</v>
      </c>
      <c r="K160" s="252" t="s">
        <v>282</v>
      </c>
      <c r="L160" s="265" t="s">
        <v>283</v>
      </c>
      <c r="M160" s="1"/>
      <c r="O160" s="1"/>
      <c r="P160" s="1"/>
      <c r="Q160" s="1"/>
      <c r="R160" s="1"/>
      <c r="S160" s="1"/>
      <c r="T160" s="1"/>
      <c r="U160" s="1"/>
      <c r="V160" s="1"/>
      <c r="W160" s="1"/>
      <c r="Y160" s="1"/>
      <c r="Z160" s="1"/>
      <c r="AA160" s="4"/>
      <c r="AB160" s="1"/>
      <c r="AC160" s="4"/>
      <c r="AD160" s="1" t="s">
        <v>217</v>
      </c>
      <c r="AE160" s="1"/>
    </row>
    <row r="161" ht="15.75" customHeight="1">
      <c r="A161" s="1"/>
      <c r="B161" s="1"/>
      <c r="C161" s="73" t="s">
        <v>296</v>
      </c>
      <c r="D161" s="266"/>
      <c r="E161" s="267"/>
      <c r="F161" s="268"/>
      <c r="G161" s="269"/>
      <c r="H161" s="1"/>
      <c r="I161" s="266"/>
      <c r="J161" s="267"/>
      <c r="K161" s="268"/>
      <c r="L161" s="269"/>
      <c r="M161" s="1"/>
      <c r="O161" s="1"/>
      <c r="P161" s="1"/>
      <c r="Q161" s="1"/>
      <c r="R161" s="1"/>
      <c r="S161" s="1"/>
      <c r="T161" s="1"/>
      <c r="U161" s="1"/>
      <c r="V161" s="1"/>
      <c r="W161" s="1"/>
      <c r="Y161" s="1"/>
      <c r="Z161" s="1"/>
      <c r="AA161" s="4"/>
      <c r="AB161" s="1"/>
      <c r="AC161" s="4"/>
      <c r="AD161" s="1" t="s">
        <v>218</v>
      </c>
      <c r="AE161" s="1"/>
    </row>
    <row r="162" ht="15.75" customHeight="1">
      <c r="A162" s="1"/>
      <c r="B162" s="1"/>
      <c r="C162" s="97" t="s">
        <v>297</v>
      </c>
      <c r="D162" s="270">
        <v>1.0</v>
      </c>
      <c r="E162" s="271">
        <f t="shared" ref="E162:E167" si="27">E148+F148</f>
        <v>14910.48</v>
      </c>
      <c r="F162" s="270">
        <v>1.0</v>
      </c>
      <c r="G162" s="271">
        <f t="shared" ref="G162:G167" si="28">E148+G148</f>
        <v>16558.86</v>
      </c>
      <c r="H162" s="1"/>
      <c r="I162" s="270">
        <v>1.0</v>
      </c>
      <c r="J162" s="271">
        <f t="shared" ref="J162:J167" si="29">J148+K148</f>
        <v>13069.62</v>
      </c>
      <c r="K162" s="270">
        <v>1.0</v>
      </c>
      <c r="L162" s="271">
        <f t="shared" ref="L162:L167" si="30">J148+L148</f>
        <v>13893.82</v>
      </c>
      <c r="M162" s="1"/>
      <c r="O162" s="1"/>
      <c r="P162" s="1"/>
      <c r="Q162" s="1"/>
      <c r="R162" s="1"/>
      <c r="S162" s="1"/>
      <c r="T162" s="1"/>
      <c r="U162" s="1"/>
      <c r="V162" s="1"/>
      <c r="W162" s="1"/>
      <c r="Y162" s="1"/>
      <c r="Z162" s="1"/>
      <c r="AA162" s="4"/>
      <c r="AB162" s="1"/>
      <c r="AC162" s="4"/>
      <c r="AD162" s="1" t="s">
        <v>219</v>
      </c>
      <c r="AE162" s="1"/>
    </row>
    <row r="163" ht="15.75" customHeight="1">
      <c r="A163" s="1"/>
      <c r="B163" s="1"/>
      <c r="C163" s="97" t="s">
        <v>298</v>
      </c>
      <c r="D163" s="254">
        <v>2.0</v>
      </c>
      <c r="E163" s="260">
        <f t="shared" si="27"/>
        <v>19224.97</v>
      </c>
      <c r="F163" s="254">
        <v>2.0</v>
      </c>
      <c r="G163" s="260">
        <f t="shared" si="28"/>
        <v>20873.35</v>
      </c>
      <c r="H163" s="1"/>
      <c r="I163" s="254">
        <v>2.0</v>
      </c>
      <c r="J163" s="260">
        <f t="shared" si="29"/>
        <v>17384.11</v>
      </c>
      <c r="K163" s="254">
        <v>2.0</v>
      </c>
      <c r="L163" s="260">
        <f t="shared" si="30"/>
        <v>18208.31</v>
      </c>
      <c r="M163" s="1"/>
      <c r="O163" s="1"/>
      <c r="P163" s="1"/>
      <c r="Q163" s="1"/>
      <c r="R163" s="1"/>
      <c r="S163" s="1"/>
      <c r="T163" s="1"/>
      <c r="U163" s="1"/>
      <c r="V163" s="1"/>
      <c r="W163" s="1"/>
      <c r="Y163" s="1"/>
      <c r="Z163" s="1"/>
      <c r="AA163" s="4"/>
      <c r="AB163" s="1"/>
      <c r="AC163" s="4"/>
      <c r="AD163" s="1" t="s">
        <v>220</v>
      </c>
      <c r="AE163" s="1"/>
    </row>
    <row r="164" ht="15.75" customHeight="1">
      <c r="A164" s="1"/>
      <c r="B164" s="1"/>
      <c r="D164" s="254">
        <v>3.0</v>
      </c>
      <c r="E164" s="260">
        <f t="shared" si="27"/>
        <v>23539.46</v>
      </c>
      <c r="F164" s="254">
        <v>3.0</v>
      </c>
      <c r="G164" s="260">
        <f t="shared" si="28"/>
        <v>25187.84</v>
      </c>
      <c r="H164" s="1"/>
      <c r="I164" s="254">
        <v>3.0</v>
      </c>
      <c r="J164" s="260">
        <f t="shared" si="29"/>
        <v>21698.6</v>
      </c>
      <c r="K164" s="254">
        <v>3.0</v>
      </c>
      <c r="L164" s="260">
        <f t="shared" si="30"/>
        <v>22522.8</v>
      </c>
      <c r="M164" s="1"/>
      <c r="O164" s="1"/>
      <c r="P164" s="1"/>
      <c r="Q164" s="1"/>
      <c r="R164" s="1"/>
      <c r="S164" s="1"/>
      <c r="T164" s="1"/>
      <c r="U164" s="1"/>
      <c r="V164" s="1"/>
      <c r="W164" s="1"/>
      <c r="Y164" s="1"/>
      <c r="Z164" s="1"/>
      <c r="AA164" s="4"/>
      <c r="AB164" s="1"/>
      <c r="AC164" s="4"/>
      <c r="AD164" s="1" t="s">
        <v>221</v>
      </c>
      <c r="AE164" s="1"/>
    </row>
    <row r="165" ht="15.75" customHeight="1">
      <c r="A165" s="1"/>
      <c r="B165" s="1"/>
      <c r="C165" s="97" t="s">
        <v>299</v>
      </c>
      <c r="D165" s="254">
        <v>4.0</v>
      </c>
      <c r="E165" s="260">
        <f t="shared" si="27"/>
        <v>27853.95</v>
      </c>
      <c r="F165" s="254">
        <v>4.0</v>
      </c>
      <c r="G165" s="260">
        <f t="shared" si="28"/>
        <v>29502.33</v>
      </c>
      <c r="H165" s="1"/>
      <c r="I165" s="254">
        <v>4.0</v>
      </c>
      <c r="J165" s="260">
        <f t="shared" si="29"/>
        <v>26013.09</v>
      </c>
      <c r="K165" s="254">
        <v>4.0</v>
      </c>
      <c r="L165" s="260">
        <f t="shared" si="30"/>
        <v>26837.29</v>
      </c>
      <c r="M165" s="1"/>
      <c r="O165" s="1"/>
      <c r="P165" s="1"/>
      <c r="Q165" s="1"/>
      <c r="R165" s="1"/>
      <c r="S165" s="1"/>
      <c r="T165" s="1"/>
      <c r="U165" s="1"/>
      <c r="V165" s="1"/>
      <c r="W165" s="1"/>
      <c r="Y165" s="1"/>
      <c r="Z165" s="1"/>
      <c r="AA165" s="4"/>
      <c r="AB165" s="1"/>
      <c r="AC165" s="4"/>
      <c r="AD165" s="1" t="s">
        <v>300</v>
      </c>
      <c r="AE165" s="1"/>
    </row>
    <row r="166" ht="15.75" customHeight="1">
      <c r="A166" s="1"/>
      <c r="B166" s="1"/>
      <c r="C166" s="73" t="s">
        <v>301</v>
      </c>
      <c r="D166" s="254">
        <v>5.0</v>
      </c>
      <c r="E166" s="260">
        <f t="shared" si="27"/>
        <v>32168.44</v>
      </c>
      <c r="F166" s="254">
        <v>5.0</v>
      </c>
      <c r="G166" s="260">
        <f t="shared" si="28"/>
        <v>33816.82</v>
      </c>
      <c r="H166" s="1"/>
      <c r="I166" s="254">
        <v>5.0</v>
      </c>
      <c r="J166" s="260">
        <f t="shared" si="29"/>
        <v>30327.58</v>
      </c>
      <c r="K166" s="254">
        <v>5.0</v>
      </c>
      <c r="L166" s="260">
        <f t="shared" si="30"/>
        <v>31151.78</v>
      </c>
      <c r="M166" s="1"/>
      <c r="O166" s="1"/>
      <c r="P166" s="1"/>
      <c r="Q166" s="1"/>
      <c r="R166" s="1"/>
      <c r="S166" s="1"/>
      <c r="T166" s="1"/>
      <c r="U166" s="1"/>
      <c r="V166" s="1"/>
      <c r="W166" s="1"/>
      <c r="Y166" s="1"/>
      <c r="Z166" s="1"/>
      <c r="AA166" s="4"/>
      <c r="AB166" s="1"/>
      <c r="AC166" s="4"/>
      <c r="AD166" s="1" t="s">
        <v>302</v>
      </c>
      <c r="AE166" s="1"/>
    </row>
    <row r="167" ht="15.75" customHeight="1">
      <c r="A167" s="1"/>
      <c r="B167" s="1"/>
      <c r="C167" s="278" t="s">
        <v>303</v>
      </c>
      <c r="D167" s="254">
        <v>6.0</v>
      </c>
      <c r="E167" s="260">
        <f t="shared" si="27"/>
        <v>36482.93</v>
      </c>
      <c r="F167" s="254">
        <v>6.0</v>
      </c>
      <c r="G167" s="260">
        <f t="shared" si="28"/>
        <v>38131.31</v>
      </c>
      <c r="H167" s="1"/>
      <c r="I167" s="254">
        <v>6.0</v>
      </c>
      <c r="J167" s="260">
        <f t="shared" si="29"/>
        <v>34642.07</v>
      </c>
      <c r="K167" s="254">
        <v>6.0</v>
      </c>
      <c r="L167" s="260">
        <f t="shared" si="30"/>
        <v>35466.27</v>
      </c>
      <c r="M167" s="1"/>
      <c r="O167" s="1"/>
      <c r="P167" s="1"/>
      <c r="Q167" s="1"/>
      <c r="R167" s="1"/>
      <c r="S167" s="1"/>
      <c r="T167" s="1"/>
      <c r="U167" s="1"/>
      <c r="V167" s="1"/>
      <c r="Y167" s="1"/>
      <c r="Z167" s="1"/>
      <c r="AA167" s="4"/>
      <c r="AB167" s="1"/>
      <c r="AC167" s="4"/>
      <c r="AD167" s="1" t="s">
        <v>304</v>
      </c>
      <c r="AE167" s="1"/>
    </row>
    <row r="168" ht="15.75" customHeight="1">
      <c r="A168" s="1"/>
      <c r="B168" s="1"/>
      <c r="C168" s="277"/>
      <c r="D168" s="254"/>
      <c r="E168" s="260"/>
      <c r="F168" s="254"/>
      <c r="G168" s="260"/>
      <c r="H168" s="1"/>
      <c r="I168" s="254"/>
      <c r="J168" s="260"/>
      <c r="K168" s="254"/>
      <c r="L168" s="260"/>
      <c r="M168" s="1"/>
      <c r="O168" s="1"/>
      <c r="P168" s="1"/>
      <c r="Q168" s="1"/>
      <c r="R168" s="1"/>
      <c r="S168" s="1"/>
      <c r="T168" s="1"/>
      <c r="U168" s="1"/>
      <c r="V168" s="1"/>
      <c r="Y168" s="1"/>
      <c r="Z168" s="1"/>
      <c r="AA168" s="4"/>
      <c r="AB168" s="1"/>
      <c r="AC168" s="4"/>
      <c r="AD168" s="1" t="s">
        <v>305</v>
      </c>
      <c r="AE168" s="1"/>
    </row>
    <row r="169" ht="15.75" customHeight="1">
      <c r="A169" s="1"/>
      <c r="B169" s="1"/>
      <c r="C169" s="73" t="s">
        <v>306</v>
      </c>
      <c r="D169" s="254"/>
      <c r="E169" s="260"/>
      <c r="F169" s="254"/>
      <c r="G169" s="260"/>
      <c r="H169" s="1"/>
      <c r="I169" s="254"/>
      <c r="J169" s="260"/>
      <c r="K169" s="254"/>
      <c r="L169" s="260"/>
      <c r="M169" s="1"/>
      <c r="O169" s="1"/>
      <c r="P169" s="1"/>
      <c r="Q169" s="1"/>
      <c r="R169" s="1"/>
      <c r="S169" s="1"/>
      <c r="T169" s="1"/>
      <c r="U169" s="1"/>
      <c r="V169" s="1"/>
      <c r="Y169" s="1"/>
      <c r="Z169" s="1"/>
      <c r="AA169" s="4"/>
      <c r="AB169" s="1"/>
      <c r="AC169" s="4"/>
      <c r="AD169" s="1" t="s">
        <v>307</v>
      </c>
      <c r="AE169" s="1"/>
    </row>
    <row r="170" ht="15.75" customHeight="1">
      <c r="A170" s="1"/>
      <c r="B170" s="1"/>
      <c r="C170" s="97" t="s">
        <v>308</v>
      </c>
      <c r="D170" s="254"/>
      <c r="E170" s="260"/>
      <c r="F170" s="254"/>
      <c r="G170" s="260"/>
      <c r="H170" s="1"/>
      <c r="I170" s="254"/>
      <c r="J170" s="260"/>
      <c r="K170" s="254"/>
      <c r="L170" s="260"/>
      <c r="M170" s="1"/>
      <c r="O170" s="1"/>
      <c r="P170" s="1"/>
      <c r="Q170" s="1"/>
      <c r="R170" s="1"/>
      <c r="S170" s="1"/>
      <c r="T170" s="1"/>
      <c r="U170" s="1"/>
      <c r="V170" s="1"/>
      <c r="Y170" s="1"/>
      <c r="Z170" s="1"/>
      <c r="AA170" s="4"/>
      <c r="AB170" s="1"/>
      <c r="AC170" s="4"/>
      <c r="AD170" s="1" t="s">
        <v>309</v>
      </c>
      <c r="AE170" s="1"/>
    </row>
    <row r="171" ht="15.75" customHeight="1">
      <c r="A171" s="1"/>
      <c r="B171" s="1"/>
      <c r="C171" s="73" t="s">
        <v>310</v>
      </c>
      <c r="D171" s="272"/>
      <c r="E171" s="273"/>
      <c r="F171" s="272"/>
      <c r="G171" s="273"/>
      <c r="H171" s="1"/>
      <c r="I171" s="272"/>
      <c r="J171" s="273"/>
      <c r="K171" s="272"/>
      <c r="L171" s="273"/>
      <c r="M171" s="1"/>
      <c r="O171" s="1"/>
      <c r="P171" s="1"/>
      <c r="Q171" s="1"/>
      <c r="R171" s="1"/>
      <c r="S171" s="1"/>
      <c r="T171" s="1"/>
      <c r="U171" s="1"/>
      <c r="V171" s="1"/>
      <c r="Y171" s="1"/>
      <c r="Z171" s="1"/>
      <c r="AA171" s="4"/>
      <c r="AB171" s="1"/>
      <c r="AC171" s="4"/>
      <c r="AD171" s="1" t="s">
        <v>311</v>
      </c>
      <c r="AE171" s="1"/>
    </row>
    <row r="172" ht="15.75" customHeight="1">
      <c r="A172" s="1"/>
      <c r="B172" s="1"/>
      <c r="C172" s="97" t="s">
        <v>312</v>
      </c>
      <c r="D172" s="145"/>
      <c r="G172" s="12"/>
      <c r="H172" s="1"/>
      <c r="I172" s="145"/>
      <c r="L172" s="12"/>
      <c r="M172" s="1"/>
      <c r="O172" s="1"/>
      <c r="P172" s="1"/>
      <c r="Q172" s="1"/>
      <c r="R172" s="1"/>
      <c r="S172" s="1"/>
      <c r="T172" s="1"/>
      <c r="U172" s="1"/>
      <c r="V172" s="1"/>
      <c r="Y172" s="1"/>
      <c r="Z172" s="1"/>
      <c r="AA172" s="4"/>
      <c r="AB172" s="1"/>
      <c r="AC172" s="4"/>
      <c r="AD172" s="1" t="s">
        <v>313</v>
      </c>
      <c r="AE172" s="1"/>
    </row>
    <row r="173" ht="15.75" customHeight="1">
      <c r="A173" s="1"/>
      <c r="B173" s="1"/>
      <c r="C173" s="97" t="s">
        <v>314</v>
      </c>
      <c r="D173" s="22"/>
      <c r="E173" s="167"/>
      <c r="F173" s="66"/>
      <c r="G173" s="168"/>
      <c r="H173" s="1"/>
      <c r="I173" s="22"/>
      <c r="J173" s="167"/>
      <c r="K173" s="66"/>
      <c r="L173" s="168"/>
      <c r="M173" s="1"/>
      <c r="O173" s="1"/>
      <c r="P173" s="1"/>
      <c r="Q173" s="1"/>
      <c r="R173" s="1"/>
      <c r="S173" s="1"/>
      <c r="T173" s="1"/>
      <c r="U173" s="1"/>
      <c r="V173" s="1"/>
      <c r="Y173" s="1"/>
      <c r="Z173" s="1"/>
      <c r="AA173" s="4"/>
      <c r="AB173" s="1"/>
      <c r="AC173" s="4"/>
      <c r="AD173" s="1" t="s">
        <v>315</v>
      </c>
      <c r="AE173" s="1"/>
    </row>
    <row r="174" ht="15.75" customHeight="1">
      <c r="A174" s="1"/>
      <c r="B174" s="1"/>
      <c r="C174" s="57" t="s">
        <v>316</v>
      </c>
      <c r="D174" s="169" t="s">
        <v>152</v>
      </c>
      <c r="E174" s="170"/>
      <c r="F174" s="274"/>
      <c r="G174" s="171"/>
      <c r="H174" s="1"/>
      <c r="I174" s="169" t="s">
        <v>152</v>
      </c>
      <c r="J174" s="170"/>
      <c r="K174" s="274"/>
      <c r="L174" s="171"/>
      <c r="M174" s="1"/>
      <c r="O174" s="1"/>
      <c r="P174" s="1"/>
      <c r="Q174" s="1"/>
      <c r="R174" s="1"/>
      <c r="S174" s="1"/>
      <c r="T174" s="1"/>
      <c r="U174" s="1"/>
      <c r="V174" s="1"/>
      <c r="Y174" s="1"/>
      <c r="Z174" s="1"/>
      <c r="AA174" s="4"/>
      <c r="AB174" s="1"/>
      <c r="AC174" s="4"/>
      <c r="AD174" s="1" t="s">
        <v>315</v>
      </c>
      <c r="AE174" s="1"/>
    </row>
    <row r="175" ht="15.75" customHeight="1">
      <c r="A175" s="1"/>
      <c r="B175" s="1"/>
      <c r="C175" s="277"/>
      <c r="D175" s="1"/>
      <c r="E175" s="1"/>
      <c r="F175" s="1"/>
      <c r="G175" s="1"/>
      <c r="H175" s="1"/>
      <c r="I175" s="1"/>
      <c r="J175" s="2"/>
      <c r="K175" s="1"/>
      <c r="L175" s="1"/>
      <c r="M175" s="1"/>
      <c r="O175" s="1"/>
      <c r="P175" s="1"/>
      <c r="Q175" s="1"/>
      <c r="R175" s="1"/>
      <c r="S175" s="1"/>
      <c r="T175" s="1"/>
      <c r="U175" s="1"/>
      <c r="V175" s="1"/>
      <c r="Y175" s="1"/>
      <c r="Z175" s="1"/>
      <c r="AA175" s="4"/>
      <c r="AB175" s="1"/>
      <c r="AC175" s="4"/>
      <c r="AD175" s="1" t="s">
        <v>317</v>
      </c>
      <c r="AE175" s="1"/>
    </row>
    <row r="176" ht="15.75" hidden="1" customHeight="1">
      <c r="A176" s="1"/>
      <c r="B176" s="1"/>
      <c r="C176" s="97" t="s">
        <v>318</v>
      </c>
      <c r="D176" s="1"/>
      <c r="E176" s="1"/>
      <c r="F176" s="1"/>
      <c r="G176" s="1"/>
      <c r="H176" s="1"/>
      <c r="I176" s="1"/>
      <c r="J176" s="2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Y176" s="1"/>
      <c r="Z176" s="1"/>
      <c r="AA176" s="4"/>
      <c r="AB176" s="1"/>
      <c r="AC176" s="4"/>
      <c r="AD176" s="1" t="s">
        <v>319</v>
      </c>
      <c r="AE176" s="1"/>
    </row>
    <row r="177" ht="15.75" hidden="1" customHeight="1">
      <c r="A177" s="1"/>
      <c r="B177" s="1"/>
      <c r="C177" s="97" t="s">
        <v>320</v>
      </c>
      <c r="D177" s="1"/>
      <c r="E177" s="1"/>
      <c r="F177" s="1"/>
      <c r="G177" s="1"/>
      <c r="H177" s="1"/>
      <c r="I177" s="1"/>
      <c r="J177" s="2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Y177" s="1"/>
      <c r="Z177" s="1"/>
      <c r="AA177" s="4"/>
      <c r="AB177" s="1"/>
      <c r="AC177" s="4"/>
      <c r="AD177" s="1" t="s">
        <v>167</v>
      </c>
      <c r="AE177" s="1"/>
    </row>
    <row r="178" ht="15.75" hidden="1" customHeight="1">
      <c r="A178" s="1"/>
      <c r="B178" s="1"/>
      <c r="C178" s="97" t="s">
        <v>321</v>
      </c>
      <c r="D178" s="1"/>
      <c r="E178" s="1"/>
      <c r="F178" s="1"/>
      <c r="G178" s="1"/>
      <c r="H178" s="1"/>
      <c r="I178" s="1"/>
      <c r="J178" s="2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Y178" s="1"/>
      <c r="Z178" s="1"/>
      <c r="AA178" s="4"/>
      <c r="AB178" s="1"/>
      <c r="AC178" s="4"/>
      <c r="AD178" s="1" t="s">
        <v>322</v>
      </c>
      <c r="AE178" s="1"/>
    </row>
    <row r="179" ht="15.75" hidden="1" customHeight="1">
      <c r="A179" s="1"/>
      <c r="B179" s="1"/>
      <c r="C179" s="97" t="s">
        <v>323</v>
      </c>
      <c r="D179" s="1"/>
      <c r="E179" s="1"/>
      <c r="F179" s="1"/>
      <c r="G179" s="1"/>
      <c r="H179" s="1"/>
      <c r="I179" s="1"/>
      <c r="J179" s="2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Y179" s="1"/>
      <c r="Z179" s="1"/>
      <c r="AA179" s="4"/>
      <c r="AB179" s="1"/>
      <c r="AC179" s="4"/>
      <c r="AD179" s="1" t="s">
        <v>324</v>
      </c>
      <c r="AE179" s="1"/>
    </row>
    <row r="180" ht="15.75" hidden="1" customHeight="1">
      <c r="A180" s="1"/>
      <c r="B180" s="1"/>
      <c r="C180" s="97" t="s">
        <v>325</v>
      </c>
      <c r="D180" s="1"/>
      <c r="E180" s="1"/>
      <c r="F180" s="1"/>
      <c r="G180" s="1"/>
      <c r="H180" s="1"/>
      <c r="I180" s="1"/>
      <c r="J180" s="2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Y180" s="1"/>
      <c r="Z180" s="1"/>
      <c r="AA180" s="4"/>
      <c r="AB180" s="1"/>
      <c r="AC180" s="4"/>
      <c r="AD180" s="1" t="s">
        <v>326</v>
      </c>
      <c r="AE180" s="1"/>
    </row>
    <row r="181" ht="15.75" hidden="1" customHeight="1">
      <c r="A181" s="1"/>
      <c r="B181" s="1"/>
      <c r="C181" s="57" t="s">
        <v>327</v>
      </c>
      <c r="D181" s="1"/>
      <c r="E181" s="1"/>
      <c r="F181" s="1"/>
      <c r="G181" s="1"/>
      <c r="H181" s="1"/>
      <c r="I181" s="1"/>
      <c r="J181" s="2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Y181" s="1"/>
      <c r="Z181" s="1"/>
      <c r="AA181" s="4"/>
      <c r="AB181" s="1"/>
      <c r="AC181" s="4"/>
      <c r="AD181" s="1" t="s">
        <v>328</v>
      </c>
      <c r="AE181" s="1"/>
    </row>
    <row r="182" ht="15.75" hidden="1" customHeight="1">
      <c r="A182" s="1"/>
      <c r="B182" s="1"/>
      <c r="C182" s="277"/>
      <c r="D182" s="1"/>
      <c r="E182" s="1"/>
      <c r="F182" s="1"/>
      <c r="G182" s="1"/>
      <c r="H182" s="1"/>
      <c r="I182" s="1"/>
      <c r="J182" s="2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Y182" s="1"/>
      <c r="Z182" s="1"/>
      <c r="AA182" s="4"/>
      <c r="AB182" s="1"/>
      <c r="AC182" s="4"/>
      <c r="AD182" s="1" t="s">
        <v>329</v>
      </c>
      <c r="AE182" s="1"/>
    </row>
    <row r="183" ht="15.75" hidden="1" customHeight="1">
      <c r="A183" s="1"/>
      <c r="B183" s="1"/>
      <c r="C183" s="73" t="s">
        <v>330</v>
      </c>
      <c r="D183" s="1"/>
      <c r="E183" s="1"/>
      <c r="F183" s="1"/>
      <c r="G183" s="1"/>
      <c r="H183" s="1"/>
      <c r="I183" s="1"/>
      <c r="J183" s="2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Y183" s="1"/>
      <c r="Z183" s="1"/>
      <c r="AA183" s="4"/>
      <c r="AB183" s="1"/>
      <c r="AC183" s="4"/>
      <c r="AD183" s="4"/>
      <c r="AE183" s="4"/>
    </row>
    <row r="184" ht="15.75" hidden="1" customHeight="1">
      <c r="A184" s="1"/>
      <c r="B184" s="1"/>
      <c r="C184" s="97" t="s">
        <v>331</v>
      </c>
      <c r="D184" s="1"/>
      <c r="E184" s="1"/>
      <c r="F184" s="1"/>
      <c r="G184" s="1"/>
      <c r="H184" s="1"/>
      <c r="I184" s="1"/>
      <c r="J184" s="2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Y184" s="1"/>
      <c r="Z184" s="1"/>
      <c r="AA184" s="4"/>
      <c r="AB184" s="1"/>
      <c r="AC184" s="4"/>
      <c r="AD184" s="4"/>
      <c r="AE184" s="4"/>
    </row>
    <row r="185" ht="15.75" hidden="1" customHeight="1">
      <c r="A185" s="1"/>
      <c r="B185" s="1"/>
      <c r="C185" s="57" t="s">
        <v>332</v>
      </c>
      <c r="D185" s="1"/>
      <c r="E185" s="1"/>
      <c r="F185" s="1"/>
      <c r="G185" s="1"/>
      <c r="H185" s="1"/>
      <c r="I185" s="1"/>
      <c r="J185" s="2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Y185" s="1"/>
      <c r="Z185" s="1"/>
      <c r="AA185" s="4"/>
      <c r="AB185" s="1"/>
      <c r="AC185" s="4"/>
      <c r="AD185" s="4"/>
      <c r="AE185" s="4"/>
    </row>
    <row r="186" ht="15.75" hidden="1" customHeight="1">
      <c r="A186" s="1"/>
      <c r="B186" s="1"/>
      <c r="C186" s="277"/>
      <c r="D186" s="1"/>
      <c r="E186" s="1"/>
      <c r="F186" s="1"/>
      <c r="G186" s="1"/>
      <c r="H186" s="1"/>
      <c r="I186" s="1"/>
      <c r="J186" s="2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Y186" s="1"/>
      <c r="Z186" s="1"/>
      <c r="AA186" s="4"/>
      <c r="AB186" s="1"/>
      <c r="AC186" s="4"/>
      <c r="AD186" s="4"/>
      <c r="AE186" s="4"/>
    </row>
    <row r="187" ht="15.75" hidden="1" customHeight="1">
      <c r="A187" s="1"/>
      <c r="B187" s="1"/>
      <c r="C187" s="97" t="s">
        <v>333</v>
      </c>
      <c r="D187" s="1"/>
      <c r="E187" s="1"/>
      <c r="F187" s="1"/>
      <c r="G187" s="1"/>
      <c r="H187" s="1"/>
      <c r="I187" s="1"/>
      <c r="J187" s="2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Y187" s="1"/>
      <c r="Z187" s="1"/>
      <c r="AA187" s="4"/>
      <c r="AB187" s="1"/>
      <c r="AC187" s="4"/>
      <c r="AD187" s="4"/>
      <c r="AE187" s="4"/>
    </row>
    <row r="188" ht="15.75" hidden="1" customHeight="1">
      <c r="A188" s="1"/>
      <c r="B188" s="1"/>
      <c r="C188" s="73" t="s">
        <v>334</v>
      </c>
      <c r="D188" s="1"/>
      <c r="E188" s="1"/>
      <c r="F188" s="1"/>
      <c r="G188" s="1"/>
      <c r="H188" s="1"/>
      <c r="I188" s="1"/>
      <c r="J188" s="2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X188" s="1"/>
      <c r="Y188" s="1"/>
      <c r="Z188" s="1"/>
      <c r="AA188" s="4"/>
      <c r="AB188" s="1"/>
      <c r="AC188" s="4"/>
      <c r="AD188" s="4"/>
      <c r="AE188" s="4"/>
    </row>
    <row r="189" ht="15.75" hidden="1" customHeight="1">
      <c r="A189" s="1"/>
      <c r="B189" s="1"/>
      <c r="C189" s="1"/>
      <c r="D189" s="1"/>
      <c r="E189" s="1"/>
      <c r="F189" s="1"/>
      <c r="G189" s="1"/>
      <c r="H189" s="1"/>
      <c r="I189" s="1"/>
      <c r="J189" s="2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X189" s="1"/>
      <c r="Y189" s="1"/>
      <c r="Z189" s="1"/>
      <c r="AA189" s="4"/>
      <c r="AB189" s="1"/>
      <c r="AC189" s="4"/>
      <c r="AD189" s="4"/>
      <c r="AE189" s="4"/>
    </row>
    <row r="190" ht="15.75" hidden="1" customHeight="1">
      <c r="A190" s="1"/>
      <c r="B190" s="1"/>
      <c r="C190" s="1"/>
      <c r="D190" s="1"/>
      <c r="E190" s="1"/>
      <c r="F190" s="1"/>
      <c r="G190" s="1"/>
      <c r="H190" s="1"/>
      <c r="I190" s="1"/>
      <c r="J190" s="2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X190" s="1"/>
      <c r="Y190" s="1"/>
      <c r="Z190" s="1"/>
      <c r="AA190" s="4"/>
      <c r="AB190" s="1"/>
      <c r="AC190" s="4"/>
      <c r="AD190" s="4"/>
      <c r="AE190" s="4"/>
    </row>
    <row r="191" ht="15.75" hidden="1" customHeight="1">
      <c r="A191" s="1"/>
      <c r="B191" s="1"/>
      <c r="C191" s="1"/>
      <c r="D191" s="1"/>
      <c r="E191" s="1"/>
      <c r="F191" s="1"/>
      <c r="G191" s="1"/>
      <c r="H191" s="1"/>
      <c r="I191" s="1"/>
      <c r="J191" s="2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X191" s="1"/>
      <c r="Y191" s="1"/>
      <c r="Z191" s="1"/>
      <c r="AA191" s="4"/>
      <c r="AB191" s="1"/>
      <c r="AC191" s="4"/>
      <c r="AD191" s="4"/>
      <c r="AE191" s="4"/>
    </row>
    <row r="192" ht="15.75" hidden="1" customHeight="1">
      <c r="A192" s="1"/>
      <c r="B192" s="1"/>
      <c r="C192" s="1"/>
      <c r="D192" s="1"/>
      <c r="E192" s="1"/>
      <c r="F192" s="1"/>
      <c r="G192" s="1"/>
      <c r="H192" s="1"/>
      <c r="I192" s="1"/>
      <c r="J192" s="2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X192" s="1"/>
      <c r="Y192" s="1"/>
      <c r="Z192" s="1"/>
      <c r="AA192" s="4"/>
      <c r="AB192" s="1"/>
      <c r="AC192" s="4"/>
      <c r="AD192" s="4"/>
      <c r="AE192" s="4"/>
    </row>
    <row r="193" ht="15.75" hidden="1" customHeight="1">
      <c r="A193" s="1"/>
      <c r="B193" s="1"/>
      <c r="C193" s="1"/>
      <c r="D193" s="1"/>
      <c r="E193" s="1"/>
      <c r="F193" s="1"/>
      <c r="G193" s="1"/>
      <c r="H193" s="1"/>
      <c r="I193" s="1"/>
      <c r="J193" s="2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X193" s="1"/>
      <c r="Y193" s="1"/>
      <c r="Z193" s="1"/>
      <c r="AA193" s="4"/>
      <c r="AB193" s="1"/>
      <c r="AC193" s="4"/>
      <c r="AD193" s="4"/>
      <c r="AE193" s="4"/>
    </row>
    <row r="194" ht="15.75" hidden="1" customHeight="1">
      <c r="A194" s="1"/>
      <c r="B194" s="1"/>
      <c r="C194" s="1"/>
      <c r="D194" s="1"/>
      <c r="E194" s="1"/>
      <c r="F194" s="1"/>
      <c r="G194" s="1"/>
      <c r="H194" s="1"/>
      <c r="I194" s="1"/>
      <c r="J194" s="2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X194" s="1"/>
      <c r="Y194" s="1"/>
      <c r="Z194" s="1"/>
      <c r="AA194" s="4"/>
      <c r="AB194" s="1"/>
      <c r="AC194" s="4"/>
      <c r="AD194" s="4"/>
      <c r="AE194" s="4"/>
    </row>
    <row r="195" ht="15.75" hidden="1" customHeight="1">
      <c r="A195" s="1"/>
      <c r="B195" s="1"/>
      <c r="C195" s="1"/>
      <c r="D195" s="1"/>
      <c r="E195" s="1"/>
      <c r="F195" s="1"/>
      <c r="G195" s="1"/>
      <c r="H195" s="1"/>
      <c r="I195" s="1"/>
      <c r="J195" s="2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4"/>
      <c r="AB195" s="1"/>
      <c r="AC195" s="4"/>
      <c r="AD195" s="4"/>
      <c r="AE195" s="4"/>
    </row>
    <row r="196" ht="15.75" hidden="1" customHeight="1">
      <c r="A196" s="1"/>
      <c r="B196" s="1"/>
      <c r="C196" s="1"/>
      <c r="D196" s="1"/>
      <c r="E196" s="1"/>
      <c r="F196" s="1"/>
      <c r="G196" s="1"/>
      <c r="H196" s="1"/>
      <c r="I196" s="1"/>
      <c r="J196" s="2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4"/>
      <c r="AB196" s="1"/>
      <c r="AC196" s="4"/>
      <c r="AD196" s="4"/>
      <c r="AE196" s="4"/>
    </row>
    <row r="197" ht="15.75" hidden="1" customHeight="1">
      <c r="A197" s="1"/>
      <c r="B197" s="1"/>
      <c r="C197" s="1"/>
      <c r="D197" s="1"/>
      <c r="E197" s="1"/>
      <c r="F197" s="1"/>
      <c r="G197" s="1"/>
      <c r="H197" s="1"/>
      <c r="I197" s="1"/>
      <c r="J197" s="2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4"/>
      <c r="AB197" s="1"/>
      <c r="AC197" s="4"/>
      <c r="AD197" s="4"/>
      <c r="AE197" s="4"/>
    </row>
    <row r="198" ht="15.75" hidden="1" customHeight="1">
      <c r="A198" s="1"/>
      <c r="B198" s="1"/>
      <c r="C198" s="1"/>
      <c r="D198" s="1"/>
      <c r="E198" s="1"/>
      <c r="F198" s="1"/>
      <c r="G198" s="1"/>
      <c r="H198" s="1"/>
      <c r="I198" s="1"/>
      <c r="J198" s="2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4"/>
      <c r="AB198" s="1"/>
      <c r="AC198" s="4"/>
      <c r="AD198" s="4"/>
      <c r="AE198" s="4"/>
    </row>
    <row r="199" ht="15.75" hidden="1" customHeight="1">
      <c r="A199" s="1"/>
      <c r="B199" s="1"/>
      <c r="C199" s="1"/>
      <c r="D199" s="1"/>
      <c r="E199" s="1"/>
      <c r="F199" s="1"/>
      <c r="G199" s="1"/>
      <c r="H199" s="1"/>
      <c r="I199" s="1"/>
      <c r="J199" s="2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4"/>
      <c r="AB199" s="1"/>
      <c r="AC199" s="4"/>
      <c r="AD199" s="4"/>
      <c r="AE199" s="4"/>
    </row>
    <row r="200" ht="15.75" hidden="1" customHeight="1">
      <c r="A200" s="1"/>
      <c r="B200" s="1"/>
      <c r="C200" s="1"/>
      <c r="D200" s="1"/>
      <c r="E200" s="1"/>
      <c r="F200" s="1"/>
      <c r="G200" s="1"/>
      <c r="H200" s="1"/>
      <c r="I200" s="1"/>
      <c r="J200" s="2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4"/>
      <c r="AB200" s="1"/>
      <c r="AC200" s="4"/>
      <c r="AD200" s="4"/>
      <c r="AE200" s="4"/>
    </row>
    <row r="201" ht="15.75" hidden="1" customHeight="1">
      <c r="A201" s="1"/>
      <c r="B201" s="1"/>
      <c r="C201" s="1"/>
      <c r="D201" s="1"/>
      <c r="E201" s="1"/>
      <c r="F201" s="1"/>
      <c r="G201" s="1"/>
      <c r="H201" s="1"/>
      <c r="I201" s="1"/>
      <c r="J201" s="2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4"/>
      <c r="AB201" s="1"/>
      <c r="AC201" s="4"/>
      <c r="AD201" s="4"/>
      <c r="AE201" s="4"/>
    </row>
    <row r="202" ht="15.75" hidden="1" customHeight="1">
      <c r="A202" s="1"/>
      <c r="B202" s="1"/>
      <c r="C202" s="1"/>
      <c r="D202" s="1"/>
      <c r="E202" s="1"/>
      <c r="F202" s="1"/>
      <c r="G202" s="1"/>
      <c r="H202" s="1"/>
      <c r="I202" s="1"/>
      <c r="J202" s="2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4"/>
      <c r="AB202" s="1"/>
      <c r="AC202" s="4"/>
      <c r="AD202" s="4"/>
      <c r="AE202" s="4"/>
    </row>
    <row r="203" ht="15.75" hidden="1" customHeight="1">
      <c r="A203" s="1"/>
      <c r="B203" s="1"/>
      <c r="C203" s="1"/>
      <c r="D203" s="1"/>
      <c r="E203" s="1"/>
      <c r="F203" s="1"/>
      <c r="G203" s="1"/>
      <c r="H203" s="1"/>
      <c r="I203" s="1"/>
      <c r="J203" s="2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4"/>
      <c r="AB203" s="1"/>
      <c r="AC203" s="4"/>
      <c r="AD203" s="4"/>
      <c r="AE203" s="4"/>
    </row>
    <row r="204" ht="15.75" hidden="1" customHeight="1">
      <c r="A204" s="1"/>
      <c r="B204" s="1"/>
      <c r="C204" s="1"/>
      <c r="D204" s="1"/>
      <c r="E204" s="1"/>
      <c r="F204" s="1"/>
      <c r="G204" s="1"/>
      <c r="H204" s="1"/>
      <c r="I204" s="1"/>
      <c r="J204" s="2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4"/>
      <c r="AB204" s="1"/>
      <c r="AC204" s="4"/>
      <c r="AD204" s="4"/>
      <c r="AE204" s="4"/>
    </row>
    <row r="205" ht="15.75" hidden="1" customHeight="1">
      <c r="A205" s="1"/>
      <c r="B205" s="1"/>
      <c r="C205" s="1"/>
      <c r="D205" s="1"/>
      <c r="E205" s="1"/>
      <c r="F205" s="1"/>
      <c r="G205" s="1"/>
      <c r="H205" s="1"/>
      <c r="I205" s="1"/>
      <c r="J205" s="2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4"/>
      <c r="AB205" s="1"/>
      <c r="AC205" s="4"/>
      <c r="AD205" s="4"/>
      <c r="AE205" s="4"/>
    </row>
    <row r="206" ht="15.75" hidden="1" customHeight="1">
      <c r="A206" s="1"/>
      <c r="B206" s="1"/>
      <c r="C206" s="1"/>
      <c r="D206" s="1"/>
      <c r="E206" s="1"/>
      <c r="F206" s="1"/>
      <c r="G206" s="1"/>
      <c r="H206" s="1"/>
      <c r="I206" s="1"/>
      <c r="J206" s="2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4"/>
      <c r="AB206" s="1"/>
      <c r="AC206" s="4"/>
      <c r="AD206" s="4"/>
      <c r="AE206" s="4"/>
    </row>
    <row r="207" ht="15.75" hidden="1" customHeight="1">
      <c r="A207" s="1"/>
      <c r="B207" s="1"/>
      <c r="C207" s="1"/>
      <c r="D207" s="1"/>
      <c r="E207" s="1"/>
      <c r="F207" s="1"/>
      <c r="G207" s="1"/>
      <c r="H207" s="1"/>
      <c r="I207" s="1"/>
      <c r="J207" s="2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4"/>
      <c r="AB207" s="1"/>
      <c r="AC207" s="4"/>
      <c r="AD207" s="4"/>
      <c r="AE207" s="4"/>
    </row>
    <row r="208" ht="15.75" hidden="1" customHeight="1">
      <c r="A208" s="1"/>
      <c r="B208" s="1"/>
      <c r="C208" s="1"/>
      <c r="D208" s="1"/>
      <c r="E208" s="1"/>
      <c r="F208" s="1"/>
      <c r="G208" s="1"/>
      <c r="H208" s="1"/>
      <c r="I208" s="1"/>
      <c r="J208" s="2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4"/>
      <c r="AB208" s="1"/>
      <c r="AC208" s="4"/>
      <c r="AD208" s="4"/>
      <c r="AE208" s="4"/>
    </row>
    <row r="209" ht="15.75" hidden="1" customHeight="1">
      <c r="A209" s="1"/>
      <c r="B209" s="1"/>
      <c r="C209" s="1"/>
      <c r="D209" s="1"/>
      <c r="E209" s="1"/>
      <c r="F209" s="1"/>
      <c r="G209" s="1"/>
      <c r="H209" s="1"/>
      <c r="I209" s="1"/>
      <c r="J209" s="2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4"/>
      <c r="AB209" s="1"/>
      <c r="AC209" s="4"/>
      <c r="AD209" s="4"/>
      <c r="AE209" s="4"/>
    </row>
    <row r="210" ht="15.75" hidden="1" customHeight="1">
      <c r="A210" s="1"/>
      <c r="B210" s="1"/>
      <c r="C210" s="1"/>
      <c r="D210" s="1"/>
      <c r="E210" s="1"/>
      <c r="F210" s="1"/>
      <c r="G210" s="1"/>
      <c r="H210" s="1"/>
      <c r="I210" s="1"/>
      <c r="J210" s="2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4"/>
      <c r="AB210" s="1"/>
      <c r="AC210" s="4"/>
      <c r="AD210" s="4"/>
      <c r="AE210" s="4"/>
    </row>
    <row r="211" ht="15.75" hidden="1" customHeight="1">
      <c r="A211" s="1"/>
      <c r="B211" s="1"/>
      <c r="C211" s="1"/>
      <c r="D211" s="1"/>
      <c r="E211" s="1"/>
      <c r="F211" s="1"/>
      <c r="G211" s="1"/>
      <c r="H211" s="1"/>
      <c r="I211" s="1"/>
      <c r="J211" s="2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4"/>
      <c r="AB211" s="1"/>
      <c r="AC211" s="4"/>
      <c r="AD211" s="4"/>
      <c r="AE211" s="4"/>
    </row>
    <row r="212" ht="15.75" hidden="1" customHeight="1">
      <c r="A212" s="1"/>
      <c r="B212" s="1"/>
      <c r="C212" s="1"/>
      <c r="D212" s="1"/>
      <c r="E212" s="1"/>
      <c r="F212" s="1"/>
      <c r="G212" s="1"/>
      <c r="H212" s="1"/>
      <c r="I212" s="1"/>
      <c r="J212" s="2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4"/>
      <c r="AB212" s="1"/>
      <c r="AC212" s="4"/>
      <c r="AD212" s="4"/>
      <c r="AE212" s="4"/>
    </row>
    <row r="213" ht="15.75" hidden="1" customHeight="1">
      <c r="A213" s="1"/>
      <c r="B213" s="1"/>
      <c r="C213" s="1"/>
      <c r="D213" s="1"/>
      <c r="E213" s="1"/>
      <c r="F213" s="1"/>
      <c r="G213" s="1"/>
      <c r="H213" s="1"/>
      <c r="I213" s="1"/>
      <c r="J213" s="2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4"/>
      <c r="AB213" s="1"/>
      <c r="AC213" s="4"/>
      <c r="AD213" s="4"/>
      <c r="AE213" s="4"/>
    </row>
    <row r="214" ht="15.75" hidden="1" customHeight="1">
      <c r="A214" s="1"/>
      <c r="B214" s="1"/>
      <c r="C214" s="1"/>
      <c r="D214" s="1"/>
      <c r="E214" s="1"/>
      <c r="F214" s="1"/>
      <c r="G214" s="1"/>
      <c r="H214" s="1"/>
      <c r="I214" s="1"/>
      <c r="J214" s="2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4"/>
      <c r="AB214" s="1"/>
      <c r="AC214" s="4"/>
      <c r="AD214" s="4"/>
      <c r="AE214" s="4"/>
    </row>
    <row r="215" ht="15.75" hidden="1" customHeight="1">
      <c r="A215" s="1"/>
      <c r="B215" s="1"/>
      <c r="C215" s="2" t="s">
        <v>335</v>
      </c>
      <c r="D215" s="1"/>
      <c r="E215" s="1"/>
      <c r="F215" s="1"/>
      <c r="G215" s="1"/>
      <c r="H215" s="1"/>
      <c r="I215" s="1"/>
      <c r="J215" s="2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4"/>
      <c r="AB215" s="1"/>
      <c r="AC215" s="4"/>
      <c r="AD215" s="4"/>
      <c r="AE215" s="4"/>
    </row>
    <row r="216" ht="15.75" hidden="1" customHeight="1">
      <c r="A216" s="1"/>
      <c r="B216" s="1"/>
      <c r="C216" s="2"/>
      <c r="D216" s="1"/>
      <c r="E216" s="1"/>
      <c r="F216" s="1"/>
      <c r="G216" s="1"/>
      <c r="H216" s="1"/>
      <c r="I216" s="1"/>
      <c r="J216" s="2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4"/>
      <c r="AB216" s="1"/>
      <c r="AC216" s="4"/>
      <c r="AD216" s="4"/>
      <c r="AE216" s="4"/>
    </row>
    <row r="217" ht="15.75" hidden="1" customHeight="1">
      <c r="A217" s="1"/>
      <c r="B217" s="1"/>
      <c r="C217" s="2" t="s">
        <v>79</v>
      </c>
      <c r="D217" s="1"/>
      <c r="E217" s="1"/>
      <c r="F217" s="1"/>
      <c r="G217" s="1"/>
      <c r="H217" s="1"/>
      <c r="I217" s="1"/>
      <c r="J217" s="2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4"/>
      <c r="AB217" s="1"/>
      <c r="AC217" s="4"/>
      <c r="AD217" s="4"/>
      <c r="AE217" s="4"/>
    </row>
    <row r="218" ht="15.75" hidden="1" customHeight="1">
      <c r="A218" s="1"/>
      <c r="B218" s="1"/>
      <c r="C218" s="2" t="s">
        <v>81</v>
      </c>
      <c r="D218" s="1"/>
      <c r="E218" s="1"/>
      <c r="F218" s="1"/>
      <c r="G218" s="1"/>
      <c r="H218" s="1"/>
      <c r="I218" s="1"/>
      <c r="J218" s="2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4"/>
      <c r="AB218" s="1"/>
      <c r="AC218" s="4"/>
      <c r="AD218" s="4"/>
      <c r="AE218" s="4"/>
    </row>
    <row r="219" ht="15.75" hidden="1" customHeight="1">
      <c r="A219" s="1"/>
      <c r="B219" s="1"/>
      <c r="C219" s="2" t="s">
        <v>82</v>
      </c>
      <c r="D219" s="1"/>
      <c r="E219" s="1"/>
      <c r="F219" s="1"/>
      <c r="G219" s="1"/>
      <c r="H219" s="1"/>
      <c r="I219" s="1"/>
      <c r="J219" s="2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4"/>
      <c r="AB219" s="1"/>
      <c r="AC219" s="4"/>
      <c r="AD219" s="4"/>
      <c r="AE219" s="4"/>
    </row>
    <row r="220" ht="15.75" hidden="1" customHeight="1">
      <c r="A220" s="1"/>
      <c r="B220" s="1"/>
      <c r="C220" s="2"/>
      <c r="D220" s="1"/>
      <c r="E220" s="1"/>
      <c r="F220" s="1"/>
      <c r="G220" s="1"/>
      <c r="H220" s="1"/>
      <c r="I220" s="1"/>
      <c r="J220" s="2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4"/>
      <c r="AB220" s="1"/>
      <c r="AC220" s="4"/>
      <c r="AD220" s="4"/>
      <c r="AE220" s="4"/>
    </row>
    <row r="221" ht="15.75" hidden="1" customHeight="1">
      <c r="A221" s="1"/>
      <c r="B221" s="1"/>
      <c r="C221" s="45" t="s">
        <v>86</v>
      </c>
      <c r="D221" s="1"/>
      <c r="E221" s="1"/>
      <c r="F221" s="1"/>
      <c r="G221" s="1"/>
      <c r="H221" s="45"/>
      <c r="I221" s="1"/>
      <c r="J221" s="140" t="s">
        <v>336</v>
      </c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4"/>
      <c r="AB221" s="1"/>
      <c r="AC221" s="4"/>
      <c r="AD221" s="4"/>
      <c r="AE221" s="4"/>
    </row>
    <row r="222" ht="15.75" hidden="1" customHeight="1">
      <c r="A222" s="1"/>
      <c r="B222" s="1"/>
      <c r="C222" s="45" t="s">
        <v>337</v>
      </c>
      <c r="D222" s="1"/>
      <c r="E222" s="1"/>
      <c r="F222" s="1"/>
      <c r="G222" s="1"/>
      <c r="H222" s="45"/>
      <c r="I222" s="4"/>
      <c r="J222" s="4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4"/>
      <c r="AB222" s="1"/>
      <c r="AC222" s="4"/>
      <c r="AD222" s="4"/>
      <c r="AE222" s="4"/>
    </row>
    <row r="223" ht="15.75" hidden="1" customHeight="1">
      <c r="A223" s="1"/>
      <c r="B223" s="1"/>
      <c r="C223" s="45" t="s">
        <v>90</v>
      </c>
      <c r="D223" s="1"/>
      <c r="E223" s="1"/>
      <c r="F223" s="1"/>
      <c r="G223" s="1"/>
      <c r="H223" s="45"/>
      <c r="I223" s="279"/>
      <c r="J223" s="279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4"/>
      <c r="AB223" s="1"/>
      <c r="AC223" s="4"/>
      <c r="AD223" s="4"/>
      <c r="AE223" s="4"/>
    </row>
    <row r="224" ht="15.75" hidden="1" customHeight="1">
      <c r="A224" s="1"/>
      <c r="B224" s="1"/>
      <c r="C224" s="279" t="s">
        <v>93</v>
      </c>
      <c r="D224" s="1"/>
      <c r="E224" s="1"/>
      <c r="F224" s="1"/>
      <c r="G224" s="1"/>
      <c r="H224" s="45"/>
      <c r="I224" s="280" t="s">
        <v>94</v>
      </c>
      <c r="J224" s="281" t="s">
        <v>95</v>
      </c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4"/>
      <c r="AB224" s="1"/>
      <c r="AC224" s="4"/>
      <c r="AD224" s="4"/>
      <c r="AE224" s="4"/>
    </row>
    <row r="225" ht="15.75" hidden="1" customHeight="1">
      <c r="A225" s="1"/>
      <c r="B225" s="1"/>
      <c r="C225" s="281" t="s">
        <v>338</v>
      </c>
      <c r="D225" s="1"/>
      <c r="E225" s="1"/>
      <c r="F225" s="1"/>
      <c r="G225" s="1"/>
      <c r="H225" s="45"/>
      <c r="I225" s="282" t="s">
        <v>103</v>
      </c>
      <c r="J225" s="283">
        <v>1369.68</v>
      </c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4"/>
      <c r="AB225" s="1"/>
      <c r="AC225" s="4"/>
      <c r="AD225" s="4"/>
      <c r="AE225" s="4"/>
    </row>
    <row r="226" ht="15.75" hidden="1" customHeight="1">
      <c r="A226" s="1"/>
      <c r="B226" s="1"/>
      <c r="C226" s="283" t="s">
        <v>39</v>
      </c>
      <c r="D226" s="1"/>
      <c r="E226" s="1"/>
      <c r="F226" s="1"/>
      <c r="G226" s="1"/>
      <c r="H226" s="45"/>
      <c r="I226" s="282" t="s">
        <v>103</v>
      </c>
      <c r="J226" s="283">
        <v>497.39</v>
      </c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4"/>
      <c r="AB226" s="1"/>
      <c r="AC226" s="4"/>
      <c r="AD226" s="4"/>
      <c r="AE226" s="4"/>
    </row>
    <row r="227" ht="15.75" hidden="1" customHeight="1">
      <c r="A227" s="1"/>
      <c r="B227" s="1"/>
      <c r="C227" s="283" t="s">
        <v>42</v>
      </c>
      <c r="D227" s="1"/>
      <c r="E227" s="1"/>
      <c r="F227" s="1"/>
      <c r="G227" s="1"/>
      <c r="H227" s="45"/>
      <c r="I227" s="282" t="s">
        <v>107</v>
      </c>
      <c r="J227" s="283">
        <v>173.91</v>
      </c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4"/>
      <c r="AB227" s="1"/>
      <c r="AC227" s="4"/>
      <c r="AD227" s="4"/>
      <c r="AE227" s="4"/>
    </row>
    <row r="228" ht="15.75" hidden="1" customHeight="1">
      <c r="A228" s="1"/>
      <c r="B228" s="1"/>
      <c r="C228" s="283" t="s">
        <v>46</v>
      </c>
      <c r="D228" s="1"/>
      <c r="E228" s="1"/>
      <c r="F228" s="1"/>
      <c r="G228" s="1"/>
      <c r="H228" s="45"/>
      <c r="I228" s="282" t="s">
        <v>103</v>
      </c>
      <c r="J228" s="283">
        <v>4805.92</v>
      </c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4"/>
      <c r="AB228" s="1"/>
      <c r="AC228" s="4"/>
      <c r="AD228" s="4"/>
      <c r="AE228" s="4"/>
    </row>
    <row r="229" ht="15.75" hidden="1" customHeight="1">
      <c r="A229" s="1"/>
      <c r="B229" s="1"/>
      <c r="C229" s="283" t="s">
        <v>49</v>
      </c>
      <c r="D229" s="1"/>
      <c r="E229" s="1"/>
      <c r="F229" s="1"/>
      <c r="G229" s="1"/>
      <c r="H229" s="284"/>
      <c r="I229" s="282" t="s">
        <v>103</v>
      </c>
      <c r="J229" s="283">
        <v>1569.89</v>
      </c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4"/>
      <c r="AB229" s="1"/>
      <c r="AC229" s="4"/>
      <c r="AD229" s="4"/>
      <c r="AE229" s="4"/>
    </row>
    <row r="230" ht="15.75" hidden="1" customHeight="1">
      <c r="A230" s="1"/>
      <c r="B230" s="1"/>
      <c r="C230" s="285" t="s">
        <v>124</v>
      </c>
      <c r="D230" s="1"/>
      <c r="E230" s="1"/>
      <c r="F230" s="1"/>
      <c r="G230" s="1"/>
      <c r="H230" s="284"/>
      <c r="I230" s="282" t="s">
        <v>103</v>
      </c>
      <c r="J230" s="283">
        <v>110.0</v>
      </c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4"/>
      <c r="AB230" s="1"/>
      <c r="AC230" s="4"/>
      <c r="AD230" s="4"/>
      <c r="AE230" s="4"/>
    </row>
    <row r="231" ht="15.75" hidden="1" customHeight="1">
      <c r="A231" s="1"/>
      <c r="B231" s="1"/>
      <c r="C231" s="283" t="s">
        <v>54</v>
      </c>
      <c r="D231" s="1"/>
      <c r="E231" s="1"/>
      <c r="F231" s="1"/>
      <c r="G231" s="1"/>
      <c r="H231" s="45"/>
      <c r="I231" s="282" t="s">
        <v>107</v>
      </c>
      <c r="J231" s="283">
        <v>239.12</v>
      </c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4"/>
      <c r="AB231" s="1"/>
      <c r="AC231" s="4"/>
      <c r="AD231" s="4"/>
      <c r="AE231" s="4"/>
    </row>
    <row r="232" ht="15.75" hidden="1" customHeight="1">
      <c r="A232" s="1"/>
      <c r="B232" s="1"/>
      <c r="C232" s="283" t="s">
        <v>56</v>
      </c>
      <c r="D232" s="66" t="s">
        <v>336</v>
      </c>
      <c r="F232" s="1"/>
      <c r="G232" s="1"/>
      <c r="H232" s="45"/>
      <c r="I232" s="282" t="s">
        <v>103</v>
      </c>
      <c r="J232" s="283">
        <v>86.95</v>
      </c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4"/>
      <c r="AB232" s="1"/>
      <c r="AC232" s="4"/>
      <c r="AD232" s="4"/>
      <c r="AE232" s="4"/>
    </row>
    <row r="233" ht="15.75" hidden="1" customHeight="1">
      <c r="A233" s="1"/>
      <c r="B233" s="1"/>
      <c r="C233" s="283" t="s">
        <v>58</v>
      </c>
      <c r="D233" s="4"/>
      <c r="E233" s="4"/>
      <c r="F233" s="1"/>
      <c r="G233" s="1"/>
      <c r="H233" s="45"/>
      <c r="I233" s="282" t="s">
        <v>129</v>
      </c>
      <c r="J233" s="283">
        <v>415.85</v>
      </c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4"/>
      <c r="AB233" s="1"/>
      <c r="AC233" s="4"/>
      <c r="AD233" s="4"/>
      <c r="AE233" s="4"/>
    </row>
    <row r="234" ht="15.75" hidden="1" customHeight="1">
      <c r="A234" s="1"/>
      <c r="B234" s="1"/>
      <c r="C234" s="283" t="s">
        <v>60</v>
      </c>
      <c r="D234" s="4"/>
      <c r="E234" s="4"/>
      <c r="F234" s="1"/>
      <c r="G234" s="1"/>
      <c r="H234" s="45"/>
      <c r="I234" s="282" t="s">
        <v>107</v>
      </c>
      <c r="J234" s="283">
        <v>239.12</v>
      </c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4"/>
      <c r="AB234" s="1"/>
      <c r="AC234" s="4"/>
      <c r="AD234" s="4"/>
      <c r="AE234" s="4"/>
    </row>
    <row r="235" ht="15.75" hidden="1" customHeight="1">
      <c r="A235" s="1"/>
      <c r="B235" s="1"/>
      <c r="C235" s="283" t="s">
        <v>133</v>
      </c>
      <c r="D235" s="279" t="s">
        <v>94</v>
      </c>
      <c r="E235" s="279" t="s">
        <v>95</v>
      </c>
      <c r="F235" s="1"/>
      <c r="G235" s="1"/>
      <c r="H235" s="45"/>
      <c r="I235" s="282" t="s">
        <v>107</v>
      </c>
      <c r="J235" s="283">
        <v>1569.89</v>
      </c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4"/>
      <c r="AB235" s="1"/>
      <c r="AC235" s="4"/>
      <c r="AD235" s="4"/>
      <c r="AE235" s="4"/>
    </row>
    <row r="236" ht="15.75" hidden="1" customHeight="1">
      <c r="A236" s="1"/>
      <c r="B236" s="1"/>
      <c r="C236" s="283" t="s">
        <v>136</v>
      </c>
      <c r="D236" s="280" t="s">
        <v>103</v>
      </c>
      <c r="E236" s="281">
        <v>871.62</v>
      </c>
      <c r="F236" s="1"/>
      <c r="G236" s="1"/>
      <c r="H236" s="284"/>
      <c r="I236" s="282" t="s">
        <v>129</v>
      </c>
      <c r="J236" s="283">
        <v>784.95</v>
      </c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4"/>
      <c r="AB236" s="1"/>
      <c r="AC236" s="4"/>
      <c r="AD236" s="4"/>
      <c r="AE236" s="4"/>
    </row>
    <row r="237" ht="15.75" hidden="1" customHeight="1">
      <c r="A237" s="1"/>
      <c r="B237" s="1"/>
      <c r="C237" s="285" t="s">
        <v>65</v>
      </c>
      <c r="D237" s="282" t="s">
        <v>103</v>
      </c>
      <c r="E237" s="283">
        <v>497.39</v>
      </c>
      <c r="F237" s="1"/>
      <c r="G237" s="1"/>
      <c r="H237" s="284"/>
      <c r="I237" s="282" t="s">
        <v>103</v>
      </c>
      <c r="J237" s="283">
        <v>158.1</v>
      </c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4"/>
      <c r="AB237" s="1"/>
      <c r="AC237" s="4"/>
      <c r="AD237" s="4"/>
      <c r="AE237" s="4"/>
    </row>
    <row r="238" ht="15.75" hidden="1" customHeight="1">
      <c r="A238" s="1"/>
      <c r="B238" s="1"/>
      <c r="C238" s="283" t="s">
        <v>67</v>
      </c>
      <c r="D238" s="282" t="s">
        <v>107</v>
      </c>
      <c r="E238" s="283">
        <v>173.91</v>
      </c>
      <c r="F238" s="1"/>
      <c r="G238" s="1"/>
      <c r="H238" s="45"/>
      <c r="I238" s="282" t="s">
        <v>107</v>
      </c>
      <c r="J238" s="283">
        <v>2144.27</v>
      </c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4"/>
      <c r="AB238" s="1"/>
      <c r="AC238" s="4"/>
      <c r="AD238" s="4"/>
      <c r="AE238" s="4"/>
    </row>
    <row r="239" ht="15.75" hidden="1" customHeight="1">
      <c r="A239" s="1"/>
      <c r="B239" s="1"/>
      <c r="C239" s="283" t="s">
        <v>143</v>
      </c>
      <c r="D239" s="282" t="s">
        <v>103</v>
      </c>
      <c r="E239" s="283">
        <v>4805.92</v>
      </c>
      <c r="F239" s="1"/>
      <c r="G239" s="1"/>
      <c r="H239" s="45"/>
      <c r="I239" s="282" t="s">
        <v>129</v>
      </c>
      <c r="J239" s="283">
        <v>804.1</v>
      </c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4"/>
      <c r="AB239" s="1"/>
      <c r="AC239" s="4"/>
      <c r="AD239" s="4"/>
      <c r="AE239" s="4"/>
    </row>
    <row r="240" ht="15.75" hidden="1" customHeight="1">
      <c r="A240" s="1"/>
      <c r="B240" s="1"/>
      <c r="C240" s="286"/>
      <c r="D240" s="282" t="s">
        <v>103</v>
      </c>
      <c r="E240" s="283">
        <v>1369.68</v>
      </c>
      <c r="F240" s="1"/>
      <c r="G240" s="1"/>
      <c r="H240" s="1"/>
      <c r="I240" s="1"/>
      <c r="J240" s="2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4"/>
      <c r="AB240" s="1"/>
      <c r="AC240" s="4"/>
      <c r="AD240" s="4"/>
      <c r="AE240" s="4"/>
    </row>
    <row r="241" ht="15.75" hidden="1" customHeight="1">
      <c r="A241" s="1"/>
      <c r="B241" s="1"/>
      <c r="C241" s="1"/>
      <c r="D241" s="282" t="s">
        <v>103</v>
      </c>
      <c r="E241" s="283">
        <v>110.0</v>
      </c>
      <c r="F241" s="1"/>
      <c r="G241" s="1"/>
      <c r="H241" s="1"/>
      <c r="I241" s="1"/>
      <c r="J241" s="2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4"/>
      <c r="AB241" s="1"/>
      <c r="AC241" s="4"/>
      <c r="AD241" s="4"/>
      <c r="AE241" s="4"/>
    </row>
    <row r="242" ht="15.75" hidden="1" customHeight="1">
      <c r="A242" s="1"/>
      <c r="B242" s="1"/>
      <c r="C242" s="1"/>
      <c r="D242" s="282" t="s">
        <v>107</v>
      </c>
      <c r="E242" s="283">
        <v>239.12</v>
      </c>
      <c r="F242" s="1"/>
      <c r="G242" s="1"/>
      <c r="H242" s="1"/>
      <c r="I242" s="1"/>
      <c r="J242" s="2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4"/>
      <c r="AB242" s="1"/>
      <c r="AC242" s="4"/>
      <c r="AD242" s="4"/>
      <c r="AE242" s="4"/>
    </row>
    <row r="243" ht="15.75" hidden="1" customHeight="1">
      <c r="A243" s="1"/>
      <c r="B243" s="1"/>
      <c r="C243" s="1"/>
      <c r="D243" s="282" t="s">
        <v>103</v>
      </c>
      <c r="E243" s="283">
        <v>86.95</v>
      </c>
      <c r="F243" s="1"/>
      <c r="G243" s="1"/>
      <c r="H243" s="1"/>
      <c r="I243" s="1"/>
      <c r="J243" s="2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4"/>
      <c r="AB243" s="1"/>
      <c r="AC243" s="4"/>
      <c r="AD243" s="4"/>
      <c r="AE243" s="4"/>
    </row>
    <row r="244" ht="15.75" hidden="1" customHeight="1">
      <c r="A244" s="1"/>
      <c r="B244" s="1"/>
      <c r="C244" s="1"/>
      <c r="D244" s="282" t="s">
        <v>129</v>
      </c>
      <c r="E244" s="283">
        <v>415.85</v>
      </c>
      <c r="F244" s="1"/>
      <c r="G244" s="1"/>
      <c r="H244" s="1"/>
      <c r="I244" s="1"/>
      <c r="J244" s="2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4"/>
      <c r="AB244" s="1"/>
      <c r="AC244" s="4"/>
      <c r="AD244" s="4"/>
      <c r="AE244" s="4"/>
    </row>
    <row r="245" ht="15.75" hidden="1" customHeight="1">
      <c r="A245" s="1"/>
      <c r="B245" s="1"/>
      <c r="C245" s="1"/>
      <c r="D245" s="282" t="s">
        <v>107</v>
      </c>
      <c r="E245" s="283">
        <v>239.12</v>
      </c>
      <c r="F245" s="1"/>
      <c r="G245" s="1"/>
      <c r="H245" s="1"/>
      <c r="I245" s="1"/>
      <c r="J245" s="2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4"/>
      <c r="AB245" s="1"/>
      <c r="AC245" s="4"/>
      <c r="AD245" s="4"/>
      <c r="AE245" s="4"/>
    </row>
    <row r="246" ht="15.75" hidden="1" customHeight="1">
      <c r="A246" s="1"/>
      <c r="B246" s="1"/>
      <c r="C246" s="1"/>
      <c r="D246" s="282" t="s">
        <v>107</v>
      </c>
      <c r="E246" s="283">
        <v>1569.89</v>
      </c>
      <c r="F246" s="1"/>
      <c r="G246" s="1"/>
      <c r="H246" s="1"/>
      <c r="I246" s="1"/>
      <c r="J246" s="2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4"/>
      <c r="AB246" s="1"/>
      <c r="AC246" s="4"/>
      <c r="AD246" s="4"/>
      <c r="AE246" s="4"/>
    </row>
    <row r="247" ht="15.75" hidden="1" customHeight="1">
      <c r="A247" s="1"/>
      <c r="B247" s="1"/>
      <c r="C247" s="1"/>
      <c r="D247" s="282" t="s">
        <v>129</v>
      </c>
      <c r="E247" s="283">
        <v>784.95</v>
      </c>
      <c r="F247" s="1"/>
      <c r="G247" s="1"/>
      <c r="H247" s="1"/>
      <c r="I247" s="1"/>
      <c r="J247" s="2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4"/>
      <c r="AB247" s="1"/>
      <c r="AC247" s="4"/>
      <c r="AD247" s="4"/>
      <c r="AE247" s="4"/>
    </row>
    <row r="248" ht="15.75" hidden="1" customHeight="1">
      <c r="A248" s="1"/>
      <c r="B248" s="1"/>
      <c r="C248" s="1"/>
      <c r="D248" s="282" t="s">
        <v>103</v>
      </c>
      <c r="E248" s="283">
        <v>158.1</v>
      </c>
      <c r="F248" s="1"/>
      <c r="G248" s="1"/>
      <c r="H248" s="1"/>
      <c r="I248" s="1"/>
      <c r="J248" s="2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4"/>
      <c r="AB248" s="1"/>
      <c r="AC248" s="4"/>
      <c r="AD248" s="4"/>
      <c r="AE248" s="4"/>
    </row>
    <row r="249" ht="15.75" hidden="1" customHeight="1">
      <c r="A249" s="1"/>
      <c r="B249" s="1"/>
      <c r="C249" s="1"/>
      <c r="D249" s="282" t="s">
        <v>107</v>
      </c>
      <c r="E249" s="283">
        <v>2144.27</v>
      </c>
      <c r="F249" s="1"/>
      <c r="G249" s="1"/>
      <c r="H249" s="1"/>
      <c r="I249" s="1"/>
      <c r="J249" s="2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4"/>
      <c r="AB249" s="1"/>
      <c r="AC249" s="4"/>
      <c r="AD249" s="4"/>
      <c r="AE249" s="4"/>
    </row>
    <row r="250" ht="15.75" hidden="1" customHeight="1">
      <c r="A250" s="1"/>
      <c r="B250" s="1"/>
      <c r="C250" s="1"/>
      <c r="D250" s="282" t="s">
        <v>129</v>
      </c>
      <c r="E250" s="283">
        <v>804.1</v>
      </c>
      <c r="F250" s="1"/>
      <c r="G250" s="1"/>
      <c r="H250" s="1"/>
      <c r="I250" s="1"/>
      <c r="J250" s="2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4"/>
      <c r="AB250" s="1"/>
      <c r="AC250" s="4"/>
      <c r="AD250" s="4"/>
      <c r="AE250" s="4"/>
    </row>
    <row r="251" ht="15.75" hidden="1" customHeight="1">
      <c r="A251" s="1"/>
      <c r="B251" s="1"/>
      <c r="C251" s="1"/>
      <c r="E251" s="1"/>
      <c r="F251" s="1"/>
      <c r="G251" s="1"/>
      <c r="H251" s="1"/>
      <c r="I251" s="1"/>
      <c r="J251" s="2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4"/>
      <c r="AB251" s="1"/>
      <c r="AC251" s="4"/>
      <c r="AD251" s="4"/>
      <c r="AE251" s="4"/>
    </row>
    <row r="252" ht="15.75" hidden="1" customHeight="1">
      <c r="A252" s="1"/>
      <c r="B252" s="1"/>
      <c r="C252" s="1"/>
      <c r="D252" s="1"/>
      <c r="E252" s="1"/>
      <c r="F252" s="1"/>
      <c r="G252" s="1"/>
      <c r="H252" s="1"/>
      <c r="I252" s="1"/>
      <c r="J252" s="2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4"/>
      <c r="AB252" s="1"/>
      <c r="AC252" s="4"/>
      <c r="AD252" s="4"/>
      <c r="AE252" s="4"/>
    </row>
    <row r="253" ht="15.75" hidden="1" customHeight="1">
      <c r="A253" s="1"/>
      <c r="B253" s="1"/>
      <c r="C253" s="1"/>
      <c r="D253" s="1"/>
      <c r="E253" s="1"/>
      <c r="F253" s="1"/>
      <c r="G253" s="1"/>
      <c r="H253" s="1"/>
      <c r="I253" s="1"/>
      <c r="J253" s="2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4"/>
      <c r="AB253" s="1"/>
      <c r="AC253" s="4"/>
      <c r="AD253" s="4"/>
      <c r="AE253" s="4"/>
    </row>
    <row r="254" ht="15.75" hidden="1" customHeight="1">
      <c r="A254" s="1"/>
      <c r="B254" s="1"/>
      <c r="C254" s="1"/>
      <c r="D254" s="1"/>
      <c r="E254" s="1"/>
      <c r="F254" s="1"/>
      <c r="G254" s="1"/>
      <c r="H254" s="1"/>
      <c r="I254" s="1"/>
      <c r="J254" s="2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4"/>
      <c r="AB254" s="1"/>
      <c r="AC254" s="4"/>
      <c r="AD254" s="4"/>
      <c r="AE254" s="4"/>
    </row>
    <row r="255" ht="15.75" hidden="1" customHeight="1">
      <c r="A255" s="1"/>
      <c r="B255" s="1"/>
      <c r="C255" s="1"/>
      <c r="D255" s="1"/>
      <c r="E255" s="1"/>
      <c r="F255" s="1"/>
      <c r="G255" s="1"/>
      <c r="H255" s="1"/>
      <c r="I255" s="1"/>
      <c r="J255" s="2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4"/>
      <c r="AB255" s="1"/>
      <c r="AC255" s="4"/>
      <c r="AD255" s="4"/>
      <c r="AE255" s="4"/>
    </row>
    <row r="256" ht="15.75" hidden="1" customHeight="1">
      <c r="A256" s="1"/>
      <c r="B256" s="1"/>
      <c r="C256" s="1"/>
      <c r="D256" s="1"/>
      <c r="E256" s="1"/>
      <c r="F256" s="1"/>
      <c r="G256" s="1"/>
      <c r="H256" s="1"/>
      <c r="I256" s="1"/>
      <c r="J256" s="2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4"/>
      <c r="AB256" s="1"/>
      <c r="AC256" s="4"/>
      <c r="AD256" s="4"/>
      <c r="AE256" s="4"/>
    </row>
    <row r="257" ht="15.75" hidden="1" customHeight="1">
      <c r="A257" s="1"/>
      <c r="B257" s="1"/>
      <c r="C257" s="1"/>
      <c r="D257" s="1"/>
      <c r="E257" s="1"/>
      <c r="F257" s="1"/>
      <c r="G257" s="1"/>
      <c r="H257" s="1"/>
      <c r="I257" s="1"/>
      <c r="J257" s="2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4"/>
      <c r="AB257" s="1"/>
      <c r="AC257" s="4"/>
      <c r="AD257" s="4"/>
      <c r="AE257" s="4"/>
    </row>
    <row r="258" ht="15.75" hidden="1" customHeight="1">
      <c r="A258" s="1"/>
      <c r="B258" s="1"/>
      <c r="C258" s="1"/>
      <c r="D258" s="1"/>
      <c r="E258" s="1"/>
      <c r="F258" s="1"/>
      <c r="G258" s="1"/>
      <c r="H258" s="1"/>
      <c r="I258" s="1"/>
      <c r="J258" s="2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4"/>
      <c r="AB258" s="1"/>
      <c r="AC258" s="4"/>
      <c r="AD258" s="4"/>
      <c r="AE258" s="4"/>
    </row>
    <row r="259" ht="15.75" hidden="1" customHeight="1">
      <c r="A259" s="1"/>
      <c r="B259" s="1"/>
      <c r="C259" s="1"/>
      <c r="D259" s="1"/>
      <c r="E259" s="1"/>
      <c r="F259" s="1"/>
      <c r="G259" s="1"/>
      <c r="H259" s="1"/>
      <c r="I259" s="1"/>
      <c r="J259" s="2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4"/>
      <c r="AB259" s="1"/>
      <c r="AC259" s="4"/>
      <c r="AD259" s="4"/>
      <c r="AE259" s="4"/>
    </row>
    <row r="260" ht="15.75" hidden="1" customHeight="1">
      <c r="A260" s="1"/>
      <c r="B260" s="1"/>
      <c r="C260" s="1"/>
      <c r="D260" s="1"/>
      <c r="E260" s="1"/>
      <c r="F260" s="1"/>
      <c r="G260" s="1"/>
      <c r="H260" s="1"/>
      <c r="I260" s="1"/>
      <c r="J260" s="2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4"/>
      <c r="AB260" s="1"/>
      <c r="AC260" s="4"/>
      <c r="AD260" s="4"/>
      <c r="AE260" s="4"/>
    </row>
    <row r="261" ht="15.75" hidden="1" customHeight="1">
      <c r="A261" s="1"/>
      <c r="B261" s="1"/>
      <c r="C261" s="1"/>
      <c r="D261" s="1"/>
      <c r="E261" s="1"/>
      <c r="F261" s="1"/>
      <c r="G261" s="1"/>
      <c r="H261" s="1"/>
      <c r="I261" s="1"/>
      <c r="J261" s="2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4"/>
      <c r="AB261" s="1"/>
      <c r="AC261" s="4"/>
      <c r="AD261" s="4"/>
      <c r="AE261" s="4"/>
    </row>
    <row r="262" ht="15.75" hidden="1" customHeight="1">
      <c r="A262" s="1"/>
      <c r="B262" s="1"/>
      <c r="C262" s="1"/>
      <c r="D262" s="1"/>
      <c r="E262" s="1"/>
      <c r="F262" s="1"/>
      <c r="G262" s="1"/>
      <c r="H262" s="1"/>
      <c r="I262" s="1"/>
      <c r="J262" s="2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4"/>
      <c r="AB262" s="1"/>
      <c r="AC262" s="4"/>
      <c r="AD262" s="4"/>
      <c r="AE262" s="4"/>
    </row>
    <row r="263" ht="15.75" hidden="1" customHeight="1">
      <c r="A263" s="1"/>
      <c r="B263" s="1"/>
      <c r="C263" s="1"/>
      <c r="D263" s="1"/>
      <c r="E263" s="1"/>
      <c r="F263" s="1"/>
      <c r="G263" s="1"/>
      <c r="H263" s="1"/>
      <c r="I263" s="1"/>
      <c r="J263" s="2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4"/>
      <c r="AB263" s="1"/>
      <c r="AC263" s="4"/>
      <c r="AD263" s="4"/>
      <c r="AE263" s="4"/>
    </row>
    <row r="264" ht="15.75" hidden="1" customHeight="1">
      <c r="A264" s="1"/>
      <c r="B264" s="1"/>
      <c r="C264" s="1"/>
      <c r="D264" s="1"/>
      <c r="E264" s="1"/>
      <c r="F264" s="1"/>
      <c r="G264" s="1"/>
      <c r="H264" s="1"/>
      <c r="I264" s="1"/>
      <c r="J264" s="2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4"/>
      <c r="AB264" s="1"/>
      <c r="AC264" s="4"/>
      <c r="AD264" s="4"/>
      <c r="AE264" s="4"/>
    </row>
    <row r="265" ht="15.75" hidden="1" customHeight="1">
      <c r="A265" s="1"/>
      <c r="B265" s="1"/>
      <c r="C265" s="1"/>
      <c r="D265" s="1"/>
      <c r="E265" s="1"/>
      <c r="F265" s="1"/>
      <c r="G265" s="1"/>
      <c r="H265" s="1"/>
      <c r="I265" s="1"/>
      <c r="J265" s="2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4"/>
      <c r="AB265" s="1"/>
      <c r="AC265" s="4"/>
      <c r="AD265" s="4"/>
      <c r="AE265" s="4"/>
    </row>
    <row r="266" ht="15.75" hidden="1" customHeight="1">
      <c r="A266" s="1"/>
      <c r="B266" s="1"/>
      <c r="C266" s="1"/>
      <c r="D266" s="1"/>
      <c r="E266" s="1"/>
      <c r="F266" s="1"/>
      <c r="G266" s="1"/>
      <c r="H266" s="1"/>
      <c r="I266" s="1"/>
      <c r="J266" s="2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4"/>
      <c r="AB266" s="1"/>
      <c r="AC266" s="4"/>
      <c r="AD266" s="4"/>
      <c r="AE266" s="4"/>
    </row>
    <row r="267" ht="15.75" hidden="1" customHeight="1">
      <c r="A267" s="1"/>
      <c r="B267" s="1"/>
      <c r="C267" s="1"/>
      <c r="D267" s="1"/>
      <c r="E267" s="1"/>
      <c r="F267" s="1"/>
      <c r="G267" s="1"/>
      <c r="H267" s="1"/>
      <c r="I267" s="1"/>
      <c r="J267" s="2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4"/>
      <c r="AB267" s="1"/>
      <c r="AC267" s="4"/>
      <c r="AD267" s="4"/>
      <c r="AE267" s="4"/>
    </row>
    <row r="268" ht="15.75" hidden="1" customHeight="1">
      <c r="A268" s="1"/>
      <c r="B268" s="1"/>
      <c r="C268" s="1"/>
      <c r="D268" s="1"/>
      <c r="E268" s="1"/>
      <c r="F268" s="1"/>
      <c r="G268" s="1"/>
      <c r="H268" s="1"/>
      <c r="I268" s="1"/>
      <c r="J268" s="2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4"/>
      <c r="AB268" s="1"/>
      <c r="AC268" s="4"/>
      <c r="AD268" s="4"/>
      <c r="AE268" s="4"/>
    </row>
    <row r="269" ht="15.75" hidden="1" customHeight="1">
      <c r="A269" s="1"/>
      <c r="B269" s="1"/>
      <c r="C269" s="1"/>
      <c r="D269" s="1"/>
      <c r="E269" s="1"/>
      <c r="F269" s="1"/>
      <c r="G269" s="1"/>
      <c r="H269" s="1"/>
      <c r="I269" s="1"/>
      <c r="J269" s="2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4"/>
      <c r="AB269" s="1"/>
      <c r="AC269" s="4"/>
      <c r="AD269" s="4"/>
      <c r="AE269" s="4"/>
    </row>
    <row r="270" ht="15.75" hidden="1" customHeight="1">
      <c r="A270" s="1"/>
      <c r="B270" s="1"/>
      <c r="C270" s="1"/>
      <c r="D270" s="1"/>
      <c r="E270" s="1"/>
      <c r="F270" s="1"/>
      <c r="G270" s="1"/>
      <c r="H270" s="1"/>
      <c r="I270" s="1"/>
      <c r="J270" s="2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4"/>
      <c r="AB270" s="1"/>
      <c r="AC270" s="4"/>
      <c r="AD270" s="4"/>
      <c r="AE270" s="4"/>
    </row>
    <row r="271" ht="15.75" hidden="1" customHeight="1">
      <c r="A271" s="1"/>
      <c r="B271" s="1"/>
      <c r="C271" s="1"/>
      <c r="D271" s="1"/>
      <c r="E271" s="1"/>
      <c r="F271" s="1"/>
      <c r="G271" s="1"/>
      <c r="H271" s="1"/>
      <c r="I271" s="1"/>
      <c r="J271" s="2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4"/>
      <c r="AB271" s="1"/>
      <c r="AC271" s="4"/>
      <c r="AD271" s="4"/>
      <c r="AE271" s="4"/>
    </row>
    <row r="272" ht="15.75" hidden="1" customHeight="1">
      <c r="A272" s="1"/>
      <c r="B272" s="1"/>
      <c r="C272" s="1"/>
      <c r="D272" s="1"/>
      <c r="E272" s="1"/>
      <c r="F272" s="1"/>
      <c r="G272" s="1"/>
      <c r="H272" s="1"/>
      <c r="I272" s="1"/>
      <c r="J272" s="2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4"/>
      <c r="AB272" s="1"/>
      <c r="AC272" s="4"/>
      <c r="AD272" s="4"/>
      <c r="AE272" s="4"/>
    </row>
    <row r="273" ht="15.75" hidden="1" customHeight="1">
      <c r="A273" s="1"/>
      <c r="B273" s="1"/>
      <c r="C273" s="1"/>
      <c r="D273" s="1"/>
      <c r="E273" s="1"/>
      <c r="F273" s="1"/>
      <c r="G273" s="1"/>
      <c r="H273" s="1"/>
      <c r="I273" s="1"/>
      <c r="J273" s="2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4"/>
      <c r="AB273" s="1"/>
      <c r="AC273" s="4"/>
      <c r="AD273" s="4"/>
      <c r="AE273" s="4"/>
    </row>
    <row r="274" ht="15.75" hidden="1" customHeight="1">
      <c r="A274" s="1"/>
      <c r="B274" s="1"/>
      <c r="C274" s="1"/>
      <c r="D274" s="1"/>
      <c r="E274" s="1"/>
      <c r="F274" s="1"/>
      <c r="G274" s="1"/>
      <c r="H274" s="1"/>
      <c r="I274" s="1"/>
      <c r="J274" s="2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4"/>
      <c r="AB274" s="1"/>
      <c r="AC274" s="4"/>
      <c r="AD274" s="4"/>
      <c r="AE274" s="4"/>
    </row>
    <row r="275" ht="15.75" hidden="1" customHeight="1">
      <c r="A275" s="1"/>
      <c r="B275" s="1"/>
      <c r="C275" s="1"/>
      <c r="D275" s="1"/>
      <c r="E275" s="1"/>
      <c r="F275" s="1"/>
      <c r="G275" s="1"/>
      <c r="H275" s="1"/>
      <c r="I275" s="1"/>
      <c r="J275" s="2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4"/>
      <c r="AB275" s="1"/>
      <c r="AC275" s="4"/>
      <c r="AD275" s="4"/>
      <c r="AE275" s="4"/>
    </row>
    <row r="276" ht="15.75" hidden="1" customHeight="1">
      <c r="A276" s="1"/>
      <c r="B276" s="1"/>
      <c r="C276" s="1"/>
      <c r="D276" s="1"/>
      <c r="E276" s="1"/>
      <c r="F276" s="1"/>
      <c r="G276" s="1"/>
      <c r="H276" s="1"/>
      <c r="I276" s="1"/>
      <c r="J276" s="2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4"/>
      <c r="AB276" s="1"/>
      <c r="AC276" s="4"/>
      <c r="AD276" s="4"/>
      <c r="AE276" s="4"/>
    </row>
    <row r="277" ht="15.75" hidden="1" customHeight="1">
      <c r="A277" s="1"/>
      <c r="B277" s="1"/>
      <c r="C277" s="1"/>
      <c r="D277" s="1"/>
      <c r="E277" s="1"/>
      <c r="F277" s="1"/>
      <c r="G277" s="1"/>
      <c r="H277" s="1"/>
      <c r="I277" s="1"/>
      <c r="J277" s="2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4"/>
      <c r="AB277" s="1"/>
      <c r="AC277" s="4"/>
      <c r="AD277" s="4"/>
      <c r="AE277" s="4"/>
    </row>
    <row r="278" ht="15.75" hidden="1" customHeight="1">
      <c r="A278" s="1"/>
      <c r="B278" s="1"/>
      <c r="C278" s="1"/>
      <c r="D278" s="1"/>
      <c r="E278" s="1"/>
      <c r="F278" s="1"/>
      <c r="G278" s="1"/>
      <c r="H278" s="1"/>
      <c r="I278" s="1"/>
      <c r="J278" s="2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4"/>
      <c r="AB278" s="1"/>
      <c r="AC278" s="4"/>
      <c r="AD278" s="4"/>
      <c r="AE278" s="4"/>
    </row>
    <row r="279" ht="15.75" hidden="1" customHeight="1">
      <c r="A279" s="1"/>
      <c r="B279" s="1"/>
      <c r="C279" s="1"/>
      <c r="D279" s="1"/>
      <c r="E279" s="1"/>
      <c r="F279" s="1"/>
      <c r="G279" s="1"/>
      <c r="H279" s="1"/>
      <c r="I279" s="1"/>
      <c r="J279" s="2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4"/>
      <c r="AB279" s="1"/>
      <c r="AC279" s="4"/>
      <c r="AD279" s="4"/>
      <c r="AE279" s="4"/>
    </row>
    <row r="280" ht="15.75" hidden="1" customHeight="1">
      <c r="A280" s="1"/>
      <c r="B280" s="1"/>
      <c r="C280" s="1"/>
      <c r="D280" s="1"/>
      <c r="E280" s="1"/>
      <c r="F280" s="1"/>
      <c r="G280" s="1"/>
      <c r="H280" s="1"/>
      <c r="I280" s="1"/>
      <c r="J280" s="2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4"/>
      <c r="AB280" s="1"/>
      <c r="AC280" s="4"/>
      <c r="AD280" s="4"/>
      <c r="AE280" s="4"/>
    </row>
    <row r="281" ht="15.75" hidden="1" customHeight="1">
      <c r="A281" s="1"/>
      <c r="B281" s="1"/>
      <c r="C281" s="1"/>
      <c r="D281" s="1"/>
      <c r="E281" s="1"/>
      <c r="F281" s="1"/>
      <c r="G281" s="1"/>
      <c r="H281" s="1"/>
      <c r="I281" s="1"/>
      <c r="J281" s="2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4"/>
      <c r="AB281" s="1"/>
      <c r="AC281" s="4"/>
      <c r="AD281" s="4"/>
      <c r="AE281" s="4"/>
    </row>
    <row r="282" ht="15.75" hidden="1" customHeight="1">
      <c r="A282" s="16"/>
      <c r="B282" s="16"/>
      <c r="C282" s="16"/>
      <c r="D282" s="1"/>
      <c r="E282" s="1"/>
      <c r="F282" s="1"/>
      <c r="G282" s="1"/>
      <c r="H282" s="16"/>
      <c r="I282" s="16"/>
      <c r="J282" s="220"/>
      <c r="K282" s="16"/>
      <c r="L282" s="16"/>
      <c r="M282" s="16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6"/>
      <c r="Z282" s="16"/>
      <c r="AA282" s="287"/>
      <c r="AB282" s="16"/>
      <c r="AC282" s="287"/>
      <c r="AD282" s="287"/>
      <c r="AE282" s="287"/>
    </row>
    <row r="283" ht="15.75" hidden="1" customHeight="1">
      <c r="A283" s="16"/>
      <c r="B283" s="16"/>
      <c r="C283" s="16"/>
      <c r="D283" s="1"/>
      <c r="E283" s="1"/>
      <c r="F283" s="1"/>
      <c r="G283" s="1"/>
      <c r="H283" s="16"/>
      <c r="I283" s="16"/>
      <c r="J283" s="220"/>
      <c r="K283" s="16"/>
      <c r="L283" s="16"/>
      <c r="M283" s="16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6"/>
      <c r="Z283" s="16"/>
      <c r="AA283" s="287"/>
      <c r="AB283" s="16"/>
      <c r="AC283" s="287"/>
      <c r="AD283" s="287"/>
      <c r="AE283" s="287"/>
    </row>
    <row r="284" ht="15.75" hidden="1" customHeight="1">
      <c r="A284" s="16"/>
      <c r="B284" s="16"/>
      <c r="C284" s="16"/>
      <c r="D284" s="1"/>
      <c r="E284" s="1"/>
      <c r="F284" s="1"/>
      <c r="G284" s="1"/>
      <c r="H284" s="16"/>
      <c r="I284" s="16"/>
      <c r="J284" s="220"/>
      <c r="K284" s="16"/>
      <c r="L284" s="16"/>
      <c r="M284" s="16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6"/>
      <c r="Z284" s="16"/>
      <c r="AA284" s="287"/>
      <c r="AB284" s="16"/>
      <c r="AC284" s="287"/>
      <c r="AD284" s="287"/>
      <c r="AE284" s="287"/>
    </row>
    <row r="285" ht="15.75" hidden="1" customHeight="1">
      <c r="A285" s="16"/>
      <c r="B285" s="16"/>
      <c r="C285" s="16"/>
      <c r="D285" s="1"/>
      <c r="E285" s="1"/>
      <c r="F285" s="1"/>
      <c r="G285" s="1"/>
      <c r="H285" s="16"/>
      <c r="I285" s="16"/>
      <c r="J285" s="220"/>
      <c r="K285" s="16"/>
      <c r="L285" s="16"/>
      <c r="M285" s="16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6"/>
      <c r="Y285" s="16"/>
      <c r="Z285" s="16"/>
      <c r="AA285" s="287"/>
      <c r="AB285" s="16"/>
      <c r="AC285" s="287"/>
      <c r="AD285" s="287"/>
      <c r="AE285" s="287"/>
    </row>
    <row r="286" ht="15.75" hidden="1" customHeight="1">
      <c r="A286" s="16"/>
      <c r="B286" s="16"/>
      <c r="C286" s="16"/>
      <c r="D286" s="1"/>
      <c r="E286" s="1"/>
      <c r="F286" s="1"/>
      <c r="G286" s="1"/>
      <c r="H286" s="16"/>
      <c r="I286" s="16"/>
      <c r="J286" s="220"/>
      <c r="K286" s="16"/>
      <c r="L286" s="16"/>
      <c r="M286" s="16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6"/>
      <c r="Y286" s="16"/>
      <c r="Z286" s="16"/>
      <c r="AA286" s="287"/>
      <c r="AB286" s="16"/>
      <c r="AC286" s="287"/>
      <c r="AD286" s="287"/>
      <c r="AE286" s="287"/>
    </row>
    <row r="287" ht="15.75" hidden="1" customHeight="1">
      <c r="A287" s="16"/>
      <c r="B287" s="16"/>
      <c r="C287" s="16"/>
      <c r="D287" s="1"/>
      <c r="E287" s="1"/>
      <c r="F287" s="1"/>
      <c r="G287" s="1"/>
      <c r="H287" s="16"/>
      <c r="I287" s="16"/>
      <c r="J287" s="220"/>
      <c r="K287" s="16"/>
      <c r="L287" s="16"/>
      <c r="M287" s="16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6"/>
      <c r="Y287" s="16"/>
      <c r="Z287" s="16"/>
      <c r="AA287" s="287"/>
      <c r="AB287" s="16"/>
      <c r="AC287" s="287"/>
      <c r="AD287" s="287"/>
      <c r="AE287" s="287"/>
    </row>
    <row r="288" ht="15.75" hidden="1" customHeight="1">
      <c r="A288" s="16"/>
      <c r="B288" s="16"/>
      <c r="C288" s="16"/>
      <c r="D288" s="1"/>
      <c r="E288" s="1"/>
      <c r="F288" s="1"/>
      <c r="G288" s="1"/>
      <c r="H288" s="16"/>
      <c r="I288" s="16"/>
      <c r="J288" s="220"/>
      <c r="K288" s="16"/>
      <c r="L288" s="16"/>
      <c r="M288" s="16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6"/>
      <c r="Y288" s="16"/>
      <c r="Z288" s="16"/>
      <c r="AA288" s="287"/>
      <c r="AB288" s="16"/>
      <c r="AC288" s="287"/>
      <c r="AD288" s="287"/>
      <c r="AE288" s="287"/>
    </row>
    <row r="289" ht="15.75" hidden="1" customHeight="1">
      <c r="A289" s="16"/>
      <c r="B289" s="16"/>
      <c r="C289" s="16"/>
      <c r="D289" s="1"/>
      <c r="E289" s="1"/>
      <c r="F289" s="1"/>
      <c r="G289" s="1"/>
      <c r="H289" s="16"/>
      <c r="I289" s="16"/>
      <c r="J289" s="220"/>
      <c r="K289" s="16"/>
      <c r="L289" s="16"/>
      <c r="M289" s="16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6"/>
      <c r="Y289" s="16"/>
      <c r="Z289" s="16"/>
      <c r="AA289" s="287"/>
      <c r="AB289" s="16"/>
      <c r="AC289" s="287"/>
      <c r="AD289" s="287"/>
      <c r="AE289" s="287"/>
    </row>
    <row r="290" ht="15.75" hidden="1" customHeight="1">
      <c r="A290" s="16"/>
      <c r="B290" s="16"/>
      <c r="C290" s="16"/>
      <c r="D290" s="1"/>
      <c r="E290" s="1"/>
      <c r="F290" s="1"/>
      <c r="G290" s="1"/>
      <c r="H290" s="16"/>
      <c r="I290" s="16"/>
      <c r="J290" s="220"/>
      <c r="K290" s="16"/>
      <c r="L290" s="16"/>
      <c r="M290" s="16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6"/>
      <c r="Y290" s="16"/>
      <c r="Z290" s="16"/>
      <c r="AA290" s="287"/>
      <c r="AB290" s="16"/>
      <c r="AC290" s="287"/>
      <c r="AD290" s="287"/>
      <c r="AE290" s="287"/>
    </row>
    <row r="291" ht="15.75" hidden="1" customHeight="1">
      <c r="A291" s="16"/>
      <c r="B291" s="16"/>
      <c r="C291" s="16"/>
      <c r="D291" s="1"/>
      <c r="E291" s="1"/>
      <c r="F291" s="1"/>
      <c r="G291" s="1"/>
      <c r="H291" s="16"/>
      <c r="I291" s="16"/>
      <c r="J291" s="220"/>
      <c r="K291" s="16"/>
      <c r="L291" s="16"/>
      <c r="M291" s="16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6"/>
      <c r="Y291" s="16"/>
      <c r="Z291" s="16"/>
      <c r="AA291" s="287"/>
      <c r="AB291" s="16"/>
      <c r="AC291" s="287"/>
      <c r="AD291" s="287"/>
      <c r="AE291" s="287"/>
    </row>
    <row r="292" ht="15.75" hidden="1" customHeight="1">
      <c r="A292" s="16"/>
      <c r="B292" s="16"/>
      <c r="C292" s="16"/>
      <c r="D292" s="1"/>
      <c r="E292" s="1"/>
      <c r="F292" s="1"/>
      <c r="G292" s="1"/>
      <c r="H292" s="16"/>
      <c r="I292" s="16"/>
      <c r="J292" s="220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287"/>
      <c r="AB292" s="16"/>
      <c r="AC292" s="287"/>
      <c r="AD292" s="287"/>
      <c r="AE292" s="287"/>
    </row>
    <row r="293" ht="15.75" hidden="1" customHeight="1">
      <c r="A293" s="16"/>
      <c r="B293" s="16"/>
      <c r="C293" s="16"/>
      <c r="D293" s="16"/>
      <c r="E293" s="16"/>
      <c r="F293" s="16"/>
      <c r="G293" s="16"/>
      <c r="H293" s="16"/>
      <c r="I293" s="16"/>
      <c r="J293" s="220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287"/>
      <c r="AB293" s="16"/>
      <c r="AC293" s="287"/>
      <c r="AD293" s="287"/>
      <c r="AE293" s="287"/>
    </row>
    <row r="294" ht="15.75" hidden="1" customHeight="1">
      <c r="A294" s="16"/>
      <c r="B294" s="16"/>
      <c r="C294" s="16"/>
      <c r="D294" s="16"/>
      <c r="E294" s="16"/>
      <c r="F294" s="16"/>
      <c r="G294" s="16"/>
      <c r="H294" s="16"/>
      <c r="I294" s="16"/>
      <c r="J294" s="220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287"/>
      <c r="AB294" s="16"/>
      <c r="AC294" s="287"/>
      <c r="AD294" s="287"/>
      <c r="AE294" s="287"/>
    </row>
    <row r="295" ht="15.75" hidden="1" customHeight="1">
      <c r="A295" s="16"/>
      <c r="B295" s="16"/>
      <c r="C295" s="16"/>
      <c r="D295" s="16"/>
      <c r="E295" s="16"/>
      <c r="F295" s="16"/>
      <c r="G295" s="16"/>
      <c r="H295" s="16"/>
      <c r="I295" s="16"/>
      <c r="J295" s="220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287"/>
      <c r="AB295" s="16"/>
      <c r="AC295" s="287"/>
      <c r="AD295" s="287"/>
      <c r="AE295" s="287"/>
    </row>
    <row r="296" ht="15.75" hidden="1" customHeight="1">
      <c r="A296" s="16"/>
      <c r="B296" s="16"/>
      <c r="C296" s="16"/>
      <c r="D296" s="16"/>
      <c r="E296" s="16"/>
      <c r="F296" s="16"/>
      <c r="G296" s="16"/>
      <c r="H296" s="16"/>
      <c r="I296" s="16"/>
      <c r="J296" s="220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287"/>
      <c r="AB296" s="16"/>
      <c r="AC296" s="287"/>
      <c r="AD296" s="287"/>
      <c r="AE296" s="287"/>
    </row>
    <row r="297" ht="15.75" hidden="1" customHeight="1">
      <c r="A297" s="16"/>
      <c r="B297" s="16"/>
      <c r="C297" s="16"/>
      <c r="D297" s="16"/>
      <c r="E297" s="16"/>
      <c r="F297" s="16"/>
      <c r="G297" s="16"/>
      <c r="H297" s="16"/>
      <c r="I297" s="16"/>
      <c r="J297" s="220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287"/>
      <c r="AB297" s="16"/>
      <c r="AC297" s="287"/>
      <c r="AD297" s="287"/>
      <c r="AE297" s="287"/>
    </row>
    <row r="298" ht="15.75" hidden="1" customHeight="1">
      <c r="A298" s="16"/>
      <c r="B298" s="16"/>
      <c r="C298" s="16"/>
      <c r="D298" s="16"/>
      <c r="E298" s="16"/>
      <c r="F298" s="16"/>
      <c r="G298" s="16"/>
      <c r="H298" s="16"/>
      <c r="I298" s="16"/>
      <c r="J298" s="220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287"/>
      <c r="AB298" s="16"/>
      <c r="AC298" s="287"/>
      <c r="AD298" s="287"/>
      <c r="AE298" s="287"/>
    </row>
    <row r="299" ht="15.75" hidden="1" customHeight="1">
      <c r="A299" s="16"/>
      <c r="B299" s="16"/>
      <c r="C299" s="16"/>
      <c r="D299" s="16"/>
      <c r="E299" s="16"/>
      <c r="F299" s="16"/>
      <c r="G299" s="16"/>
      <c r="H299" s="16"/>
      <c r="I299" s="16"/>
      <c r="J299" s="220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287"/>
      <c r="AB299" s="16"/>
      <c r="AC299" s="287"/>
      <c r="AD299" s="287"/>
      <c r="AE299" s="287"/>
    </row>
    <row r="300" ht="15.75" hidden="1" customHeight="1">
      <c r="A300" s="16"/>
      <c r="B300" s="16"/>
      <c r="C300" s="16"/>
      <c r="D300" s="16"/>
      <c r="E300" s="16"/>
      <c r="F300" s="16"/>
      <c r="G300" s="16"/>
      <c r="H300" s="16"/>
      <c r="I300" s="16"/>
      <c r="J300" s="220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287"/>
      <c r="AB300" s="16"/>
      <c r="AC300" s="287"/>
      <c r="AD300" s="287"/>
      <c r="AE300" s="287"/>
    </row>
    <row r="301" ht="15.75" hidden="1" customHeight="1">
      <c r="A301" s="16"/>
      <c r="B301" s="16"/>
      <c r="C301" s="16"/>
      <c r="D301" s="16"/>
      <c r="E301" s="16"/>
      <c r="F301" s="16"/>
      <c r="G301" s="16"/>
      <c r="H301" s="16"/>
      <c r="I301" s="16"/>
      <c r="J301" s="220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287"/>
      <c r="AB301" s="16"/>
      <c r="AC301" s="287"/>
      <c r="AD301" s="287"/>
      <c r="AE301" s="287"/>
    </row>
    <row r="302" ht="15.75" hidden="1" customHeight="1">
      <c r="A302" s="16"/>
      <c r="B302" s="16"/>
      <c r="C302" s="16"/>
      <c r="D302" s="16"/>
      <c r="E302" s="16"/>
      <c r="F302" s="16"/>
      <c r="G302" s="16"/>
      <c r="H302" s="16"/>
      <c r="I302" s="16"/>
      <c r="J302" s="220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287"/>
      <c r="AB302" s="16"/>
      <c r="AC302" s="287"/>
      <c r="AD302" s="287"/>
      <c r="AE302" s="287"/>
    </row>
    <row r="303" ht="15.75" hidden="1" customHeight="1">
      <c r="A303" s="16"/>
      <c r="B303" s="16"/>
      <c r="C303" s="16"/>
      <c r="D303" s="16"/>
      <c r="E303" s="16"/>
      <c r="F303" s="16"/>
      <c r="G303" s="16"/>
      <c r="H303" s="16"/>
      <c r="I303" s="16"/>
      <c r="J303" s="220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287"/>
      <c r="AB303" s="16"/>
      <c r="AC303" s="287"/>
      <c r="AD303" s="287"/>
      <c r="AE303" s="287"/>
    </row>
    <row r="304" ht="15.75" hidden="1" customHeight="1">
      <c r="A304" s="16"/>
      <c r="B304" s="16"/>
      <c r="C304" s="16"/>
      <c r="D304" s="16"/>
      <c r="E304" s="16"/>
      <c r="F304" s="16"/>
      <c r="G304" s="16"/>
      <c r="H304" s="16"/>
      <c r="I304" s="16"/>
      <c r="J304" s="220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287"/>
      <c r="AB304" s="16"/>
      <c r="AC304" s="287"/>
      <c r="AD304" s="287"/>
      <c r="AE304" s="287"/>
    </row>
    <row r="305" ht="15.75" hidden="1" customHeight="1">
      <c r="A305" s="16"/>
      <c r="B305" s="16"/>
      <c r="C305" s="16"/>
      <c r="D305" s="16"/>
      <c r="E305" s="16"/>
      <c r="F305" s="16"/>
      <c r="G305" s="16"/>
      <c r="H305" s="16"/>
      <c r="I305" s="16"/>
      <c r="J305" s="220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287"/>
      <c r="AB305" s="16"/>
      <c r="AC305" s="287"/>
      <c r="AD305" s="287"/>
      <c r="AE305" s="287"/>
    </row>
    <row r="306" ht="15.75" hidden="1" customHeight="1">
      <c r="A306" s="16"/>
      <c r="B306" s="16"/>
      <c r="C306" s="16"/>
      <c r="D306" s="16"/>
      <c r="E306" s="16"/>
      <c r="F306" s="16"/>
      <c r="G306" s="16"/>
      <c r="H306" s="16"/>
      <c r="I306" s="16"/>
      <c r="J306" s="220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287"/>
      <c r="AB306" s="16"/>
      <c r="AC306" s="287"/>
      <c r="AD306" s="287"/>
      <c r="AE306" s="287"/>
    </row>
    <row r="307" ht="15.75" hidden="1" customHeight="1">
      <c r="A307" s="16"/>
      <c r="B307" s="16"/>
      <c r="C307" s="16"/>
      <c r="D307" s="16"/>
      <c r="E307" s="16"/>
      <c r="F307" s="16"/>
      <c r="G307" s="16"/>
      <c r="H307" s="16"/>
      <c r="I307" s="16"/>
      <c r="J307" s="220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287"/>
      <c r="AB307" s="16"/>
      <c r="AC307" s="287"/>
      <c r="AD307" s="287"/>
      <c r="AE307" s="287"/>
    </row>
    <row r="308" ht="15.75" hidden="1" customHeight="1">
      <c r="A308" s="16"/>
      <c r="B308" s="16"/>
      <c r="C308" s="16"/>
      <c r="D308" s="16"/>
      <c r="E308" s="16"/>
      <c r="F308" s="16"/>
      <c r="G308" s="16"/>
      <c r="H308" s="16"/>
      <c r="I308" s="16"/>
      <c r="J308" s="220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287"/>
      <c r="AB308" s="16"/>
      <c r="AC308" s="287"/>
      <c r="AD308" s="287"/>
      <c r="AE308" s="287"/>
    </row>
    <row r="309" ht="15.75" hidden="1" customHeight="1">
      <c r="A309" s="16"/>
      <c r="B309" s="16"/>
      <c r="C309" s="16"/>
      <c r="D309" s="16"/>
      <c r="E309" s="16"/>
      <c r="F309" s="16"/>
      <c r="G309" s="16"/>
      <c r="H309" s="16"/>
      <c r="I309" s="16"/>
      <c r="J309" s="220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287"/>
      <c r="AB309" s="16"/>
      <c r="AC309" s="287"/>
      <c r="AD309" s="287"/>
      <c r="AE309" s="287"/>
    </row>
    <row r="310" ht="15.75" hidden="1" customHeight="1">
      <c r="A310" s="16"/>
      <c r="B310" s="16"/>
      <c r="C310" s="16"/>
      <c r="D310" s="16"/>
      <c r="E310" s="16"/>
      <c r="F310" s="16"/>
      <c r="G310" s="16"/>
      <c r="H310" s="16"/>
      <c r="I310" s="16"/>
      <c r="J310" s="220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287"/>
      <c r="AB310" s="16"/>
      <c r="AC310" s="287"/>
      <c r="AD310" s="287"/>
      <c r="AE310" s="287"/>
    </row>
    <row r="311" ht="15.75" hidden="1" customHeight="1">
      <c r="A311" s="16"/>
      <c r="B311" s="16"/>
      <c r="C311" s="16"/>
      <c r="D311" s="16"/>
      <c r="E311" s="16"/>
      <c r="F311" s="16"/>
      <c r="G311" s="16"/>
      <c r="H311" s="16"/>
      <c r="I311" s="16"/>
      <c r="J311" s="220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287"/>
      <c r="AB311" s="16"/>
      <c r="AC311" s="287"/>
      <c r="AD311" s="287"/>
      <c r="AE311" s="287"/>
    </row>
    <row r="312" ht="15.75" hidden="1" customHeight="1">
      <c r="A312" s="16"/>
      <c r="B312" s="16"/>
      <c r="C312" s="16"/>
      <c r="D312" s="16"/>
      <c r="E312" s="16"/>
      <c r="F312" s="16"/>
      <c r="G312" s="16"/>
      <c r="H312" s="16"/>
      <c r="I312" s="16"/>
      <c r="J312" s="220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287"/>
      <c r="AB312" s="16"/>
      <c r="AC312" s="287"/>
      <c r="AD312" s="287"/>
      <c r="AE312" s="287"/>
    </row>
    <row r="313" ht="15.75" hidden="1" customHeight="1">
      <c r="A313" s="16"/>
      <c r="B313" s="16"/>
      <c r="C313" s="16"/>
      <c r="D313" s="16"/>
      <c r="E313" s="16"/>
      <c r="F313" s="16"/>
      <c r="G313" s="16"/>
      <c r="H313" s="16"/>
      <c r="I313" s="16"/>
      <c r="J313" s="220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287"/>
      <c r="AB313" s="16"/>
      <c r="AC313" s="287"/>
      <c r="AD313" s="287"/>
      <c r="AE313" s="287"/>
    </row>
    <row r="314" ht="15.75" hidden="1" customHeight="1">
      <c r="A314" s="16"/>
      <c r="B314" s="16"/>
      <c r="C314" s="16"/>
      <c r="D314" s="16"/>
      <c r="E314" s="16"/>
      <c r="F314" s="16"/>
      <c r="G314" s="16"/>
      <c r="H314" s="16"/>
      <c r="I314" s="16"/>
      <c r="J314" s="220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287"/>
      <c r="AB314" s="16"/>
      <c r="AC314" s="287"/>
      <c r="AD314" s="287"/>
      <c r="AE314" s="287"/>
    </row>
    <row r="315" ht="15.75" hidden="1" customHeight="1">
      <c r="A315" s="16"/>
      <c r="B315" s="16"/>
      <c r="C315" s="16"/>
      <c r="D315" s="16"/>
      <c r="E315" s="16"/>
      <c r="F315" s="16"/>
      <c r="G315" s="16"/>
      <c r="H315" s="16"/>
      <c r="I315" s="16"/>
      <c r="J315" s="220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287"/>
      <c r="AB315" s="16"/>
      <c r="AC315" s="287"/>
      <c r="AD315" s="287"/>
      <c r="AE315" s="287"/>
    </row>
    <row r="316" ht="15.75" hidden="1" customHeight="1">
      <c r="A316" s="16"/>
      <c r="B316" s="16"/>
      <c r="C316" s="16"/>
      <c r="D316" s="16"/>
      <c r="E316" s="16"/>
      <c r="F316" s="16"/>
      <c r="G316" s="16"/>
      <c r="H316" s="16"/>
      <c r="I316" s="16"/>
      <c r="J316" s="220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287"/>
      <c r="AB316" s="16"/>
      <c r="AC316" s="287"/>
      <c r="AD316" s="287"/>
      <c r="AE316" s="287"/>
    </row>
    <row r="317" ht="15.75" hidden="1" customHeight="1">
      <c r="A317" s="16"/>
      <c r="B317" s="16"/>
      <c r="C317" s="16"/>
      <c r="D317" s="16"/>
      <c r="E317" s="16"/>
      <c r="F317" s="16"/>
      <c r="G317" s="16"/>
      <c r="H317" s="16"/>
      <c r="I317" s="16"/>
      <c r="J317" s="220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287"/>
      <c r="AB317" s="16"/>
      <c r="AC317" s="287"/>
      <c r="AD317" s="287"/>
      <c r="AE317" s="287"/>
    </row>
    <row r="318" ht="15.75" hidden="1" customHeight="1">
      <c r="A318" s="16"/>
      <c r="B318" s="16"/>
      <c r="C318" s="16"/>
      <c r="D318" s="16"/>
      <c r="E318" s="16"/>
      <c r="F318" s="16"/>
      <c r="G318" s="16"/>
      <c r="H318" s="16"/>
      <c r="I318" s="16"/>
      <c r="J318" s="220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287"/>
      <c r="AB318" s="16"/>
      <c r="AC318" s="287"/>
      <c r="AD318" s="287"/>
      <c r="AE318" s="287"/>
    </row>
    <row r="319" ht="15.75" hidden="1" customHeight="1">
      <c r="A319" s="16"/>
      <c r="B319" s="16"/>
      <c r="C319" s="16"/>
      <c r="D319" s="16"/>
      <c r="E319" s="16"/>
      <c r="F319" s="16"/>
      <c r="G319" s="16"/>
      <c r="H319" s="16"/>
      <c r="I319" s="16"/>
      <c r="J319" s="220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287"/>
      <c r="AB319" s="16"/>
      <c r="AC319" s="287"/>
      <c r="AD319" s="287"/>
      <c r="AE319" s="287"/>
    </row>
    <row r="320" ht="15.75" hidden="1" customHeight="1">
      <c r="A320" s="16"/>
      <c r="B320" s="16"/>
      <c r="C320" s="16"/>
      <c r="D320" s="16"/>
      <c r="E320" s="16"/>
      <c r="F320" s="16"/>
      <c r="G320" s="16"/>
      <c r="H320" s="16"/>
      <c r="I320" s="16"/>
      <c r="J320" s="220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287"/>
      <c r="AB320" s="16"/>
      <c r="AC320" s="287"/>
      <c r="AD320" s="287"/>
      <c r="AE320" s="287"/>
    </row>
    <row r="321" ht="15.75" hidden="1" customHeight="1">
      <c r="A321" s="16"/>
      <c r="B321" s="16"/>
      <c r="C321" s="16"/>
      <c r="D321" s="16"/>
      <c r="E321" s="16"/>
      <c r="F321" s="16"/>
      <c r="G321" s="16"/>
      <c r="H321" s="16"/>
      <c r="I321" s="16"/>
      <c r="J321" s="220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287"/>
      <c r="AB321" s="16"/>
      <c r="AC321" s="287"/>
      <c r="AD321" s="287"/>
      <c r="AE321" s="287"/>
    </row>
    <row r="322" ht="15.75" hidden="1" customHeight="1">
      <c r="A322" s="16"/>
      <c r="B322" s="16"/>
      <c r="C322" s="16"/>
      <c r="D322" s="16"/>
      <c r="E322" s="16"/>
      <c r="F322" s="16"/>
      <c r="G322" s="16"/>
      <c r="H322" s="16"/>
      <c r="I322" s="16"/>
      <c r="J322" s="220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287"/>
      <c r="AB322" s="16"/>
      <c r="AC322" s="287"/>
      <c r="AD322" s="287"/>
      <c r="AE322" s="287"/>
    </row>
    <row r="323" ht="15.75" hidden="1" customHeight="1">
      <c r="A323" s="16"/>
      <c r="B323" s="16"/>
      <c r="C323" s="16"/>
      <c r="D323" s="16"/>
      <c r="E323" s="16"/>
      <c r="F323" s="16"/>
      <c r="G323" s="16"/>
      <c r="H323" s="16"/>
      <c r="I323" s="16"/>
      <c r="J323" s="220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287"/>
      <c r="AB323" s="16"/>
      <c r="AC323" s="287"/>
      <c r="AD323" s="287"/>
      <c r="AE323" s="287"/>
    </row>
    <row r="324" ht="15.75" hidden="1" customHeight="1">
      <c r="A324" s="16"/>
      <c r="B324" s="16"/>
      <c r="C324" s="16"/>
      <c r="D324" s="16"/>
      <c r="E324" s="16"/>
      <c r="F324" s="16"/>
      <c r="G324" s="16"/>
      <c r="H324" s="16"/>
      <c r="I324" s="16"/>
      <c r="J324" s="220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287"/>
      <c r="AB324" s="16"/>
      <c r="AC324" s="287"/>
      <c r="AD324" s="287"/>
      <c r="AE324" s="287"/>
    </row>
    <row r="325" ht="15.75" hidden="1" customHeight="1">
      <c r="A325" s="16"/>
      <c r="B325" s="16"/>
      <c r="C325" s="16"/>
      <c r="D325" s="16"/>
      <c r="E325" s="16"/>
      <c r="F325" s="16"/>
      <c r="G325" s="16"/>
      <c r="H325" s="16"/>
      <c r="I325" s="16"/>
      <c r="J325" s="220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287"/>
      <c r="AB325" s="16"/>
      <c r="AC325" s="287"/>
      <c r="AD325" s="287"/>
      <c r="AE325" s="287"/>
    </row>
    <row r="326" ht="15.75" hidden="1" customHeight="1">
      <c r="A326" s="16"/>
      <c r="B326" s="16"/>
      <c r="C326" s="16"/>
      <c r="D326" s="16"/>
      <c r="E326" s="16"/>
      <c r="F326" s="16"/>
      <c r="G326" s="16"/>
      <c r="H326" s="16"/>
      <c r="I326" s="16"/>
      <c r="J326" s="220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287"/>
      <c r="AB326" s="16"/>
      <c r="AC326" s="287"/>
      <c r="AD326" s="287"/>
      <c r="AE326" s="287"/>
    </row>
    <row r="327" ht="15.75" hidden="1" customHeight="1">
      <c r="A327" s="16"/>
      <c r="B327" s="16"/>
      <c r="C327" s="16"/>
      <c r="D327" s="16"/>
      <c r="E327" s="16"/>
      <c r="F327" s="16"/>
      <c r="G327" s="16"/>
      <c r="H327" s="16"/>
      <c r="I327" s="16"/>
      <c r="J327" s="220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287"/>
      <c r="AB327" s="16"/>
      <c r="AC327" s="287"/>
      <c r="AD327" s="287"/>
      <c r="AE327" s="287"/>
    </row>
    <row r="328" ht="15.75" hidden="1" customHeight="1">
      <c r="A328" s="16"/>
      <c r="B328" s="16"/>
      <c r="C328" s="16"/>
      <c r="D328" s="16"/>
      <c r="E328" s="16"/>
      <c r="F328" s="16"/>
      <c r="G328" s="16"/>
      <c r="H328" s="16"/>
      <c r="I328" s="16"/>
      <c r="J328" s="220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287"/>
      <c r="AB328" s="16"/>
      <c r="AC328" s="287"/>
      <c r="AD328" s="287"/>
      <c r="AE328" s="287"/>
    </row>
    <row r="329" ht="15.75" hidden="1" customHeight="1">
      <c r="A329" s="16"/>
      <c r="B329" s="16"/>
      <c r="C329" s="16"/>
      <c r="D329" s="16"/>
      <c r="E329" s="16"/>
      <c r="F329" s="16"/>
      <c r="G329" s="16"/>
      <c r="H329" s="16"/>
      <c r="I329" s="16"/>
      <c r="J329" s="220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287"/>
      <c r="AB329" s="16"/>
      <c r="AC329" s="287"/>
      <c r="AD329" s="287"/>
      <c r="AE329" s="287"/>
    </row>
    <row r="330" ht="15.75" hidden="1" customHeight="1">
      <c r="A330" s="16"/>
      <c r="B330" s="16"/>
      <c r="C330" s="16"/>
      <c r="D330" s="16"/>
      <c r="E330" s="16"/>
      <c r="F330" s="16"/>
      <c r="G330" s="16"/>
      <c r="H330" s="16"/>
      <c r="I330" s="16"/>
      <c r="J330" s="220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287"/>
      <c r="AB330" s="16"/>
      <c r="AC330" s="287"/>
      <c r="AD330" s="287"/>
      <c r="AE330" s="287"/>
    </row>
    <row r="331" ht="15.75" hidden="1" customHeight="1">
      <c r="A331" s="16"/>
      <c r="B331" s="16"/>
      <c r="C331" s="16"/>
      <c r="D331" s="16"/>
      <c r="E331" s="16"/>
      <c r="F331" s="16"/>
      <c r="G331" s="16"/>
      <c r="H331" s="16"/>
      <c r="I331" s="16"/>
      <c r="J331" s="220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287"/>
      <c r="AB331" s="16"/>
      <c r="AC331" s="287"/>
      <c r="AD331" s="287"/>
      <c r="AE331" s="287"/>
    </row>
    <row r="332" ht="15.75" hidden="1" customHeight="1">
      <c r="A332" s="16"/>
      <c r="B332" s="16"/>
      <c r="C332" s="16"/>
      <c r="D332" s="16"/>
      <c r="E332" s="16"/>
      <c r="F332" s="16"/>
      <c r="G332" s="16"/>
      <c r="H332" s="16"/>
      <c r="I332" s="16"/>
      <c r="J332" s="220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287"/>
      <c r="AB332" s="16"/>
      <c r="AC332" s="287"/>
      <c r="AD332" s="287"/>
      <c r="AE332" s="287"/>
    </row>
    <row r="333" ht="15.75" hidden="1" customHeight="1">
      <c r="A333" s="16"/>
      <c r="B333" s="16"/>
      <c r="C333" s="16"/>
      <c r="D333" s="16"/>
      <c r="E333" s="16"/>
      <c r="F333" s="16"/>
      <c r="G333" s="16"/>
      <c r="H333" s="16"/>
      <c r="I333" s="16"/>
      <c r="J333" s="220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287"/>
      <c r="AB333" s="16"/>
      <c r="AC333" s="287"/>
      <c r="AD333" s="287"/>
      <c r="AE333" s="287"/>
    </row>
    <row r="334" ht="15.75" hidden="1" customHeight="1">
      <c r="A334" s="16"/>
      <c r="B334" s="16"/>
      <c r="C334" s="16"/>
      <c r="D334" s="16"/>
      <c r="E334" s="16"/>
      <c r="F334" s="16"/>
      <c r="G334" s="16"/>
      <c r="H334" s="16"/>
      <c r="I334" s="16"/>
      <c r="J334" s="220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287"/>
      <c r="AB334" s="16"/>
      <c r="AC334" s="287"/>
      <c r="AD334" s="287"/>
      <c r="AE334" s="287"/>
    </row>
    <row r="335" ht="15.75" hidden="1" customHeight="1">
      <c r="A335" s="16"/>
      <c r="B335" s="16"/>
      <c r="C335" s="16"/>
      <c r="D335" s="16"/>
      <c r="E335" s="16"/>
      <c r="F335" s="16"/>
      <c r="G335" s="16"/>
      <c r="H335" s="16"/>
      <c r="I335" s="16"/>
      <c r="J335" s="220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287"/>
      <c r="AB335" s="16"/>
      <c r="AC335" s="287"/>
      <c r="AD335" s="287"/>
      <c r="AE335" s="287"/>
    </row>
    <row r="336" ht="15.75" hidden="1" customHeight="1">
      <c r="A336" s="16"/>
      <c r="B336" s="16"/>
      <c r="C336" s="16"/>
      <c r="D336" s="16"/>
      <c r="E336" s="16"/>
      <c r="F336" s="16"/>
      <c r="G336" s="16"/>
      <c r="H336" s="16"/>
      <c r="I336" s="16"/>
      <c r="J336" s="220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287"/>
      <c r="AB336" s="16"/>
      <c r="AC336" s="287"/>
      <c r="AD336" s="287"/>
      <c r="AE336" s="287"/>
    </row>
    <row r="337" ht="15.75" hidden="1" customHeight="1">
      <c r="A337" s="16"/>
      <c r="B337" s="16"/>
      <c r="C337" s="16"/>
      <c r="D337" s="16"/>
      <c r="E337" s="16"/>
      <c r="F337" s="16"/>
      <c r="G337" s="16"/>
      <c r="H337" s="16"/>
      <c r="I337" s="16"/>
      <c r="J337" s="220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287"/>
      <c r="AB337" s="16"/>
      <c r="AC337" s="287"/>
      <c r="AD337" s="287"/>
      <c r="AE337" s="287"/>
    </row>
    <row r="338" ht="15.75" hidden="1" customHeight="1">
      <c r="A338" s="16"/>
      <c r="B338" s="16"/>
      <c r="C338" s="16"/>
      <c r="D338" s="16"/>
      <c r="E338" s="16"/>
      <c r="F338" s="16"/>
      <c r="G338" s="16"/>
      <c r="H338" s="16"/>
      <c r="I338" s="16"/>
      <c r="J338" s="220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287"/>
      <c r="AB338" s="16"/>
      <c r="AC338" s="287"/>
      <c r="AD338" s="287"/>
      <c r="AE338" s="287"/>
    </row>
    <row r="339" ht="15.75" hidden="1" customHeight="1">
      <c r="A339" s="16"/>
      <c r="B339" s="16"/>
      <c r="C339" s="16"/>
      <c r="D339" s="16"/>
      <c r="E339" s="16"/>
      <c r="F339" s="16"/>
      <c r="G339" s="16"/>
      <c r="H339" s="16"/>
      <c r="I339" s="16"/>
      <c r="J339" s="220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287"/>
      <c r="AB339" s="16"/>
      <c r="AC339" s="287"/>
      <c r="AD339" s="287"/>
      <c r="AE339" s="287"/>
    </row>
    <row r="340" ht="15.75" hidden="1" customHeight="1">
      <c r="A340" s="16"/>
      <c r="B340" s="16"/>
      <c r="C340" s="16"/>
      <c r="D340" s="16"/>
      <c r="E340" s="16"/>
      <c r="F340" s="16"/>
      <c r="G340" s="16"/>
      <c r="H340" s="16"/>
      <c r="I340" s="16"/>
      <c r="J340" s="220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287"/>
      <c r="AB340" s="16"/>
      <c r="AC340" s="287"/>
      <c r="AD340" s="287"/>
      <c r="AE340" s="287"/>
    </row>
    <row r="341" ht="15.75" hidden="1" customHeight="1">
      <c r="A341" s="16"/>
      <c r="B341" s="16"/>
      <c r="C341" s="16"/>
      <c r="D341" s="16"/>
      <c r="E341" s="16"/>
      <c r="F341" s="16"/>
      <c r="G341" s="16"/>
      <c r="H341" s="16"/>
      <c r="I341" s="16"/>
      <c r="J341" s="220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287"/>
      <c r="AB341" s="16"/>
      <c r="AC341" s="287"/>
      <c r="AD341" s="287"/>
      <c r="AE341" s="287"/>
    </row>
    <row r="342" ht="15.75" hidden="1" customHeight="1">
      <c r="A342" s="16"/>
      <c r="B342" s="16"/>
      <c r="C342" s="16"/>
      <c r="D342" s="16"/>
      <c r="E342" s="16"/>
      <c r="F342" s="16"/>
      <c r="G342" s="16"/>
      <c r="H342" s="16"/>
      <c r="I342" s="16"/>
      <c r="J342" s="220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287"/>
      <c r="AB342" s="16"/>
      <c r="AC342" s="287"/>
      <c r="AD342" s="287"/>
      <c r="AE342" s="287"/>
    </row>
    <row r="343" ht="15.75" hidden="1" customHeight="1">
      <c r="A343" s="16"/>
      <c r="B343" s="16"/>
      <c r="C343" s="16"/>
      <c r="D343" s="16"/>
      <c r="E343" s="16"/>
      <c r="F343" s="16"/>
      <c r="G343" s="16"/>
      <c r="H343" s="16"/>
      <c r="I343" s="16"/>
      <c r="J343" s="220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287"/>
      <c r="AB343" s="16"/>
      <c r="AC343" s="287"/>
      <c r="AD343" s="287"/>
      <c r="AE343" s="287"/>
    </row>
    <row r="344" ht="15.75" hidden="1" customHeight="1">
      <c r="A344" s="16"/>
      <c r="B344" s="16"/>
      <c r="C344" s="16"/>
      <c r="D344" s="16"/>
      <c r="E344" s="16"/>
      <c r="F344" s="16"/>
      <c r="G344" s="16"/>
      <c r="H344" s="16"/>
      <c r="I344" s="16"/>
      <c r="J344" s="220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287"/>
      <c r="AB344" s="16"/>
      <c r="AC344" s="287"/>
      <c r="AD344" s="287"/>
      <c r="AE344" s="287"/>
    </row>
    <row r="345" ht="15.75" hidden="1" customHeight="1">
      <c r="A345" s="16"/>
      <c r="B345" s="16"/>
      <c r="C345" s="16"/>
      <c r="D345" s="16"/>
      <c r="E345" s="16"/>
      <c r="F345" s="16"/>
      <c r="G345" s="16"/>
      <c r="H345" s="16"/>
      <c r="I345" s="16"/>
      <c r="J345" s="220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  <c r="AA345" s="287"/>
      <c r="AB345" s="16"/>
      <c r="AC345" s="287"/>
      <c r="AD345" s="287"/>
      <c r="AE345" s="287"/>
    </row>
    <row r="346" ht="15.75" hidden="1" customHeight="1">
      <c r="A346" s="16"/>
      <c r="B346" s="16"/>
      <c r="C346" s="16"/>
      <c r="D346" s="16"/>
      <c r="E346" s="16"/>
      <c r="F346" s="16"/>
      <c r="G346" s="16"/>
      <c r="H346" s="16"/>
      <c r="I346" s="16"/>
      <c r="J346" s="220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287"/>
      <c r="AB346" s="16"/>
      <c r="AC346" s="287"/>
      <c r="AD346" s="287"/>
      <c r="AE346" s="287"/>
    </row>
    <row r="347" ht="15.75" hidden="1" customHeight="1">
      <c r="A347" s="16"/>
      <c r="B347" s="16"/>
      <c r="C347" s="16"/>
      <c r="D347" s="16"/>
      <c r="E347" s="16"/>
      <c r="F347" s="16"/>
      <c r="G347" s="16"/>
      <c r="H347" s="16"/>
      <c r="I347" s="16"/>
      <c r="J347" s="220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287"/>
      <c r="AB347" s="16"/>
      <c r="AC347" s="287"/>
      <c r="AD347" s="287"/>
      <c r="AE347" s="287"/>
    </row>
    <row r="348" ht="15.75" hidden="1" customHeight="1">
      <c r="A348" s="16"/>
      <c r="B348" s="16"/>
      <c r="C348" s="16"/>
      <c r="D348" s="16"/>
      <c r="E348" s="16"/>
      <c r="F348" s="16"/>
      <c r="G348" s="16"/>
      <c r="H348" s="16"/>
      <c r="I348" s="16"/>
      <c r="J348" s="220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287"/>
      <c r="AB348" s="16"/>
      <c r="AC348" s="287"/>
      <c r="AD348" s="287"/>
      <c r="AE348" s="287"/>
    </row>
    <row r="349" ht="15.75" hidden="1" customHeight="1">
      <c r="A349" s="16"/>
      <c r="B349" s="16"/>
      <c r="C349" s="16"/>
      <c r="D349" s="16"/>
      <c r="E349" s="16"/>
      <c r="F349" s="16"/>
      <c r="G349" s="16"/>
      <c r="H349" s="16"/>
      <c r="I349" s="16"/>
      <c r="J349" s="220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287"/>
      <c r="AB349" s="16"/>
      <c r="AC349" s="287"/>
      <c r="AD349" s="287"/>
      <c r="AE349" s="287"/>
    </row>
    <row r="350" ht="15.75" hidden="1" customHeight="1">
      <c r="A350" s="16"/>
      <c r="B350" s="16"/>
      <c r="C350" s="16"/>
      <c r="D350" s="16"/>
      <c r="E350" s="16"/>
      <c r="F350" s="16"/>
      <c r="G350" s="16"/>
      <c r="H350" s="16"/>
      <c r="I350" s="16"/>
      <c r="J350" s="220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287"/>
      <c r="AB350" s="16"/>
      <c r="AC350" s="287"/>
      <c r="AD350" s="287"/>
      <c r="AE350" s="287"/>
    </row>
    <row r="351" ht="15.75" hidden="1" customHeight="1">
      <c r="A351" s="16"/>
      <c r="B351" s="16"/>
      <c r="C351" s="16"/>
      <c r="D351" s="16"/>
      <c r="E351" s="16"/>
      <c r="F351" s="16"/>
      <c r="G351" s="16"/>
      <c r="H351" s="16"/>
      <c r="I351" s="16"/>
      <c r="J351" s="220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287"/>
      <c r="AB351" s="16"/>
      <c r="AC351" s="287"/>
      <c r="AD351" s="287"/>
      <c r="AE351" s="287"/>
    </row>
    <row r="352" ht="15.75" hidden="1" customHeight="1">
      <c r="A352" s="16"/>
      <c r="B352" s="16"/>
      <c r="C352" s="16"/>
      <c r="D352" s="16"/>
      <c r="E352" s="16"/>
      <c r="F352" s="16"/>
      <c r="G352" s="16"/>
      <c r="H352" s="16"/>
      <c r="I352" s="16"/>
      <c r="J352" s="220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287"/>
      <c r="AB352" s="16"/>
      <c r="AC352" s="287"/>
      <c r="AD352" s="287"/>
      <c r="AE352" s="287"/>
    </row>
    <row r="353" ht="15.75" hidden="1" customHeight="1">
      <c r="A353" s="16"/>
      <c r="B353" s="16"/>
      <c r="C353" s="16"/>
      <c r="D353" s="16"/>
      <c r="E353" s="16"/>
      <c r="F353" s="16"/>
      <c r="G353" s="16"/>
      <c r="H353" s="16"/>
      <c r="I353" s="16"/>
      <c r="J353" s="220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287"/>
      <c r="AB353" s="16"/>
      <c r="AC353" s="287"/>
      <c r="AD353" s="287"/>
      <c r="AE353" s="287"/>
    </row>
    <row r="354" ht="15.75" hidden="1" customHeight="1">
      <c r="A354" s="16"/>
      <c r="B354" s="16"/>
      <c r="C354" s="16"/>
      <c r="D354" s="16"/>
      <c r="E354" s="16"/>
      <c r="F354" s="16"/>
      <c r="G354" s="16"/>
      <c r="H354" s="16"/>
      <c r="I354" s="16"/>
      <c r="J354" s="220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287"/>
      <c r="AB354" s="16"/>
      <c r="AC354" s="287"/>
      <c r="AD354" s="287"/>
      <c r="AE354" s="287"/>
    </row>
    <row r="355" ht="15.75" hidden="1" customHeight="1">
      <c r="A355" s="16"/>
      <c r="B355" s="16"/>
      <c r="C355" s="16"/>
      <c r="D355" s="16"/>
      <c r="E355" s="16"/>
      <c r="F355" s="16"/>
      <c r="G355" s="16"/>
      <c r="H355" s="16"/>
      <c r="I355" s="16"/>
      <c r="J355" s="220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  <c r="AA355" s="287"/>
      <c r="AB355" s="16"/>
      <c r="AC355" s="287"/>
      <c r="AD355" s="287"/>
      <c r="AE355" s="287"/>
    </row>
    <row r="356" ht="15.75" hidden="1" customHeight="1">
      <c r="A356" s="16"/>
      <c r="B356" s="16"/>
      <c r="C356" s="16"/>
      <c r="D356" s="16"/>
      <c r="E356" s="16"/>
      <c r="F356" s="16"/>
      <c r="G356" s="16"/>
      <c r="H356" s="16"/>
      <c r="I356" s="16"/>
      <c r="J356" s="220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287"/>
      <c r="AB356" s="16"/>
      <c r="AC356" s="287"/>
      <c r="AD356" s="287"/>
      <c r="AE356" s="287"/>
    </row>
    <row r="357" ht="15.75" hidden="1" customHeight="1">
      <c r="A357" s="16"/>
      <c r="B357" s="16"/>
      <c r="C357" s="16"/>
      <c r="D357" s="16"/>
      <c r="E357" s="16"/>
      <c r="F357" s="16"/>
      <c r="G357" s="16"/>
      <c r="H357" s="16"/>
      <c r="I357" s="16"/>
      <c r="J357" s="220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287"/>
      <c r="AB357" s="16"/>
      <c r="AC357" s="287"/>
      <c r="AD357" s="287"/>
      <c r="AE357" s="287"/>
    </row>
    <row r="358" ht="15.75" hidden="1" customHeight="1">
      <c r="A358" s="16"/>
      <c r="B358" s="16"/>
      <c r="C358" s="16"/>
      <c r="D358" s="16"/>
      <c r="E358" s="16"/>
      <c r="F358" s="16"/>
      <c r="G358" s="16"/>
      <c r="H358" s="16"/>
      <c r="I358" s="16"/>
      <c r="J358" s="220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287"/>
      <c r="AB358" s="16"/>
      <c r="AC358" s="287"/>
      <c r="AD358" s="287"/>
      <c r="AE358" s="287"/>
    </row>
    <row r="359" ht="15.75" hidden="1" customHeight="1">
      <c r="A359" s="16"/>
      <c r="B359" s="16"/>
      <c r="C359" s="16"/>
      <c r="D359" s="16"/>
      <c r="E359" s="16"/>
      <c r="F359" s="16"/>
      <c r="G359" s="16"/>
      <c r="H359" s="16"/>
      <c r="I359" s="16"/>
      <c r="J359" s="220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287"/>
      <c r="AB359" s="16"/>
      <c r="AC359" s="287"/>
      <c r="AD359" s="287"/>
      <c r="AE359" s="287"/>
    </row>
    <row r="360" ht="15.75" hidden="1" customHeight="1">
      <c r="A360" s="16"/>
      <c r="B360" s="16"/>
      <c r="C360" s="16"/>
      <c r="D360" s="16"/>
      <c r="E360" s="16"/>
      <c r="F360" s="16"/>
      <c r="G360" s="16"/>
      <c r="H360" s="16"/>
      <c r="I360" s="16"/>
      <c r="J360" s="220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287"/>
      <c r="AB360" s="16"/>
      <c r="AC360" s="287"/>
      <c r="AD360" s="287"/>
      <c r="AE360" s="287"/>
    </row>
    <row r="361" ht="15.75" hidden="1" customHeight="1">
      <c r="A361" s="16"/>
      <c r="B361" s="16"/>
      <c r="C361" s="16"/>
      <c r="D361" s="16"/>
      <c r="E361" s="16"/>
      <c r="F361" s="16"/>
      <c r="G361" s="16"/>
      <c r="H361" s="16"/>
      <c r="I361" s="16"/>
      <c r="J361" s="220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287"/>
      <c r="AB361" s="16"/>
      <c r="AC361" s="287"/>
      <c r="AD361" s="287"/>
      <c r="AE361" s="287"/>
    </row>
    <row r="362" ht="15.75" hidden="1" customHeight="1">
      <c r="A362" s="16"/>
      <c r="B362" s="16"/>
      <c r="C362" s="16"/>
      <c r="D362" s="16"/>
      <c r="E362" s="16"/>
      <c r="F362" s="16"/>
      <c r="G362" s="16"/>
      <c r="H362" s="16"/>
      <c r="I362" s="16"/>
      <c r="J362" s="220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287"/>
      <c r="AB362" s="16"/>
      <c r="AC362" s="287"/>
      <c r="AD362" s="287"/>
      <c r="AE362" s="287"/>
    </row>
    <row r="363" ht="15.75" hidden="1" customHeight="1">
      <c r="A363" s="16"/>
      <c r="B363" s="16"/>
      <c r="C363" s="16"/>
      <c r="D363" s="16"/>
      <c r="E363" s="16"/>
      <c r="F363" s="16"/>
      <c r="G363" s="16"/>
      <c r="H363" s="16"/>
      <c r="I363" s="16"/>
      <c r="J363" s="220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287"/>
      <c r="AB363" s="16"/>
      <c r="AC363" s="287"/>
      <c r="AD363" s="287"/>
      <c r="AE363" s="287"/>
    </row>
    <row r="364" ht="15.75" hidden="1" customHeight="1">
      <c r="A364" s="16"/>
      <c r="B364" s="16"/>
      <c r="C364" s="16"/>
      <c r="D364" s="16"/>
      <c r="E364" s="16"/>
      <c r="F364" s="16"/>
      <c r="G364" s="16"/>
      <c r="H364" s="16"/>
      <c r="I364" s="16"/>
      <c r="J364" s="220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287"/>
      <c r="AB364" s="16"/>
      <c r="AC364" s="287"/>
      <c r="AD364" s="287"/>
      <c r="AE364" s="287"/>
    </row>
    <row r="365" ht="15.75" hidden="1" customHeight="1">
      <c r="A365" s="16"/>
      <c r="B365" s="16"/>
      <c r="C365" s="16"/>
      <c r="D365" s="16"/>
      <c r="E365" s="16"/>
      <c r="F365" s="16"/>
      <c r="G365" s="16"/>
      <c r="H365" s="16"/>
      <c r="I365" s="16"/>
      <c r="J365" s="220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287"/>
      <c r="AB365" s="16"/>
      <c r="AC365" s="287"/>
      <c r="AD365" s="287"/>
      <c r="AE365" s="287"/>
    </row>
    <row r="366" ht="15.75" hidden="1" customHeight="1">
      <c r="A366" s="16"/>
      <c r="B366" s="16"/>
      <c r="C366" s="16"/>
      <c r="D366" s="16"/>
      <c r="E366" s="16"/>
      <c r="F366" s="16"/>
      <c r="G366" s="16"/>
      <c r="H366" s="16"/>
      <c r="I366" s="16"/>
      <c r="J366" s="220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287"/>
      <c r="AB366" s="16"/>
      <c r="AC366" s="287"/>
      <c r="AD366" s="287"/>
      <c r="AE366" s="287"/>
    </row>
    <row r="367" ht="15.75" hidden="1" customHeight="1">
      <c r="A367" s="16"/>
      <c r="B367" s="16"/>
      <c r="C367" s="16"/>
      <c r="D367" s="16"/>
      <c r="E367" s="16"/>
      <c r="F367" s="16"/>
      <c r="G367" s="16"/>
      <c r="H367" s="16"/>
      <c r="I367" s="16"/>
      <c r="J367" s="220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287"/>
      <c r="AB367" s="16"/>
      <c r="AC367" s="287"/>
      <c r="AD367" s="287"/>
      <c r="AE367" s="287"/>
    </row>
    <row r="368" ht="15.75" hidden="1" customHeight="1">
      <c r="A368" s="16"/>
      <c r="B368" s="16"/>
      <c r="C368" s="16"/>
      <c r="D368" s="16"/>
      <c r="E368" s="16"/>
      <c r="F368" s="16"/>
      <c r="G368" s="16"/>
      <c r="H368" s="16"/>
      <c r="I368" s="16"/>
      <c r="J368" s="220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287"/>
      <c r="AB368" s="16"/>
      <c r="AC368" s="287"/>
      <c r="AD368" s="287"/>
      <c r="AE368" s="287"/>
    </row>
    <row r="369" ht="15.75" hidden="1" customHeight="1">
      <c r="A369" s="16"/>
      <c r="B369" s="16"/>
      <c r="C369" s="16"/>
      <c r="D369" s="16"/>
      <c r="E369" s="16"/>
      <c r="F369" s="16"/>
      <c r="G369" s="16"/>
      <c r="H369" s="16"/>
      <c r="I369" s="16"/>
      <c r="J369" s="220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287"/>
      <c r="AB369" s="16"/>
      <c r="AC369" s="287"/>
      <c r="AD369" s="287"/>
      <c r="AE369" s="287"/>
    </row>
    <row r="370" ht="15.75" hidden="1" customHeight="1">
      <c r="A370" s="16"/>
      <c r="B370" s="16"/>
      <c r="C370" s="16"/>
      <c r="D370" s="16"/>
      <c r="E370" s="16"/>
      <c r="F370" s="16"/>
      <c r="G370" s="16"/>
      <c r="H370" s="16"/>
      <c r="I370" s="16"/>
      <c r="J370" s="220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287"/>
      <c r="AB370" s="16"/>
      <c r="AC370" s="287"/>
      <c r="AD370" s="287"/>
      <c r="AE370" s="287"/>
    </row>
    <row r="371" ht="15.75" hidden="1" customHeight="1">
      <c r="A371" s="16"/>
      <c r="B371" s="16"/>
      <c r="C371" s="16"/>
      <c r="D371" s="16"/>
      <c r="E371" s="16"/>
      <c r="F371" s="16"/>
      <c r="G371" s="16"/>
      <c r="H371" s="16"/>
      <c r="I371" s="16"/>
      <c r="J371" s="220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287"/>
      <c r="AB371" s="16"/>
      <c r="AC371" s="287"/>
      <c r="AD371" s="287"/>
      <c r="AE371" s="287"/>
    </row>
    <row r="372" ht="15.75" hidden="1" customHeight="1">
      <c r="A372" s="16"/>
      <c r="B372" s="16"/>
      <c r="C372" s="16"/>
      <c r="D372" s="16"/>
      <c r="E372" s="16"/>
      <c r="F372" s="16"/>
      <c r="G372" s="16"/>
      <c r="H372" s="16"/>
      <c r="I372" s="16"/>
      <c r="J372" s="220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287"/>
      <c r="AB372" s="16"/>
      <c r="AC372" s="287"/>
      <c r="AD372" s="287"/>
      <c r="AE372" s="287"/>
    </row>
    <row r="373" ht="15.75" hidden="1" customHeight="1">
      <c r="A373" s="16"/>
      <c r="B373" s="16"/>
      <c r="C373" s="16"/>
      <c r="D373" s="16"/>
      <c r="E373" s="16"/>
      <c r="F373" s="16"/>
      <c r="G373" s="16"/>
      <c r="H373" s="16"/>
      <c r="I373" s="16"/>
      <c r="J373" s="220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287"/>
      <c r="AB373" s="16"/>
      <c r="AC373" s="287"/>
      <c r="AD373" s="287"/>
      <c r="AE373" s="287"/>
    </row>
    <row r="374" ht="15.75" hidden="1" customHeight="1">
      <c r="A374" s="16"/>
      <c r="B374" s="16"/>
      <c r="C374" s="16"/>
      <c r="D374" s="16"/>
      <c r="E374" s="16"/>
      <c r="F374" s="16"/>
      <c r="G374" s="16"/>
      <c r="H374" s="16"/>
      <c r="I374" s="16"/>
      <c r="J374" s="220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287"/>
      <c r="AB374" s="16"/>
      <c r="AC374" s="287"/>
      <c r="AD374" s="287"/>
      <c r="AE374" s="287"/>
    </row>
    <row r="375" ht="15.75" hidden="1" customHeight="1">
      <c r="A375" s="16"/>
      <c r="B375" s="16"/>
      <c r="C375" s="16"/>
      <c r="D375" s="16"/>
      <c r="E375" s="16"/>
      <c r="F375" s="16"/>
      <c r="G375" s="16"/>
      <c r="H375" s="16"/>
      <c r="I375" s="16"/>
      <c r="J375" s="220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287"/>
      <c r="AB375" s="16"/>
      <c r="AC375" s="287"/>
      <c r="AD375" s="287"/>
      <c r="AE375" s="287"/>
    </row>
    <row r="376" ht="15.75" hidden="1" customHeight="1">
      <c r="A376" s="16"/>
      <c r="B376" s="16"/>
      <c r="C376" s="16"/>
      <c r="D376" s="16"/>
      <c r="E376" s="16"/>
      <c r="F376" s="16"/>
      <c r="G376" s="16"/>
      <c r="H376" s="16"/>
      <c r="I376" s="16"/>
      <c r="J376" s="220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287"/>
      <c r="AB376" s="16"/>
      <c r="AC376" s="287"/>
      <c r="AD376" s="287"/>
      <c r="AE376" s="287"/>
    </row>
    <row r="377" ht="15.75" hidden="1" customHeight="1">
      <c r="A377" s="16"/>
      <c r="B377" s="16"/>
      <c r="C377" s="16"/>
      <c r="D377" s="16"/>
      <c r="E377" s="16"/>
      <c r="F377" s="16"/>
      <c r="G377" s="16"/>
      <c r="H377" s="16"/>
      <c r="I377" s="16"/>
      <c r="J377" s="220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287"/>
      <c r="AB377" s="16"/>
      <c r="AC377" s="287"/>
      <c r="AD377" s="287"/>
      <c r="AE377" s="287"/>
    </row>
    <row r="378" ht="15.75" hidden="1" customHeight="1">
      <c r="A378" s="16"/>
      <c r="B378" s="16"/>
      <c r="C378" s="16"/>
      <c r="D378" s="16"/>
      <c r="E378" s="16"/>
      <c r="F378" s="16"/>
      <c r="G378" s="16"/>
      <c r="H378" s="16"/>
      <c r="I378" s="16"/>
      <c r="J378" s="220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287"/>
      <c r="AB378" s="16"/>
      <c r="AC378" s="287"/>
      <c r="AD378" s="287"/>
      <c r="AE378" s="287"/>
    </row>
    <row r="379" ht="15.75" hidden="1" customHeight="1">
      <c r="A379" s="16"/>
      <c r="B379" s="16"/>
      <c r="C379" s="16"/>
      <c r="D379" s="16"/>
      <c r="E379" s="16"/>
      <c r="F379" s="16"/>
      <c r="G379" s="16"/>
      <c r="H379" s="16"/>
      <c r="I379" s="16"/>
      <c r="J379" s="220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287"/>
      <c r="AB379" s="16"/>
      <c r="AC379" s="287"/>
      <c r="AD379" s="287"/>
      <c r="AE379" s="287"/>
    </row>
    <row r="380" ht="15.75" hidden="1" customHeight="1">
      <c r="A380" s="16"/>
      <c r="B380" s="16"/>
      <c r="C380" s="16"/>
      <c r="D380" s="16"/>
      <c r="E380" s="16"/>
      <c r="F380" s="16"/>
      <c r="G380" s="16"/>
      <c r="H380" s="16"/>
      <c r="I380" s="16"/>
      <c r="J380" s="220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287"/>
      <c r="AB380" s="16"/>
      <c r="AC380" s="287"/>
      <c r="AD380" s="287"/>
      <c r="AE380" s="287"/>
    </row>
    <row r="381" ht="15.75" hidden="1" customHeight="1">
      <c r="A381" s="16"/>
      <c r="B381" s="16"/>
      <c r="C381" s="16"/>
      <c r="D381" s="16"/>
      <c r="E381" s="16"/>
      <c r="F381" s="16"/>
      <c r="G381" s="16"/>
      <c r="H381" s="16"/>
      <c r="I381" s="16"/>
      <c r="J381" s="220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287"/>
      <c r="AB381" s="16"/>
      <c r="AC381" s="287"/>
      <c r="AD381" s="287"/>
      <c r="AE381" s="287"/>
    </row>
    <row r="382" ht="15.75" hidden="1" customHeight="1">
      <c r="A382" s="16"/>
      <c r="B382" s="16"/>
      <c r="C382" s="16"/>
      <c r="D382" s="16"/>
      <c r="E382" s="16"/>
      <c r="F382" s="16"/>
      <c r="G382" s="16"/>
      <c r="H382" s="16"/>
      <c r="I382" s="16"/>
      <c r="J382" s="220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287"/>
      <c r="AB382" s="16"/>
      <c r="AC382" s="287"/>
      <c r="AD382" s="287"/>
      <c r="AE382" s="287"/>
    </row>
    <row r="383" ht="15.75" hidden="1" customHeight="1">
      <c r="A383" s="16"/>
      <c r="B383" s="16"/>
      <c r="C383" s="16"/>
      <c r="D383" s="16"/>
      <c r="E383" s="16"/>
      <c r="F383" s="16"/>
      <c r="G383" s="16"/>
      <c r="H383" s="16"/>
      <c r="I383" s="16"/>
      <c r="J383" s="220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287"/>
      <c r="AB383" s="16"/>
      <c r="AC383" s="287"/>
      <c r="AD383" s="287"/>
      <c r="AE383" s="287"/>
    </row>
    <row r="384" ht="15.75" hidden="1" customHeight="1">
      <c r="A384" s="16"/>
      <c r="B384" s="16"/>
      <c r="C384" s="16"/>
      <c r="D384" s="16"/>
      <c r="E384" s="16"/>
      <c r="F384" s="16"/>
      <c r="G384" s="16"/>
      <c r="H384" s="16"/>
      <c r="I384" s="16"/>
      <c r="J384" s="220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  <c r="AA384" s="287"/>
      <c r="AB384" s="16"/>
      <c r="AC384" s="287"/>
      <c r="AD384" s="287"/>
      <c r="AE384" s="287"/>
    </row>
    <row r="385" ht="15.75" hidden="1" customHeight="1">
      <c r="A385" s="16"/>
      <c r="B385" s="16"/>
      <c r="C385" s="16"/>
      <c r="D385" s="16"/>
      <c r="E385" s="16"/>
      <c r="F385" s="16"/>
      <c r="G385" s="16"/>
      <c r="H385" s="16"/>
      <c r="I385" s="16"/>
      <c r="J385" s="220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  <c r="AA385" s="287"/>
      <c r="AB385" s="16"/>
      <c r="AC385" s="287"/>
      <c r="AD385" s="287"/>
      <c r="AE385" s="287"/>
    </row>
    <row r="386" ht="15.75" hidden="1" customHeight="1">
      <c r="A386" s="16"/>
      <c r="B386" s="16"/>
      <c r="C386" s="16"/>
      <c r="D386" s="16"/>
      <c r="E386" s="16"/>
      <c r="F386" s="16"/>
      <c r="G386" s="16"/>
      <c r="H386" s="16"/>
      <c r="I386" s="16"/>
      <c r="J386" s="220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287"/>
      <c r="AB386" s="16"/>
      <c r="AC386" s="287"/>
      <c r="AD386" s="287"/>
      <c r="AE386" s="287"/>
    </row>
    <row r="387" ht="15.75" hidden="1" customHeight="1">
      <c r="A387" s="16"/>
      <c r="B387" s="16"/>
      <c r="C387" s="16"/>
      <c r="D387" s="16"/>
      <c r="E387" s="16"/>
      <c r="F387" s="16"/>
      <c r="G387" s="16"/>
      <c r="H387" s="16"/>
      <c r="I387" s="16"/>
      <c r="J387" s="220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287"/>
      <c r="AB387" s="16"/>
      <c r="AC387" s="287"/>
      <c r="AD387" s="287"/>
      <c r="AE387" s="287"/>
    </row>
    <row r="388" ht="15.75" hidden="1" customHeight="1">
      <c r="A388" s="16"/>
      <c r="B388" s="16"/>
      <c r="C388" s="16"/>
      <c r="D388" s="16"/>
      <c r="E388" s="16"/>
      <c r="F388" s="16"/>
      <c r="G388" s="16"/>
      <c r="H388" s="16"/>
      <c r="I388" s="16"/>
      <c r="J388" s="220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287"/>
      <c r="AB388" s="16"/>
      <c r="AC388" s="287"/>
      <c r="AD388" s="287"/>
      <c r="AE388" s="287"/>
    </row>
    <row r="389" ht="15.75" hidden="1" customHeight="1">
      <c r="A389" s="16"/>
      <c r="B389" s="16"/>
      <c r="C389" s="16"/>
      <c r="D389" s="16"/>
      <c r="E389" s="16"/>
      <c r="F389" s="16"/>
      <c r="G389" s="16"/>
      <c r="H389" s="16"/>
      <c r="I389" s="16"/>
      <c r="J389" s="220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287"/>
      <c r="AB389" s="16"/>
      <c r="AC389" s="287"/>
      <c r="AD389" s="287"/>
      <c r="AE389" s="287"/>
    </row>
    <row r="390" ht="15.75" hidden="1" customHeight="1">
      <c r="A390" s="16"/>
      <c r="B390" s="16"/>
      <c r="C390" s="16"/>
      <c r="D390" s="16"/>
      <c r="E390" s="16"/>
      <c r="F390" s="16"/>
      <c r="G390" s="16"/>
      <c r="H390" s="16"/>
      <c r="I390" s="16"/>
      <c r="J390" s="220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287"/>
      <c r="AB390" s="16"/>
      <c r="AC390" s="287"/>
      <c r="AD390" s="287"/>
      <c r="AE390" s="287"/>
    </row>
    <row r="391" ht="15.75" hidden="1" customHeight="1">
      <c r="A391" s="16"/>
      <c r="B391" s="16"/>
      <c r="C391" s="16"/>
      <c r="D391" s="16"/>
      <c r="E391" s="16"/>
      <c r="F391" s="16"/>
      <c r="G391" s="16"/>
      <c r="H391" s="16"/>
      <c r="I391" s="16"/>
      <c r="J391" s="220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287"/>
      <c r="AB391" s="16"/>
      <c r="AC391" s="287"/>
      <c r="AD391" s="287"/>
      <c r="AE391" s="287"/>
    </row>
    <row r="392" ht="15.75" hidden="1" customHeight="1">
      <c r="A392" s="16"/>
      <c r="B392" s="16"/>
      <c r="C392" s="16"/>
      <c r="D392" s="16"/>
      <c r="E392" s="16"/>
      <c r="F392" s="16"/>
      <c r="G392" s="16"/>
      <c r="H392" s="16"/>
      <c r="I392" s="16"/>
      <c r="J392" s="220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287"/>
      <c r="AB392" s="16"/>
      <c r="AC392" s="287"/>
      <c r="AD392" s="287"/>
      <c r="AE392" s="287"/>
    </row>
    <row r="393" ht="15.75" hidden="1" customHeight="1">
      <c r="A393" s="16"/>
      <c r="B393" s="16"/>
      <c r="C393" s="16"/>
      <c r="D393" s="16"/>
      <c r="E393" s="16"/>
      <c r="F393" s="16"/>
      <c r="G393" s="16"/>
      <c r="H393" s="16"/>
      <c r="I393" s="16"/>
      <c r="J393" s="220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287"/>
      <c r="AB393" s="16"/>
      <c r="AC393" s="287"/>
      <c r="AD393" s="287"/>
      <c r="AE393" s="287"/>
    </row>
    <row r="394" ht="15.75" hidden="1" customHeight="1">
      <c r="A394" s="16"/>
      <c r="B394" s="16"/>
      <c r="C394" s="16"/>
      <c r="D394" s="16"/>
      <c r="E394" s="16"/>
      <c r="F394" s="16"/>
      <c r="G394" s="16"/>
      <c r="H394" s="16"/>
      <c r="I394" s="16"/>
      <c r="J394" s="220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287"/>
      <c r="AB394" s="16"/>
      <c r="AC394" s="287"/>
      <c r="AD394" s="287"/>
      <c r="AE394" s="287"/>
    </row>
    <row r="395" ht="15.75" hidden="1" customHeight="1">
      <c r="A395" s="16"/>
      <c r="B395" s="16"/>
      <c r="C395" s="16"/>
      <c r="D395" s="16"/>
      <c r="E395" s="16"/>
      <c r="F395" s="16"/>
      <c r="G395" s="16"/>
      <c r="H395" s="16"/>
      <c r="I395" s="16"/>
      <c r="J395" s="220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287"/>
      <c r="AB395" s="16"/>
      <c r="AC395" s="287"/>
      <c r="AD395" s="287"/>
      <c r="AE395" s="287"/>
    </row>
    <row r="396" ht="15.75" hidden="1" customHeight="1">
      <c r="A396" s="16"/>
      <c r="B396" s="16"/>
      <c r="C396" s="16"/>
      <c r="D396" s="16"/>
      <c r="E396" s="16"/>
      <c r="F396" s="16"/>
      <c r="G396" s="16"/>
      <c r="H396" s="16"/>
      <c r="I396" s="16"/>
      <c r="J396" s="220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287"/>
      <c r="AB396" s="16"/>
      <c r="AC396" s="287"/>
      <c r="AD396" s="287"/>
      <c r="AE396" s="287"/>
    </row>
    <row r="397" ht="15.75" hidden="1" customHeight="1">
      <c r="A397" s="16"/>
      <c r="B397" s="16"/>
      <c r="C397" s="16"/>
      <c r="D397" s="16"/>
      <c r="E397" s="16"/>
      <c r="F397" s="16"/>
      <c r="G397" s="16"/>
      <c r="H397" s="16"/>
      <c r="I397" s="16"/>
      <c r="J397" s="220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287"/>
      <c r="AB397" s="16"/>
      <c r="AC397" s="287"/>
      <c r="AD397" s="287"/>
      <c r="AE397" s="287"/>
    </row>
    <row r="398" ht="15.75" hidden="1" customHeight="1">
      <c r="A398" s="16"/>
      <c r="B398" s="16"/>
      <c r="C398" s="16"/>
      <c r="D398" s="16"/>
      <c r="E398" s="16"/>
      <c r="F398" s="16"/>
      <c r="G398" s="16"/>
      <c r="H398" s="16"/>
      <c r="I398" s="16"/>
      <c r="J398" s="220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287"/>
      <c r="AB398" s="16"/>
      <c r="AC398" s="287"/>
      <c r="AD398" s="287"/>
      <c r="AE398" s="287"/>
    </row>
    <row r="399" ht="15.75" hidden="1" customHeight="1">
      <c r="A399" s="16"/>
      <c r="B399" s="16"/>
      <c r="C399" s="16"/>
      <c r="D399" s="16"/>
      <c r="E399" s="16"/>
      <c r="F399" s="16"/>
      <c r="G399" s="16"/>
      <c r="H399" s="16"/>
      <c r="I399" s="16"/>
      <c r="J399" s="220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287"/>
      <c r="AB399" s="16"/>
      <c r="AC399" s="287"/>
      <c r="AD399" s="287"/>
      <c r="AE399" s="287"/>
    </row>
    <row r="400" ht="15.75" hidden="1" customHeight="1">
      <c r="A400" s="16"/>
      <c r="B400" s="16"/>
      <c r="C400" s="16"/>
      <c r="D400" s="16"/>
      <c r="E400" s="16"/>
      <c r="F400" s="16"/>
      <c r="G400" s="16"/>
      <c r="H400" s="16"/>
      <c r="I400" s="16"/>
      <c r="J400" s="220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287"/>
      <c r="AB400" s="16"/>
      <c r="AC400" s="287"/>
      <c r="AD400" s="287"/>
      <c r="AE400" s="287"/>
    </row>
    <row r="401" ht="15.75" hidden="1" customHeight="1">
      <c r="A401" s="16"/>
      <c r="B401" s="16"/>
      <c r="C401" s="16"/>
      <c r="D401" s="16"/>
      <c r="E401" s="16"/>
      <c r="F401" s="16"/>
      <c r="G401" s="16"/>
      <c r="H401" s="16"/>
      <c r="I401" s="16"/>
      <c r="J401" s="220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287"/>
      <c r="AB401" s="16"/>
      <c r="AC401" s="287"/>
      <c r="AD401" s="287"/>
      <c r="AE401" s="287"/>
    </row>
    <row r="402" ht="15.75" hidden="1" customHeight="1">
      <c r="A402" s="16"/>
      <c r="B402" s="16"/>
      <c r="C402" s="16"/>
      <c r="D402" s="16"/>
      <c r="E402" s="16"/>
      <c r="F402" s="16"/>
      <c r="G402" s="16"/>
      <c r="H402" s="16"/>
      <c r="I402" s="16"/>
      <c r="J402" s="220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287"/>
      <c r="AB402" s="16"/>
      <c r="AC402" s="287"/>
      <c r="AD402" s="287"/>
      <c r="AE402" s="287"/>
    </row>
    <row r="403" ht="15.75" hidden="1" customHeight="1">
      <c r="A403" s="16"/>
      <c r="B403" s="16"/>
      <c r="C403" s="16"/>
      <c r="D403" s="16"/>
      <c r="E403" s="16"/>
      <c r="F403" s="16"/>
      <c r="G403" s="16"/>
      <c r="H403" s="16"/>
      <c r="I403" s="16"/>
      <c r="J403" s="220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287"/>
      <c r="AB403" s="16"/>
      <c r="AC403" s="287"/>
      <c r="AD403" s="287"/>
      <c r="AE403" s="287"/>
    </row>
    <row r="404" ht="15.75" hidden="1" customHeight="1">
      <c r="A404" s="16"/>
      <c r="B404" s="16"/>
      <c r="C404" s="16"/>
      <c r="D404" s="16"/>
      <c r="E404" s="16"/>
      <c r="F404" s="16"/>
      <c r="G404" s="16"/>
      <c r="H404" s="16"/>
      <c r="I404" s="16"/>
      <c r="J404" s="220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287"/>
      <c r="AB404" s="16"/>
      <c r="AC404" s="287"/>
      <c r="AD404" s="287"/>
      <c r="AE404" s="287"/>
    </row>
    <row r="405" ht="15.75" hidden="1" customHeight="1">
      <c r="A405" s="16"/>
      <c r="B405" s="16"/>
      <c r="C405" s="16"/>
      <c r="D405" s="16"/>
      <c r="E405" s="16"/>
      <c r="F405" s="16"/>
      <c r="G405" s="16"/>
      <c r="H405" s="16"/>
      <c r="I405" s="16"/>
      <c r="J405" s="220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  <c r="AA405" s="287"/>
      <c r="AB405" s="16"/>
      <c r="AC405" s="287"/>
      <c r="AD405" s="287"/>
      <c r="AE405" s="287"/>
    </row>
    <row r="406" ht="15.75" hidden="1" customHeight="1">
      <c r="A406" s="16"/>
      <c r="B406" s="16"/>
      <c r="C406" s="16"/>
      <c r="D406" s="16"/>
      <c r="E406" s="16"/>
      <c r="F406" s="16"/>
      <c r="G406" s="16"/>
      <c r="H406" s="16"/>
      <c r="I406" s="16"/>
      <c r="J406" s="220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  <c r="AA406" s="287"/>
      <c r="AB406" s="16"/>
      <c r="AC406" s="287"/>
      <c r="AD406" s="287"/>
      <c r="AE406" s="287"/>
    </row>
    <row r="407" ht="15.75" hidden="1" customHeight="1">
      <c r="A407" s="16"/>
      <c r="B407" s="16"/>
      <c r="C407" s="16"/>
      <c r="D407" s="16"/>
      <c r="E407" s="16"/>
      <c r="F407" s="16"/>
      <c r="G407" s="16"/>
      <c r="H407" s="16"/>
      <c r="I407" s="16"/>
      <c r="J407" s="220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  <c r="AA407" s="287"/>
      <c r="AB407" s="16"/>
      <c r="AC407" s="287"/>
      <c r="AD407" s="287"/>
      <c r="AE407" s="287"/>
    </row>
    <row r="408" ht="15.75" hidden="1" customHeight="1">
      <c r="A408" s="16"/>
      <c r="B408" s="16"/>
      <c r="C408" s="16"/>
      <c r="D408" s="16"/>
      <c r="E408" s="16"/>
      <c r="F408" s="16"/>
      <c r="G408" s="16"/>
      <c r="H408" s="16"/>
      <c r="I408" s="16"/>
      <c r="J408" s="220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287"/>
      <c r="AB408" s="16"/>
      <c r="AC408" s="287"/>
      <c r="AD408" s="287"/>
      <c r="AE408" s="287"/>
    </row>
    <row r="409" ht="15.75" hidden="1" customHeight="1">
      <c r="A409" s="16"/>
      <c r="B409" s="16"/>
      <c r="C409" s="16"/>
      <c r="D409" s="16"/>
      <c r="E409" s="16"/>
      <c r="F409" s="16"/>
      <c r="G409" s="16"/>
      <c r="H409" s="16"/>
      <c r="I409" s="16"/>
      <c r="J409" s="220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  <c r="AA409" s="287"/>
      <c r="AB409" s="16"/>
      <c r="AC409" s="287"/>
      <c r="AD409" s="287"/>
      <c r="AE409" s="287"/>
    </row>
    <row r="410" ht="15.75" hidden="1" customHeight="1">
      <c r="A410" s="16"/>
      <c r="B410" s="16"/>
      <c r="C410" s="16"/>
      <c r="D410" s="16"/>
      <c r="E410" s="16"/>
      <c r="F410" s="16"/>
      <c r="G410" s="16"/>
      <c r="H410" s="16"/>
      <c r="I410" s="16"/>
      <c r="J410" s="220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287"/>
      <c r="AB410" s="16"/>
      <c r="AC410" s="287"/>
      <c r="AD410" s="287"/>
      <c r="AE410" s="287"/>
    </row>
    <row r="411" ht="15.75" hidden="1" customHeight="1">
      <c r="A411" s="16"/>
      <c r="B411" s="16"/>
      <c r="C411" s="16"/>
      <c r="D411" s="16"/>
      <c r="E411" s="16"/>
      <c r="F411" s="16"/>
      <c r="G411" s="16"/>
      <c r="H411" s="16"/>
      <c r="I411" s="16"/>
      <c r="J411" s="220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  <c r="AA411" s="287"/>
      <c r="AB411" s="16"/>
      <c r="AC411" s="287"/>
      <c r="AD411" s="287"/>
      <c r="AE411" s="287"/>
    </row>
    <row r="412" ht="15.75" hidden="1" customHeight="1">
      <c r="A412" s="16"/>
      <c r="B412" s="16"/>
      <c r="C412" s="16"/>
      <c r="D412" s="16"/>
      <c r="E412" s="16"/>
      <c r="F412" s="16"/>
      <c r="G412" s="16"/>
      <c r="H412" s="16"/>
      <c r="I412" s="16"/>
      <c r="J412" s="220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287"/>
      <c r="AB412" s="16"/>
      <c r="AC412" s="287"/>
      <c r="AD412" s="287"/>
      <c r="AE412" s="287"/>
    </row>
    <row r="413" ht="15.75" hidden="1" customHeight="1">
      <c r="A413" s="16"/>
      <c r="B413" s="16"/>
      <c r="C413" s="16"/>
      <c r="D413" s="16"/>
      <c r="E413" s="16"/>
      <c r="F413" s="16"/>
      <c r="G413" s="16"/>
      <c r="H413" s="16"/>
      <c r="I413" s="16"/>
      <c r="J413" s="220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  <c r="AA413" s="287"/>
      <c r="AB413" s="16"/>
      <c r="AC413" s="287"/>
      <c r="AD413" s="287"/>
      <c r="AE413" s="287"/>
    </row>
    <row r="414" ht="15.75" hidden="1" customHeight="1">
      <c r="A414" s="16"/>
      <c r="B414" s="16"/>
      <c r="C414" s="16"/>
      <c r="D414" s="16"/>
      <c r="E414" s="16"/>
      <c r="F414" s="16"/>
      <c r="G414" s="16"/>
      <c r="H414" s="16"/>
      <c r="I414" s="16"/>
      <c r="J414" s="220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287"/>
      <c r="AB414" s="16"/>
      <c r="AC414" s="287"/>
      <c r="AD414" s="287"/>
      <c r="AE414" s="287"/>
    </row>
    <row r="415" ht="15.75" hidden="1" customHeight="1">
      <c r="A415" s="16"/>
      <c r="B415" s="16"/>
      <c r="C415" s="16"/>
      <c r="D415" s="16"/>
      <c r="E415" s="16"/>
      <c r="F415" s="16"/>
      <c r="G415" s="16"/>
      <c r="H415" s="16"/>
      <c r="I415" s="16"/>
      <c r="J415" s="220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  <c r="AA415" s="287"/>
      <c r="AB415" s="16"/>
      <c r="AC415" s="287"/>
      <c r="AD415" s="287"/>
      <c r="AE415" s="287"/>
    </row>
    <row r="416" ht="15.75" hidden="1" customHeight="1">
      <c r="A416" s="16"/>
      <c r="B416" s="16"/>
      <c r="C416" s="16"/>
      <c r="D416" s="16"/>
      <c r="E416" s="16"/>
      <c r="F416" s="16"/>
      <c r="G416" s="16"/>
      <c r="H416" s="16"/>
      <c r="I416" s="16"/>
      <c r="J416" s="220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287"/>
      <c r="AB416" s="16"/>
      <c r="AC416" s="287"/>
      <c r="AD416" s="287"/>
      <c r="AE416" s="287"/>
    </row>
    <row r="417" ht="15.75" hidden="1" customHeight="1">
      <c r="A417" s="16"/>
      <c r="B417" s="16"/>
      <c r="C417" s="16"/>
      <c r="D417" s="16"/>
      <c r="E417" s="16"/>
      <c r="F417" s="16"/>
      <c r="G417" s="16"/>
      <c r="H417" s="16"/>
      <c r="I417" s="16"/>
      <c r="J417" s="220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  <c r="AA417" s="287"/>
      <c r="AB417" s="16"/>
      <c r="AC417" s="287"/>
      <c r="AD417" s="287"/>
      <c r="AE417" s="287"/>
    </row>
    <row r="418" ht="15.75" hidden="1" customHeight="1">
      <c r="A418" s="16"/>
      <c r="B418" s="16"/>
      <c r="C418" s="16"/>
      <c r="D418" s="16"/>
      <c r="E418" s="16"/>
      <c r="F418" s="16"/>
      <c r="G418" s="16"/>
      <c r="H418" s="16"/>
      <c r="I418" s="16"/>
      <c r="J418" s="220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287"/>
      <c r="AB418" s="16"/>
      <c r="AC418" s="287"/>
      <c r="AD418" s="287"/>
      <c r="AE418" s="287"/>
    </row>
    <row r="419" ht="15.75" hidden="1" customHeight="1">
      <c r="A419" s="16"/>
      <c r="B419" s="16"/>
      <c r="C419" s="16"/>
      <c r="D419" s="16"/>
      <c r="E419" s="16"/>
      <c r="F419" s="16"/>
      <c r="G419" s="16"/>
      <c r="H419" s="16"/>
      <c r="I419" s="16"/>
      <c r="J419" s="220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  <c r="AA419" s="287"/>
      <c r="AB419" s="16"/>
      <c r="AC419" s="287"/>
      <c r="AD419" s="287"/>
      <c r="AE419" s="287"/>
    </row>
    <row r="420" ht="15.75" hidden="1" customHeight="1">
      <c r="A420" s="16"/>
      <c r="B420" s="16"/>
      <c r="C420" s="16"/>
      <c r="D420" s="16"/>
      <c r="E420" s="16"/>
      <c r="F420" s="16"/>
      <c r="G420" s="16"/>
      <c r="H420" s="16"/>
      <c r="I420" s="16"/>
      <c r="J420" s="220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  <c r="AA420" s="287"/>
      <c r="AB420" s="16"/>
      <c r="AC420" s="287"/>
      <c r="AD420" s="287"/>
      <c r="AE420" s="287"/>
    </row>
    <row r="421" ht="15.75" hidden="1" customHeight="1">
      <c r="A421" s="16"/>
      <c r="B421" s="16"/>
      <c r="C421" s="16"/>
      <c r="D421" s="16"/>
      <c r="E421" s="16"/>
      <c r="F421" s="16"/>
      <c r="G421" s="16"/>
      <c r="H421" s="16"/>
      <c r="I421" s="16"/>
      <c r="J421" s="220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  <c r="AA421" s="287"/>
      <c r="AB421" s="16"/>
      <c r="AC421" s="287"/>
      <c r="AD421" s="287"/>
      <c r="AE421" s="287"/>
    </row>
    <row r="422" ht="15.75" hidden="1" customHeight="1">
      <c r="A422" s="16"/>
      <c r="B422" s="16"/>
      <c r="C422" s="16"/>
      <c r="D422" s="16"/>
      <c r="E422" s="16"/>
      <c r="F422" s="16"/>
      <c r="G422" s="16"/>
      <c r="H422" s="16"/>
      <c r="I422" s="16"/>
      <c r="J422" s="220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287"/>
      <c r="AB422" s="16"/>
      <c r="AC422" s="287"/>
      <c r="AD422" s="287"/>
      <c r="AE422" s="287"/>
    </row>
    <row r="423" ht="15.75" hidden="1" customHeight="1">
      <c r="A423" s="16"/>
      <c r="B423" s="16"/>
      <c r="C423" s="16"/>
      <c r="D423" s="16"/>
      <c r="E423" s="16"/>
      <c r="F423" s="16"/>
      <c r="G423" s="16"/>
      <c r="H423" s="16"/>
      <c r="I423" s="16"/>
      <c r="J423" s="220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287"/>
      <c r="AB423" s="16"/>
      <c r="AC423" s="287"/>
      <c r="AD423" s="287"/>
      <c r="AE423" s="287"/>
    </row>
    <row r="424" ht="15.75" hidden="1" customHeight="1">
      <c r="A424" s="16"/>
      <c r="B424" s="16"/>
      <c r="C424" s="16"/>
      <c r="D424" s="16"/>
      <c r="E424" s="16"/>
      <c r="F424" s="16"/>
      <c r="G424" s="16"/>
      <c r="H424" s="16"/>
      <c r="I424" s="16"/>
      <c r="J424" s="220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287"/>
      <c r="AB424" s="16"/>
      <c r="AC424" s="287"/>
      <c r="AD424" s="287"/>
      <c r="AE424" s="287"/>
    </row>
    <row r="425" ht="15.75" hidden="1" customHeight="1">
      <c r="A425" s="16"/>
      <c r="B425" s="16"/>
      <c r="C425" s="16"/>
      <c r="D425" s="16"/>
      <c r="E425" s="16"/>
      <c r="F425" s="16"/>
      <c r="G425" s="16"/>
      <c r="H425" s="16"/>
      <c r="I425" s="16"/>
      <c r="J425" s="220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287"/>
      <c r="AB425" s="16"/>
      <c r="AC425" s="287"/>
      <c r="AD425" s="287"/>
      <c r="AE425" s="287"/>
    </row>
    <row r="426" ht="15.75" hidden="1" customHeight="1">
      <c r="A426" s="16"/>
      <c r="B426" s="16"/>
      <c r="C426" s="16"/>
      <c r="D426" s="16"/>
      <c r="E426" s="16"/>
      <c r="F426" s="16"/>
      <c r="G426" s="16"/>
      <c r="H426" s="16"/>
      <c r="I426" s="16"/>
      <c r="J426" s="220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287"/>
      <c r="AB426" s="16"/>
      <c r="AC426" s="287"/>
      <c r="AD426" s="287"/>
      <c r="AE426" s="287"/>
    </row>
    <row r="427" ht="15.75" hidden="1" customHeight="1">
      <c r="A427" s="16"/>
      <c r="B427" s="16"/>
      <c r="C427" s="16"/>
      <c r="D427" s="16"/>
      <c r="E427" s="16"/>
      <c r="F427" s="16"/>
      <c r="G427" s="16"/>
      <c r="H427" s="16"/>
      <c r="I427" s="16"/>
      <c r="J427" s="220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  <c r="AA427" s="287"/>
      <c r="AB427" s="16"/>
      <c r="AC427" s="287"/>
      <c r="AD427" s="287"/>
      <c r="AE427" s="287"/>
    </row>
    <row r="428" ht="15.75" hidden="1" customHeight="1">
      <c r="A428" s="16"/>
      <c r="B428" s="16"/>
      <c r="C428" s="16"/>
      <c r="D428" s="16"/>
      <c r="E428" s="16"/>
      <c r="F428" s="16"/>
      <c r="G428" s="16"/>
      <c r="H428" s="16"/>
      <c r="I428" s="16"/>
      <c r="J428" s="220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287"/>
      <c r="AB428" s="16"/>
      <c r="AC428" s="287"/>
      <c r="AD428" s="287"/>
      <c r="AE428" s="287"/>
    </row>
    <row r="429" ht="15.75" hidden="1" customHeight="1">
      <c r="A429" s="16"/>
      <c r="B429" s="16"/>
      <c r="C429" s="16"/>
      <c r="D429" s="16"/>
      <c r="E429" s="16"/>
      <c r="F429" s="16"/>
      <c r="G429" s="16"/>
      <c r="H429" s="16"/>
      <c r="I429" s="16"/>
      <c r="J429" s="220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287"/>
      <c r="AB429" s="16"/>
      <c r="AC429" s="287"/>
      <c r="AD429" s="287"/>
      <c r="AE429" s="287"/>
    </row>
    <row r="430" ht="15.75" hidden="1" customHeight="1">
      <c r="A430" s="16"/>
      <c r="B430" s="16"/>
      <c r="C430" s="16"/>
      <c r="D430" s="16"/>
      <c r="E430" s="16"/>
      <c r="F430" s="16"/>
      <c r="G430" s="16"/>
      <c r="H430" s="16"/>
      <c r="I430" s="16"/>
      <c r="J430" s="220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287"/>
      <c r="AB430" s="16"/>
      <c r="AC430" s="287"/>
      <c r="AD430" s="287"/>
      <c r="AE430" s="287"/>
    </row>
    <row r="431" ht="15.75" hidden="1" customHeight="1">
      <c r="A431" s="16"/>
      <c r="B431" s="16"/>
      <c r="C431" s="16"/>
      <c r="D431" s="16"/>
      <c r="E431" s="16"/>
      <c r="F431" s="16"/>
      <c r="G431" s="16"/>
      <c r="H431" s="16"/>
      <c r="I431" s="16"/>
      <c r="J431" s="220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  <c r="AA431" s="287"/>
      <c r="AB431" s="16"/>
      <c r="AC431" s="287"/>
      <c r="AD431" s="287"/>
      <c r="AE431" s="287"/>
    </row>
    <row r="432" ht="15.75" hidden="1" customHeight="1">
      <c r="A432" s="16"/>
      <c r="B432" s="16"/>
      <c r="C432" s="16"/>
      <c r="D432" s="16"/>
      <c r="E432" s="16"/>
      <c r="F432" s="16"/>
      <c r="G432" s="16"/>
      <c r="H432" s="16"/>
      <c r="I432" s="16"/>
      <c r="J432" s="220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287"/>
      <c r="AB432" s="16"/>
      <c r="AC432" s="287"/>
      <c r="AD432" s="287"/>
      <c r="AE432" s="287"/>
    </row>
    <row r="433" ht="15.75" hidden="1" customHeight="1">
      <c r="A433" s="16"/>
      <c r="B433" s="16"/>
      <c r="C433" s="16"/>
      <c r="D433" s="16"/>
      <c r="E433" s="16"/>
      <c r="F433" s="16"/>
      <c r="G433" s="16"/>
      <c r="H433" s="16"/>
      <c r="I433" s="16"/>
      <c r="J433" s="220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  <c r="AA433" s="287"/>
      <c r="AB433" s="16"/>
      <c r="AC433" s="287"/>
      <c r="AD433" s="287"/>
      <c r="AE433" s="287"/>
    </row>
    <row r="434" ht="15.75" hidden="1" customHeight="1">
      <c r="A434" s="16"/>
      <c r="B434" s="16"/>
      <c r="C434" s="16"/>
      <c r="D434" s="16"/>
      <c r="E434" s="16"/>
      <c r="F434" s="16"/>
      <c r="G434" s="16"/>
      <c r="H434" s="16"/>
      <c r="I434" s="16"/>
      <c r="J434" s="220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287"/>
      <c r="AB434" s="16"/>
      <c r="AC434" s="287"/>
      <c r="AD434" s="287"/>
      <c r="AE434" s="287"/>
    </row>
    <row r="435" ht="15.75" hidden="1" customHeight="1">
      <c r="A435" s="16"/>
      <c r="B435" s="16"/>
      <c r="C435" s="16"/>
      <c r="D435" s="16"/>
      <c r="E435" s="16"/>
      <c r="F435" s="16"/>
      <c r="G435" s="16"/>
      <c r="H435" s="16"/>
      <c r="I435" s="16"/>
      <c r="J435" s="220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  <c r="AA435" s="287"/>
      <c r="AB435" s="16"/>
      <c r="AC435" s="287"/>
      <c r="AD435" s="287"/>
      <c r="AE435" s="287"/>
    </row>
    <row r="436" ht="15.75" hidden="1" customHeight="1">
      <c r="A436" s="16"/>
      <c r="B436" s="16"/>
      <c r="C436" s="16"/>
      <c r="D436" s="16"/>
      <c r="E436" s="16"/>
      <c r="F436" s="16"/>
      <c r="G436" s="16"/>
      <c r="H436" s="16"/>
      <c r="I436" s="16"/>
      <c r="J436" s="220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287"/>
      <c r="AB436" s="16"/>
      <c r="AC436" s="287"/>
      <c r="AD436" s="287"/>
      <c r="AE436" s="287"/>
    </row>
    <row r="437" ht="15.75" hidden="1" customHeight="1">
      <c r="A437" s="16"/>
      <c r="B437" s="16"/>
      <c r="C437" s="16"/>
      <c r="D437" s="16"/>
      <c r="E437" s="16"/>
      <c r="F437" s="16"/>
      <c r="G437" s="16"/>
      <c r="H437" s="16"/>
      <c r="I437" s="16"/>
      <c r="J437" s="220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  <c r="AA437" s="287"/>
      <c r="AB437" s="16"/>
      <c r="AC437" s="287"/>
      <c r="AD437" s="287"/>
      <c r="AE437" s="287"/>
    </row>
    <row r="438" ht="15.75" hidden="1" customHeight="1">
      <c r="A438" s="16"/>
      <c r="B438" s="16"/>
      <c r="C438" s="16"/>
      <c r="D438" s="16"/>
      <c r="E438" s="16"/>
      <c r="F438" s="16"/>
      <c r="G438" s="16"/>
      <c r="H438" s="16"/>
      <c r="I438" s="16"/>
      <c r="J438" s="220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287"/>
      <c r="AB438" s="16"/>
      <c r="AC438" s="287"/>
      <c r="AD438" s="287"/>
      <c r="AE438" s="287"/>
    </row>
    <row r="439" ht="15.75" hidden="1" customHeight="1">
      <c r="A439" s="16"/>
      <c r="B439" s="16"/>
      <c r="C439" s="16"/>
      <c r="D439" s="16"/>
      <c r="E439" s="16"/>
      <c r="F439" s="16"/>
      <c r="G439" s="16"/>
      <c r="H439" s="16"/>
      <c r="I439" s="16"/>
      <c r="J439" s="220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  <c r="AA439" s="287"/>
      <c r="AB439" s="16"/>
      <c r="AC439" s="287"/>
      <c r="AD439" s="287"/>
      <c r="AE439" s="287"/>
    </row>
    <row r="440" ht="15.75" hidden="1" customHeight="1">
      <c r="A440" s="16"/>
      <c r="B440" s="16"/>
      <c r="C440" s="16"/>
      <c r="D440" s="16"/>
      <c r="E440" s="16"/>
      <c r="F440" s="16"/>
      <c r="G440" s="16"/>
      <c r="H440" s="16"/>
      <c r="I440" s="16"/>
      <c r="J440" s="220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287"/>
      <c r="AB440" s="16"/>
      <c r="AC440" s="287"/>
      <c r="AD440" s="287"/>
      <c r="AE440" s="287"/>
    </row>
    <row r="441" ht="15.75" hidden="1" customHeight="1">
      <c r="A441" s="16"/>
      <c r="B441" s="16"/>
      <c r="C441" s="16"/>
      <c r="D441" s="16"/>
      <c r="E441" s="16"/>
      <c r="F441" s="16"/>
      <c r="G441" s="16"/>
      <c r="H441" s="16"/>
      <c r="I441" s="16"/>
      <c r="J441" s="220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  <c r="AA441" s="287"/>
      <c r="AB441" s="16"/>
      <c r="AC441" s="287"/>
      <c r="AD441" s="287"/>
      <c r="AE441" s="287"/>
    </row>
    <row r="442" ht="15.75" hidden="1" customHeight="1">
      <c r="A442" s="16"/>
      <c r="B442" s="16"/>
      <c r="C442" s="16"/>
      <c r="D442" s="16"/>
      <c r="E442" s="16"/>
      <c r="F442" s="16"/>
      <c r="G442" s="16"/>
      <c r="H442" s="16"/>
      <c r="I442" s="16"/>
      <c r="J442" s="220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287"/>
      <c r="AB442" s="16"/>
      <c r="AC442" s="287"/>
      <c r="AD442" s="287"/>
      <c r="AE442" s="287"/>
    </row>
    <row r="443" ht="15.75" hidden="1" customHeight="1">
      <c r="A443" s="16"/>
      <c r="B443" s="16"/>
      <c r="C443" s="16"/>
      <c r="D443" s="16"/>
      <c r="E443" s="16"/>
      <c r="F443" s="16"/>
      <c r="G443" s="16"/>
      <c r="H443" s="16"/>
      <c r="I443" s="16"/>
      <c r="J443" s="220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  <c r="AA443" s="287"/>
      <c r="AB443" s="16"/>
      <c r="AC443" s="287"/>
      <c r="AD443" s="287"/>
      <c r="AE443" s="287"/>
    </row>
    <row r="444" ht="15.75" hidden="1" customHeight="1">
      <c r="A444" s="16"/>
      <c r="B444" s="16"/>
      <c r="C444" s="16"/>
      <c r="D444" s="16"/>
      <c r="E444" s="16"/>
      <c r="F444" s="16"/>
      <c r="G444" s="16"/>
      <c r="H444" s="16"/>
      <c r="I444" s="16"/>
      <c r="J444" s="220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  <c r="AA444" s="287"/>
      <c r="AB444" s="16"/>
      <c r="AC444" s="287"/>
      <c r="AD444" s="287"/>
      <c r="AE444" s="287"/>
    </row>
    <row r="445" ht="15.75" hidden="1" customHeight="1">
      <c r="A445" s="16"/>
      <c r="B445" s="16"/>
      <c r="C445" s="16"/>
      <c r="D445" s="16"/>
      <c r="E445" s="16"/>
      <c r="F445" s="16"/>
      <c r="G445" s="16"/>
      <c r="H445" s="16"/>
      <c r="I445" s="16"/>
      <c r="J445" s="220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  <c r="AA445" s="287"/>
      <c r="AB445" s="16"/>
      <c r="AC445" s="287"/>
      <c r="AD445" s="287"/>
      <c r="AE445" s="287"/>
    </row>
    <row r="446" ht="15.75" hidden="1" customHeight="1">
      <c r="A446" s="16"/>
      <c r="B446" s="16"/>
      <c r="C446" s="16"/>
      <c r="D446" s="16"/>
      <c r="E446" s="16"/>
      <c r="F446" s="16"/>
      <c r="G446" s="16"/>
      <c r="H446" s="16"/>
      <c r="I446" s="16"/>
      <c r="J446" s="220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  <c r="AA446" s="287"/>
      <c r="AB446" s="16"/>
      <c r="AC446" s="287"/>
      <c r="AD446" s="287"/>
      <c r="AE446" s="287"/>
    </row>
    <row r="447" ht="15.75" hidden="1" customHeight="1">
      <c r="A447" s="16"/>
      <c r="B447" s="16"/>
      <c r="C447" s="16"/>
      <c r="D447" s="16"/>
      <c r="E447" s="16"/>
      <c r="F447" s="16"/>
      <c r="G447" s="16"/>
      <c r="H447" s="16"/>
      <c r="I447" s="16"/>
      <c r="J447" s="220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  <c r="AA447" s="287"/>
      <c r="AB447" s="16"/>
      <c r="AC447" s="287"/>
      <c r="AD447" s="287"/>
      <c r="AE447" s="287"/>
    </row>
    <row r="448" ht="15.75" hidden="1" customHeight="1">
      <c r="A448" s="16"/>
      <c r="B448" s="16"/>
      <c r="C448" s="16"/>
      <c r="D448" s="16"/>
      <c r="E448" s="16"/>
      <c r="F448" s="16"/>
      <c r="G448" s="16"/>
      <c r="H448" s="16"/>
      <c r="I448" s="16"/>
      <c r="J448" s="220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287"/>
      <c r="AB448" s="16"/>
      <c r="AC448" s="287"/>
      <c r="AD448" s="287"/>
      <c r="AE448" s="287"/>
    </row>
    <row r="449" ht="15.75" hidden="1" customHeight="1">
      <c r="A449" s="16"/>
      <c r="B449" s="16"/>
      <c r="C449" s="16"/>
      <c r="D449" s="16"/>
      <c r="E449" s="16"/>
      <c r="F449" s="16"/>
      <c r="G449" s="16"/>
      <c r="H449" s="16"/>
      <c r="I449" s="16"/>
      <c r="J449" s="220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  <c r="AA449" s="287"/>
      <c r="AB449" s="16"/>
      <c r="AC449" s="287"/>
      <c r="AD449" s="287"/>
      <c r="AE449" s="287"/>
    </row>
    <row r="450" ht="15.75" hidden="1" customHeight="1">
      <c r="A450" s="16"/>
      <c r="B450" s="16"/>
      <c r="C450" s="16"/>
      <c r="D450" s="16"/>
      <c r="E450" s="16"/>
      <c r="F450" s="16"/>
      <c r="G450" s="16"/>
      <c r="H450" s="16"/>
      <c r="I450" s="16"/>
      <c r="J450" s="220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287"/>
      <c r="AB450" s="16"/>
      <c r="AC450" s="287"/>
      <c r="AD450" s="287"/>
      <c r="AE450" s="287"/>
    </row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7">
    <mergeCell ref="E51:G51"/>
    <mergeCell ref="C56:E56"/>
    <mergeCell ref="C59:E59"/>
    <mergeCell ref="C60:E60"/>
    <mergeCell ref="H67:I67"/>
    <mergeCell ref="H68:I68"/>
    <mergeCell ref="D98:L98"/>
    <mergeCell ref="C65:E66"/>
    <mergeCell ref="F120:G120"/>
    <mergeCell ref="I120:J120"/>
    <mergeCell ref="K120:L120"/>
    <mergeCell ref="N120:P120"/>
    <mergeCell ref="S121:X121"/>
    <mergeCell ref="D137:L137"/>
    <mergeCell ref="J4:J6"/>
    <mergeCell ref="C8:G8"/>
    <mergeCell ref="J8:J9"/>
    <mergeCell ref="D9:G9"/>
    <mergeCell ref="D10:G10"/>
    <mergeCell ref="D11:G11"/>
    <mergeCell ref="D12:G12"/>
    <mergeCell ref="D13:G13"/>
    <mergeCell ref="D14:G14"/>
    <mergeCell ref="D15:G15"/>
    <mergeCell ref="C22:G22"/>
    <mergeCell ref="C23:G23"/>
    <mergeCell ref="C24:G24"/>
    <mergeCell ref="C25:G25"/>
    <mergeCell ref="C26:G26"/>
    <mergeCell ref="C27:G27"/>
    <mergeCell ref="C28:G28"/>
    <mergeCell ref="C29:G29"/>
    <mergeCell ref="C30:G30"/>
    <mergeCell ref="C31:G31"/>
    <mergeCell ref="C32:G32"/>
    <mergeCell ref="C33:G33"/>
    <mergeCell ref="C34:G34"/>
    <mergeCell ref="C35:G35"/>
    <mergeCell ref="C36:G36"/>
    <mergeCell ref="C37:G37"/>
    <mergeCell ref="C38:G38"/>
    <mergeCell ref="C39:G39"/>
    <mergeCell ref="C41:G41"/>
    <mergeCell ref="C42:G42"/>
    <mergeCell ref="C43:G43"/>
    <mergeCell ref="C44:G44"/>
    <mergeCell ref="E47:G47"/>
    <mergeCell ref="E48:G48"/>
    <mergeCell ref="E49:G50"/>
    <mergeCell ref="N73:P73"/>
    <mergeCell ref="S74:X74"/>
    <mergeCell ref="D120:E120"/>
    <mergeCell ref="D159:E159"/>
    <mergeCell ref="F159:G159"/>
    <mergeCell ref="I159:J159"/>
    <mergeCell ref="K159:L159"/>
    <mergeCell ref="D232:E232"/>
  </mergeCells>
  <conditionalFormatting sqref="A9:C15">
    <cfRule type="cellIs" dxfId="0" priority="1" operator="equal">
      <formula>"DATE: STUDENT NUMBER: NAME: NATIONALITY: CONTACT NUMBER: EMAIL ADDRESS: CONGREGATION(COMPLETE NAME)"</formula>
    </cfRule>
  </conditionalFormatting>
  <conditionalFormatting sqref="H15">
    <cfRule type="colorScale" priority="2">
      <colorScale>
        <cfvo type="min"/>
        <cfvo type="max"/>
        <color rgb="FF57BB8A"/>
        <color rgb="FFFFFFFF"/>
      </colorScale>
    </cfRule>
  </conditionalFormatting>
  <dataValidations>
    <dataValidation type="list" allowBlank="1" sqref="D17">
      <formula1>"2022 - 2023,2021-2022,2020 -2021"</formula1>
    </dataValidation>
    <dataValidation type="list" allowBlank="1" sqref="F18:G18">
      <formula1>"FIRST SEMESTER,SECOND SEMESTER,INTER-SEMESTER"</formula1>
    </dataValidation>
    <dataValidation type="list" allowBlank="1" sqref="F20:G20">
      <formula1>"Credit Student,Audit Student(On-going Formation;Renewal)"</formula1>
    </dataValidation>
    <dataValidation type="list" allowBlank="1" showErrorMessage="1" sqref="D47 D50">
      <formula1>"Approved,Disapproved"</formula1>
    </dataValidation>
    <dataValidation type="list" allowBlank="1" sqref="C23:C24">
      <formula1>RATES!$F$3:$F$32</formula1>
    </dataValidation>
    <dataValidation type="custom" allowBlank="1" showDropDown="1" sqref="D9">
      <formula1>OR(NOT(ISERROR(DATEVALUE(D9))), AND(ISNUMBER(D9), LEFT(CELL("format", D9))="D"))</formula1>
    </dataValidation>
    <dataValidation type="list" allowBlank="1" sqref="I45:I62">
      <formula1>RATES!$J$47:$J$82</formula1>
    </dataValidation>
    <dataValidation type="list" allowBlank="1" sqref="D14">
      <formula1>'Enrollment List'!$H$10:$H$93</formula1>
    </dataValidation>
    <dataValidation type="list" allowBlank="1" sqref="I17">
      <formula1>"NEW STUDENT,OLD STUDENT,TRANSFEREE,CROSS ENROLLEE,RETURNEE FROM LEAVE OF ABSENCE"</formula1>
    </dataValidation>
    <dataValidation type="list" allowBlank="1" showErrorMessage="1" sqref="J65">
      <formula1>"Full payment,Partial,Not yet paid,Promissory"</formula1>
    </dataValidation>
    <dataValidation type="list" allowBlank="1" sqref="I15">
      <formula1>$AE$123:$AE$152</formula1>
    </dataValidation>
    <dataValidation type="list" allowBlank="1" sqref="I23:I30">
      <formula1>RATES!$I$3:$I$32</formula1>
    </dataValidation>
    <dataValidation type="list" allowBlank="1" sqref="F19:G19">
      <formula1>"THESIS,NON-THESIS,CREDIT STUDENT,AUDIT STUDENT"</formula1>
    </dataValidation>
    <dataValidation type="list" allowBlank="1" sqref="E20">
      <formula1>"Regular(4 Years),Scholar(3 Years),Bridge Program,Certificate Program in Religious Studies"</formula1>
    </dataValidation>
    <dataValidation type="list" allowBlank="1" sqref="F17:G17">
      <formula1>"FIRST YEAR,SECOND YEAR,THIRD YEAR,FOURTH YEAR"</formula1>
    </dataValidation>
    <dataValidation type="list" allowBlank="1" sqref="D15">
      <formula1>$AD$155:$AD$182</formula1>
    </dataValidation>
    <dataValidation type="list" allowBlank="1" sqref="D13">
      <formula1>'Enrollment List'!$G$10:$G$93</formula1>
    </dataValidation>
    <dataValidation type="list" allowBlank="1" sqref="E19">
      <formula1>"MAJOR IN THEOLOGY,MAJOR IN SCRIPTURES,MAJOR IN WOMEN AND RELIGION"</formula1>
    </dataValidation>
    <dataValidation type="list" allowBlank="1" showInputMessage="1" prompt="Click and enter a value from the list of items" sqref="H23:H30">
      <formula1>"2,3"</formula1>
    </dataValidation>
    <dataValidation type="list" allowBlank="1" sqref="D12">
      <formula1>'Enrollment List'!$B$110:$B$152</formula1>
    </dataValidation>
  </dataValidations>
  <hyperlinks>
    <hyperlink r:id="rId1" ref="C6"/>
  </hyperlinks>
  <printOptions horizontalCentered="1"/>
  <pageMargins bottom="0.75" footer="0.0" header="0.0" left="0.7" right="0.7" top="0.75"/>
  <pageSetup orientation="portrait" pageOrder="overThenDown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B8043"/>
    <outlinePr summaryBelow="0" summaryRight="0"/>
    <pageSetUpPr fitToPage="1"/>
  </sheetPr>
  <sheetViews>
    <sheetView showGridLines="0" workbookViewId="0"/>
  </sheetViews>
  <sheetFormatPr customHeight="1" defaultColWidth="12.63" defaultRowHeight="15.0"/>
  <cols>
    <col customWidth="1" min="1" max="1" width="3.13"/>
    <col customWidth="1" min="2" max="2" width="2.63"/>
    <col customWidth="1" min="3" max="3" width="38.13"/>
    <col customWidth="1" min="4" max="4" width="21.63"/>
    <col customWidth="1" min="5" max="5" width="17.13"/>
    <col customWidth="1" min="6" max="6" width="17.25"/>
    <col customWidth="1" min="7" max="7" width="17.38"/>
    <col customWidth="1" min="8" max="8" width="37.38"/>
    <col customWidth="1" min="9" max="9" width="17.88"/>
    <col hidden="1" min="12" max="20" width="12.63"/>
    <col customWidth="1" hidden="1" min="21" max="21" width="16.38"/>
    <col hidden="1" min="22" max="24" width="12.63"/>
    <col customWidth="1" hidden="1" min="25" max="25" width="21.25"/>
    <col customWidth="1" hidden="1" min="26" max="26" width="20.13"/>
    <col hidden="1" min="27" max="30" width="12.63"/>
  </cols>
  <sheetData>
    <row r="1" ht="15.75" customHeight="1">
      <c r="A1" s="1"/>
      <c r="B1" s="1"/>
      <c r="C1" s="1"/>
      <c r="D1" s="1"/>
      <c r="E1" s="1"/>
      <c r="F1" s="1"/>
      <c r="G1" s="1"/>
      <c r="H1" s="1"/>
      <c r="I1" s="2"/>
      <c r="J1" s="1"/>
      <c r="K1" s="1"/>
      <c r="L1" s="1"/>
      <c r="M1" s="1"/>
      <c r="N1" s="1"/>
      <c r="O1" s="1"/>
      <c r="P1" s="3"/>
      <c r="Q1" s="1"/>
      <c r="R1" s="1"/>
      <c r="S1" s="1"/>
      <c r="T1" s="1"/>
      <c r="U1" s="1"/>
      <c r="V1" s="1"/>
      <c r="W1" s="1"/>
      <c r="X1" s="1"/>
      <c r="Y1" s="1"/>
      <c r="Z1" s="4"/>
      <c r="AA1" s="1"/>
      <c r="AB1" s="4"/>
      <c r="AC1" s="4"/>
      <c r="AD1" s="4"/>
    </row>
    <row r="2" ht="15.75" customHeight="1">
      <c r="A2" s="1"/>
      <c r="B2" s="5"/>
      <c r="C2" s="6"/>
      <c r="D2" s="6"/>
      <c r="E2" s="6"/>
      <c r="F2" s="6"/>
      <c r="G2" s="6"/>
      <c r="H2" s="6"/>
      <c r="I2" s="7"/>
      <c r="J2" s="1"/>
      <c r="K2" s="1"/>
      <c r="L2" s="1"/>
      <c r="M2" s="1"/>
      <c r="N2" s="1"/>
      <c r="O2" s="1"/>
      <c r="P2" s="8"/>
      <c r="Q2" s="1"/>
      <c r="R2" s="1"/>
      <c r="S2" s="1"/>
      <c r="T2" s="1"/>
      <c r="U2" s="1"/>
      <c r="V2" s="1"/>
      <c r="W2" s="1"/>
      <c r="X2" s="1"/>
      <c r="Y2" s="1"/>
      <c r="Z2" s="4"/>
      <c r="AA2" s="1"/>
      <c r="AB2" s="4"/>
      <c r="AC2" s="4"/>
      <c r="AD2" s="4"/>
    </row>
    <row r="3" ht="15.75" customHeight="1">
      <c r="A3" s="1"/>
      <c r="B3" s="9"/>
      <c r="C3" s="2" t="s">
        <v>229</v>
      </c>
      <c r="D3" s="1"/>
      <c r="E3" s="1"/>
      <c r="F3" s="1"/>
      <c r="G3" s="1"/>
      <c r="H3" s="1"/>
      <c r="I3" s="10"/>
      <c r="J3" s="1"/>
      <c r="K3" s="1"/>
      <c r="L3" s="1"/>
      <c r="M3" s="1"/>
      <c r="N3" s="1"/>
      <c r="O3" s="1"/>
      <c r="P3" s="3"/>
      <c r="Q3" s="1"/>
      <c r="R3" s="1"/>
      <c r="S3" s="1"/>
      <c r="T3" s="1"/>
      <c r="U3" s="1"/>
      <c r="V3" s="1"/>
      <c r="W3" s="1"/>
      <c r="X3" s="1"/>
      <c r="Y3" s="1"/>
      <c r="Z3" s="4"/>
      <c r="AA3" s="1"/>
      <c r="AB3" s="4"/>
      <c r="AC3" s="4"/>
      <c r="AD3" s="4"/>
    </row>
    <row r="4" ht="15.75" customHeight="1">
      <c r="A4" s="1"/>
      <c r="B4" s="9"/>
      <c r="C4" s="1" t="s">
        <v>230</v>
      </c>
      <c r="D4" s="1"/>
      <c r="E4" s="1"/>
      <c r="F4" s="1"/>
      <c r="G4" s="1"/>
      <c r="H4" s="1"/>
      <c r="I4" s="193" t="s">
        <v>0</v>
      </c>
      <c r="J4" s="1"/>
      <c r="K4" s="1"/>
      <c r="L4" s="1"/>
      <c r="M4" s="1"/>
      <c r="N4" s="1"/>
      <c r="O4" s="1"/>
      <c r="P4" s="3"/>
      <c r="Q4" s="1"/>
      <c r="R4" s="1"/>
      <c r="S4" s="1"/>
      <c r="T4" s="1"/>
      <c r="U4" s="1"/>
      <c r="V4" s="1"/>
      <c r="W4" s="1"/>
      <c r="X4" s="1"/>
      <c r="Y4" s="1"/>
      <c r="Z4" s="4"/>
      <c r="AA4" s="1"/>
      <c r="AB4" s="4"/>
      <c r="AC4" s="4"/>
      <c r="AD4" s="4"/>
    </row>
    <row r="5" ht="15.75" customHeight="1">
      <c r="A5" s="1"/>
      <c r="B5" s="9"/>
      <c r="C5" s="1" t="s">
        <v>231</v>
      </c>
      <c r="D5" s="1"/>
      <c r="E5" s="1"/>
      <c r="F5" s="1"/>
      <c r="G5" s="1"/>
      <c r="H5" s="1"/>
      <c r="I5" s="194"/>
      <c r="J5" s="1"/>
      <c r="K5" s="1"/>
      <c r="L5" s="1"/>
      <c r="M5" s="1"/>
      <c r="N5" s="1"/>
      <c r="O5" s="1"/>
      <c r="P5" s="3"/>
      <c r="Q5" s="1"/>
      <c r="R5" s="1"/>
      <c r="S5" s="1"/>
      <c r="T5" s="1"/>
      <c r="U5" s="1"/>
      <c r="V5" s="1"/>
      <c r="W5" s="1"/>
      <c r="X5" s="1"/>
      <c r="Y5" s="1"/>
      <c r="Z5" s="4"/>
      <c r="AA5" s="1"/>
      <c r="AB5" s="4"/>
      <c r="AC5" s="4"/>
      <c r="AD5" s="4"/>
    </row>
    <row r="6" ht="15.75" customHeight="1">
      <c r="A6" s="1"/>
      <c r="B6" s="13"/>
      <c r="C6" s="195" t="s">
        <v>1125</v>
      </c>
      <c r="D6" s="14"/>
      <c r="E6" s="14"/>
      <c r="F6" s="14"/>
      <c r="G6" s="14"/>
      <c r="H6" s="14"/>
      <c r="I6" s="196"/>
      <c r="J6" s="1"/>
      <c r="K6" s="1"/>
      <c r="L6" s="1"/>
      <c r="M6" s="1"/>
      <c r="N6" s="1"/>
      <c r="O6" s="1"/>
      <c r="P6" s="3"/>
      <c r="Q6" s="1"/>
      <c r="R6" s="1"/>
      <c r="S6" s="1"/>
      <c r="T6" s="1"/>
      <c r="U6" s="1"/>
      <c r="V6" s="1"/>
      <c r="W6" s="1"/>
      <c r="X6" s="1"/>
      <c r="Y6" s="1"/>
      <c r="Z6" s="4"/>
      <c r="AA6" s="1"/>
      <c r="AB6" s="4"/>
      <c r="AC6" s="4"/>
      <c r="AD6" s="4"/>
    </row>
    <row r="7" ht="27.0" customHeight="1">
      <c r="A7" s="1"/>
      <c r="B7" s="9"/>
      <c r="C7" s="1"/>
      <c r="D7" s="1"/>
      <c r="E7" s="1"/>
      <c r="F7" s="1"/>
      <c r="G7" s="16"/>
      <c r="H7" s="2" t="s">
        <v>1</v>
      </c>
      <c r="I7" s="17"/>
      <c r="J7" s="1"/>
      <c r="K7" s="1"/>
      <c r="L7" s="1"/>
      <c r="M7" s="1"/>
      <c r="N7" s="1"/>
      <c r="O7" s="1"/>
      <c r="P7" s="8"/>
      <c r="Q7" s="1"/>
      <c r="R7" s="1"/>
      <c r="S7" s="1"/>
      <c r="T7" s="1"/>
      <c r="U7" s="1"/>
      <c r="V7" s="1"/>
      <c r="W7" s="1"/>
      <c r="X7" s="1"/>
      <c r="Y7" s="1"/>
      <c r="Z7" s="4"/>
      <c r="AA7" s="1"/>
      <c r="AB7" s="4"/>
      <c r="AC7" s="4"/>
      <c r="AD7" s="4"/>
    </row>
    <row r="8" ht="15.75" customHeight="1">
      <c r="A8" s="18"/>
      <c r="B8" s="19"/>
      <c r="C8" s="18" t="s">
        <v>986</v>
      </c>
      <c r="G8" s="16"/>
      <c r="H8" s="20" t="s">
        <v>2</v>
      </c>
      <c r="I8" s="197" t="s">
        <v>3</v>
      </c>
      <c r="J8" s="1"/>
      <c r="K8" s="1"/>
      <c r="L8" s="1"/>
      <c r="M8" s="1"/>
      <c r="N8" s="1"/>
      <c r="O8" s="1"/>
      <c r="P8" s="8"/>
      <c r="Q8" s="1"/>
      <c r="R8" s="1"/>
      <c r="S8" s="1"/>
      <c r="T8" s="1"/>
      <c r="U8" s="1"/>
      <c r="V8" s="1"/>
      <c r="W8" s="1"/>
      <c r="X8" s="1"/>
      <c r="Y8" s="1"/>
      <c r="Z8" s="4"/>
      <c r="AA8" s="1"/>
      <c r="AB8" s="4"/>
      <c r="AC8" s="4"/>
      <c r="AD8" s="4"/>
    </row>
    <row r="9" ht="15.75" customHeight="1">
      <c r="A9" s="2"/>
      <c r="B9" s="22"/>
      <c r="C9" s="64" t="s">
        <v>234</v>
      </c>
      <c r="D9" s="23">
        <v>45061.0</v>
      </c>
      <c r="E9" s="198"/>
      <c r="F9" s="198"/>
      <c r="G9" s="16"/>
      <c r="H9" s="25" t="s">
        <v>4</v>
      </c>
      <c r="I9" s="194"/>
      <c r="J9" s="1"/>
      <c r="K9" s="1"/>
      <c r="L9" s="1"/>
      <c r="M9" s="1"/>
      <c r="N9" s="1"/>
      <c r="O9" s="1"/>
      <c r="P9" s="8"/>
      <c r="Q9" s="1"/>
      <c r="R9" s="1"/>
      <c r="S9" s="26"/>
      <c r="T9" s="1"/>
      <c r="U9" s="1"/>
      <c r="V9" s="1"/>
      <c r="W9" s="1"/>
      <c r="X9" s="1"/>
      <c r="Y9" s="1"/>
      <c r="Z9" s="4"/>
      <c r="AA9" s="1"/>
      <c r="AB9" s="4"/>
      <c r="AC9" s="4"/>
      <c r="AD9" s="4"/>
    </row>
    <row r="10" ht="15.75" customHeight="1">
      <c r="A10" s="2"/>
      <c r="B10" s="22"/>
      <c r="C10" s="64" t="s">
        <v>235</v>
      </c>
      <c r="D10" s="27" t="s">
        <v>611</v>
      </c>
      <c r="E10" s="198"/>
      <c r="F10" s="198"/>
      <c r="G10" s="16"/>
      <c r="H10" s="28"/>
      <c r="I10" s="29" t="s">
        <v>5</v>
      </c>
      <c r="J10" s="1"/>
      <c r="K10" s="1"/>
      <c r="L10" s="1"/>
      <c r="M10" s="1"/>
      <c r="N10" s="1"/>
      <c r="O10" s="1"/>
      <c r="P10" s="8"/>
      <c r="Q10" s="1"/>
      <c r="R10" s="1"/>
      <c r="S10" s="26"/>
      <c r="T10" s="1"/>
      <c r="U10" s="1"/>
      <c r="V10" s="1"/>
      <c r="W10" s="1"/>
      <c r="X10" s="1"/>
      <c r="Y10" s="1"/>
      <c r="Z10" s="4"/>
      <c r="AA10" s="1"/>
      <c r="AB10" s="4"/>
      <c r="AC10" s="4"/>
      <c r="AD10" s="4"/>
    </row>
    <row r="11" ht="15.75" customHeight="1">
      <c r="A11" s="2"/>
      <c r="B11" s="22"/>
      <c r="C11" s="64" t="s">
        <v>236</v>
      </c>
      <c r="D11" s="30" t="s">
        <v>1126</v>
      </c>
      <c r="E11" s="198"/>
      <c r="F11" s="198"/>
      <c r="G11" s="16"/>
      <c r="H11" s="25" t="s">
        <v>7</v>
      </c>
      <c r="I11" s="29"/>
      <c r="J11" s="1"/>
      <c r="K11" s="1"/>
      <c r="L11" s="1"/>
      <c r="M11" s="1"/>
      <c r="N11" s="1"/>
      <c r="O11" s="1"/>
      <c r="P11" s="8"/>
      <c r="Q11" s="1"/>
      <c r="R11" s="1"/>
      <c r="S11" s="31"/>
      <c r="T11" s="1"/>
      <c r="U11" s="1"/>
      <c r="V11" s="1"/>
      <c r="W11" s="1"/>
      <c r="X11" s="1"/>
      <c r="Y11" s="1"/>
      <c r="Z11" s="4"/>
      <c r="AA11" s="1"/>
      <c r="AB11" s="4"/>
      <c r="AC11" s="4"/>
      <c r="AD11" s="4"/>
    </row>
    <row r="12" ht="15.75" customHeight="1">
      <c r="A12" s="2"/>
      <c r="B12" s="22"/>
      <c r="C12" s="64" t="s">
        <v>237</v>
      </c>
      <c r="D12" s="30" t="s">
        <v>550</v>
      </c>
      <c r="E12" s="198"/>
      <c r="F12" s="198"/>
      <c r="G12" s="16"/>
      <c r="H12" s="28"/>
      <c r="I12" s="29" t="s">
        <v>8</v>
      </c>
      <c r="J12" s="1"/>
      <c r="K12" s="1"/>
      <c r="L12" s="1"/>
      <c r="M12" s="1"/>
      <c r="N12" s="1"/>
      <c r="O12" s="1"/>
      <c r="P12" s="8"/>
      <c r="Q12" s="1"/>
      <c r="R12" s="1"/>
      <c r="S12" s="26"/>
      <c r="T12" s="1"/>
      <c r="U12" s="1"/>
      <c r="V12" s="1"/>
      <c r="W12" s="1"/>
      <c r="X12" s="1"/>
      <c r="Y12" s="1"/>
      <c r="Z12" s="4"/>
      <c r="AA12" s="1"/>
      <c r="AB12" s="4"/>
      <c r="AC12" s="4"/>
      <c r="AD12" s="4"/>
    </row>
    <row r="13" ht="15.75" customHeight="1">
      <c r="A13" s="2"/>
      <c r="B13" s="22"/>
      <c r="C13" s="64" t="s">
        <v>238</v>
      </c>
      <c r="D13" s="27">
        <v>9.485417692E9</v>
      </c>
      <c r="E13" s="198"/>
      <c r="F13" s="198"/>
      <c r="G13" s="16"/>
      <c r="H13" s="32" t="s">
        <v>9</v>
      </c>
      <c r="I13" s="29"/>
      <c r="J13" s="1"/>
      <c r="K13" s="1"/>
      <c r="L13" s="1"/>
      <c r="M13" s="1"/>
      <c r="N13" s="1"/>
      <c r="O13" s="1"/>
      <c r="P13" s="8"/>
      <c r="Q13" s="1"/>
      <c r="R13" s="1"/>
      <c r="S13" s="26"/>
      <c r="T13" s="1"/>
      <c r="U13" s="1"/>
      <c r="V13" s="1"/>
      <c r="W13" s="1"/>
      <c r="X13" s="1"/>
      <c r="Y13" s="1"/>
      <c r="Z13" s="4"/>
      <c r="AA13" s="1"/>
      <c r="AB13" s="4"/>
      <c r="AC13" s="4"/>
      <c r="AD13" s="4"/>
    </row>
    <row r="14" ht="15.75" customHeight="1">
      <c r="A14" s="2"/>
      <c r="B14" s="22"/>
      <c r="C14" s="64" t="s">
        <v>239</v>
      </c>
      <c r="D14" s="33" t="s">
        <v>1127</v>
      </c>
      <c r="E14" s="198"/>
      <c r="F14" s="198"/>
      <c r="G14" s="34"/>
      <c r="H14" s="35"/>
      <c r="I14" s="36" t="s">
        <v>10</v>
      </c>
      <c r="J14" s="1"/>
      <c r="K14" s="34"/>
      <c r="L14" s="1"/>
      <c r="M14" s="1"/>
      <c r="N14" s="1"/>
      <c r="O14" s="1"/>
      <c r="P14" s="37"/>
      <c r="Q14" s="1"/>
      <c r="R14" s="1"/>
      <c r="S14" s="38"/>
      <c r="T14" s="1"/>
      <c r="U14" s="1"/>
      <c r="V14" s="1"/>
      <c r="W14" s="1"/>
      <c r="X14" s="1"/>
      <c r="Y14" s="1"/>
      <c r="Z14" s="4"/>
      <c r="AA14" s="1"/>
      <c r="AB14" s="4"/>
      <c r="AC14" s="4"/>
      <c r="AD14" s="4"/>
    </row>
    <row r="15" ht="15.75" customHeight="1">
      <c r="A15" s="2"/>
      <c r="B15" s="22"/>
      <c r="C15" s="64" t="s">
        <v>240</v>
      </c>
      <c r="D15" s="30" t="s">
        <v>214</v>
      </c>
      <c r="E15" s="198"/>
      <c r="F15" s="198"/>
      <c r="G15" s="39" t="s">
        <v>11</v>
      </c>
      <c r="H15" s="30" t="s">
        <v>207</v>
      </c>
      <c r="I15" s="36"/>
      <c r="J15" s="1"/>
      <c r="K15" s="1"/>
      <c r="L15" s="1"/>
      <c r="M15" s="1"/>
      <c r="N15" s="1"/>
      <c r="O15" s="1"/>
      <c r="P15" s="8"/>
      <c r="Q15" s="1"/>
      <c r="R15" s="1"/>
      <c r="S15" s="8"/>
      <c r="T15" s="1"/>
      <c r="U15" s="1"/>
      <c r="V15" s="1"/>
      <c r="W15" s="1"/>
      <c r="X15" s="1"/>
      <c r="Y15" s="1"/>
      <c r="Z15" s="4"/>
      <c r="AA15" s="1"/>
      <c r="AB15" s="4"/>
      <c r="AC15" s="4"/>
      <c r="AD15" s="4"/>
    </row>
    <row r="16" ht="15.75" customHeight="1">
      <c r="A16" s="1"/>
      <c r="B16" s="9"/>
      <c r="C16" s="73"/>
      <c r="D16" s="1"/>
      <c r="E16" s="1"/>
      <c r="F16" s="1"/>
      <c r="G16" s="1"/>
      <c r="H16" s="1"/>
      <c r="I16" s="29" t="s">
        <v>12</v>
      </c>
      <c r="J16" s="1"/>
      <c r="K16" s="1"/>
      <c r="L16" s="1"/>
      <c r="M16" s="1"/>
      <c r="N16" s="1"/>
      <c r="O16" s="1"/>
      <c r="P16" s="8"/>
      <c r="Q16" s="1"/>
      <c r="R16" s="1"/>
      <c r="S16" s="3"/>
      <c r="T16" s="1"/>
      <c r="U16" s="1"/>
      <c r="V16" s="1"/>
      <c r="W16" s="1"/>
      <c r="X16" s="1"/>
      <c r="Y16" s="1"/>
      <c r="Z16" s="4"/>
      <c r="AA16" s="1"/>
      <c r="AB16" s="4"/>
      <c r="AC16" s="4"/>
      <c r="AD16" s="4"/>
    </row>
    <row r="17" ht="15.75" customHeight="1">
      <c r="A17" s="1"/>
      <c r="B17" s="9"/>
      <c r="C17" s="64" t="s">
        <v>241</v>
      </c>
      <c r="D17" s="30" t="s">
        <v>341</v>
      </c>
      <c r="E17" s="2" t="s">
        <v>14</v>
      </c>
      <c r="F17" s="30" t="s">
        <v>342</v>
      </c>
      <c r="G17" s="39" t="s">
        <v>15</v>
      </c>
      <c r="H17" s="30" t="s">
        <v>861</v>
      </c>
      <c r="I17" s="29"/>
      <c r="J17" s="1"/>
      <c r="K17" s="1"/>
      <c r="L17" s="1"/>
      <c r="M17" s="1"/>
      <c r="N17" s="1"/>
      <c r="O17" s="1"/>
      <c r="P17" s="8"/>
      <c r="Q17" s="1"/>
      <c r="R17" s="1"/>
      <c r="S17" s="8"/>
      <c r="T17" s="1"/>
      <c r="U17" s="1"/>
      <c r="V17" s="1"/>
      <c r="W17" s="1"/>
      <c r="X17" s="1"/>
      <c r="Y17" s="1"/>
      <c r="Z17" s="4"/>
      <c r="AA17" s="1"/>
      <c r="AB17" s="4"/>
      <c r="AC17" s="4"/>
      <c r="AD17" s="4"/>
    </row>
    <row r="18" ht="15.75" customHeight="1">
      <c r="A18" s="1"/>
      <c r="B18" s="9"/>
      <c r="C18" s="64" t="s">
        <v>242</v>
      </c>
      <c r="D18" s="16"/>
      <c r="E18" s="2" t="s">
        <v>17</v>
      </c>
      <c r="F18" s="30" t="s">
        <v>988</v>
      </c>
      <c r="G18" s="16"/>
      <c r="H18" s="16"/>
      <c r="I18" s="29" t="s">
        <v>19</v>
      </c>
      <c r="J18" s="1"/>
      <c r="K18" s="1"/>
      <c r="L18" s="1"/>
      <c r="M18" s="1"/>
      <c r="N18" s="1"/>
      <c r="O18" s="1"/>
      <c r="P18" s="8"/>
      <c r="Q18" s="1"/>
      <c r="R18" s="1"/>
      <c r="S18" s="3"/>
      <c r="T18" s="1"/>
      <c r="U18" s="1"/>
      <c r="V18" s="1"/>
      <c r="W18" s="1"/>
      <c r="X18" s="1"/>
      <c r="Y18" s="1"/>
      <c r="Z18" s="4"/>
      <c r="AA18" s="1"/>
      <c r="AB18" s="4"/>
      <c r="AC18" s="4"/>
      <c r="AD18" s="4"/>
    </row>
    <row r="19" ht="15.75" customHeight="1">
      <c r="A19" s="1"/>
      <c r="B19" s="9"/>
      <c r="C19" s="167" t="s">
        <v>243</v>
      </c>
      <c r="D19" s="18" t="b">
        <v>0</v>
      </c>
      <c r="E19" s="1"/>
      <c r="F19" s="30"/>
      <c r="G19" s="16"/>
      <c r="H19" s="16"/>
      <c r="I19" s="29"/>
      <c r="J19" s="1"/>
      <c r="K19" s="1"/>
      <c r="L19" s="1"/>
      <c r="M19" s="1"/>
      <c r="N19" s="1"/>
      <c r="O19" s="1"/>
      <c r="P19" s="8"/>
      <c r="Q19" s="1"/>
      <c r="R19" s="1"/>
      <c r="S19" s="8"/>
      <c r="T19" s="1"/>
      <c r="U19" s="1"/>
      <c r="V19" s="1"/>
      <c r="W19" s="1"/>
      <c r="X19" s="1"/>
      <c r="Y19" s="1"/>
      <c r="Z19" s="4"/>
      <c r="AA19" s="1"/>
      <c r="AB19" s="4"/>
      <c r="AC19" s="4"/>
      <c r="AD19" s="4"/>
    </row>
    <row r="20" ht="15.75" customHeight="1">
      <c r="A20" s="1"/>
      <c r="B20" s="9"/>
      <c r="C20" s="167" t="s">
        <v>244</v>
      </c>
      <c r="D20" s="18" t="b">
        <v>1</v>
      </c>
      <c r="E20" s="1" t="s">
        <v>989</v>
      </c>
      <c r="F20" s="30"/>
      <c r="G20" s="1"/>
      <c r="H20" s="1"/>
      <c r="I20" s="29" t="s">
        <v>21</v>
      </c>
      <c r="J20" s="1"/>
      <c r="K20" s="1"/>
      <c r="L20" s="1"/>
      <c r="M20" s="1"/>
      <c r="N20" s="1"/>
      <c r="O20" s="1"/>
      <c r="P20" s="8"/>
      <c r="Q20" s="1"/>
      <c r="R20" s="1"/>
      <c r="S20" s="8"/>
      <c r="T20" s="1"/>
      <c r="U20" s="1"/>
      <c r="V20" s="1"/>
      <c r="W20" s="1"/>
      <c r="X20" s="1"/>
      <c r="Y20" s="1"/>
      <c r="Z20" s="4"/>
      <c r="AA20" s="1"/>
      <c r="AB20" s="4"/>
      <c r="AC20" s="4"/>
      <c r="AD20" s="4"/>
    </row>
    <row r="21" ht="15.75" customHeight="1">
      <c r="A21" s="1"/>
      <c r="B21" s="9"/>
      <c r="C21" s="167" t="s">
        <v>245</v>
      </c>
      <c r="D21" s="18" t="b">
        <v>0</v>
      </c>
      <c r="E21" s="1"/>
      <c r="F21" s="16"/>
      <c r="G21" s="1"/>
      <c r="H21" s="1"/>
      <c r="I21" s="29"/>
      <c r="J21" s="1"/>
      <c r="K21" s="1"/>
      <c r="L21" s="1"/>
      <c r="M21" s="1"/>
      <c r="N21" s="1"/>
      <c r="O21" s="1"/>
      <c r="P21" s="8"/>
      <c r="Q21" s="1"/>
      <c r="R21" s="1"/>
      <c r="S21" s="38"/>
      <c r="T21" s="1"/>
      <c r="U21" s="1"/>
      <c r="V21" s="1"/>
      <c r="W21" s="1"/>
      <c r="X21" s="1"/>
      <c r="Y21" s="1"/>
      <c r="Z21" s="4"/>
      <c r="AA21" s="1"/>
      <c r="AB21" s="4"/>
      <c r="AC21" s="4"/>
      <c r="AD21" s="4"/>
    </row>
    <row r="22" ht="15.75" customHeight="1">
      <c r="A22" s="2"/>
      <c r="B22" s="22"/>
      <c r="C22" s="199" t="s">
        <v>246</v>
      </c>
      <c r="D22" s="200"/>
      <c r="E22" s="200"/>
      <c r="F22" s="201"/>
      <c r="G22" s="43" t="s">
        <v>22</v>
      </c>
      <c r="H22" s="44" t="s">
        <v>23</v>
      </c>
      <c r="I22" s="29" t="s">
        <v>24</v>
      </c>
      <c r="J22" s="2"/>
      <c r="K22" s="2"/>
      <c r="L22" s="2"/>
      <c r="M22" s="2"/>
      <c r="N22" s="2"/>
      <c r="O22" s="2"/>
      <c r="P22" s="3"/>
      <c r="Q22" s="2"/>
      <c r="R22" s="2"/>
      <c r="S22" s="38"/>
      <c r="T22" s="2"/>
      <c r="U22" s="2"/>
      <c r="V22" s="2"/>
      <c r="W22" s="2"/>
      <c r="X22" s="2"/>
      <c r="Y22" s="2"/>
      <c r="Z22" s="45"/>
      <c r="AA22" s="2"/>
      <c r="AB22" s="45"/>
      <c r="AC22" s="45"/>
      <c r="AD22" s="45"/>
    </row>
    <row r="23" ht="15.75" customHeight="1">
      <c r="A23" s="1"/>
      <c r="B23" s="9"/>
      <c r="C23" s="202"/>
      <c r="D23" s="203"/>
      <c r="E23" s="203"/>
      <c r="F23" s="204"/>
      <c r="G23" s="48"/>
      <c r="H23" s="49"/>
      <c r="I23" s="29"/>
      <c r="J23" s="1"/>
      <c r="K23" s="1"/>
      <c r="L23" s="1"/>
      <c r="M23" s="1"/>
      <c r="N23" s="1"/>
      <c r="O23" s="1"/>
      <c r="P23" s="3"/>
      <c r="Q23" s="1"/>
      <c r="R23" s="1"/>
      <c r="S23" s="38"/>
      <c r="T23" s="1"/>
      <c r="U23" s="1"/>
      <c r="V23" s="1"/>
      <c r="W23" s="1"/>
      <c r="X23" s="1"/>
      <c r="Y23" s="1"/>
      <c r="Z23" s="4"/>
      <c r="AA23" s="1"/>
      <c r="AB23" s="4"/>
      <c r="AC23" s="4"/>
      <c r="AD23" s="4"/>
    </row>
    <row r="24" ht="15.75" customHeight="1">
      <c r="A24" s="1"/>
      <c r="B24" s="9"/>
      <c r="C24" s="202" t="s">
        <v>353</v>
      </c>
      <c r="D24" s="203"/>
      <c r="E24" s="203"/>
      <c r="F24" s="204"/>
      <c r="G24" s="48">
        <v>3.0</v>
      </c>
      <c r="H24" s="49">
        <v>2614.86</v>
      </c>
      <c r="I24" s="29" t="s">
        <v>25</v>
      </c>
      <c r="J24" s="1"/>
      <c r="K24" s="1"/>
      <c r="L24" s="1"/>
      <c r="M24" s="1"/>
      <c r="N24" s="1"/>
      <c r="O24" s="1"/>
      <c r="P24" s="3"/>
      <c r="Q24" s="1"/>
      <c r="R24" s="1"/>
      <c r="S24" s="38"/>
      <c r="T24" s="1"/>
      <c r="U24" s="1"/>
      <c r="V24" s="1"/>
      <c r="W24" s="1"/>
      <c r="X24" s="1"/>
      <c r="Y24" s="1"/>
      <c r="Z24" s="4"/>
      <c r="AA24" s="1"/>
      <c r="AB24" s="4"/>
      <c r="AC24" s="4"/>
      <c r="AD24" s="4"/>
    </row>
    <row r="25" ht="15.75" customHeight="1">
      <c r="A25" s="1"/>
      <c r="B25" s="9"/>
      <c r="C25" s="288" t="s">
        <v>350</v>
      </c>
      <c r="D25" s="203"/>
      <c r="E25" s="203"/>
      <c r="F25" s="204"/>
      <c r="G25" s="48">
        <v>3.0</v>
      </c>
      <c r="H25" s="49">
        <v>3268.575</v>
      </c>
      <c r="I25" s="29"/>
      <c r="J25" s="1"/>
      <c r="K25" s="1"/>
      <c r="L25" s="1"/>
      <c r="M25" s="1"/>
      <c r="N25" s="1"/>
      <c r="O25" s="1"/>
      <c r="P25" s="3"/>
      <c r="Q25" s="1"/>
      <c r="R25" s="1"/>
      <c r="S25" s="38"/>
      <c r="T25" s="1"/>
      <c r="U25" s="1"/>
      <c r="V25" s="1"/>
      <c r="W25" s="1"/>
      <c r="X25" s="1"/>
      <c r="Y25" s="1"/>
      <c r="Z25" s="4"/>
      <c r="AA25" s="1"/>
      <c r="AB25" s="4"/>
      <c r="AC25" s="4"/>
      <c r="AD25" s="4"/>
    </row>
    <row r="26" ht="15.75" customHeight="1">
      <c r="A26" s="1"/>
      <c r="B26" s="9"/>
      <c r="C26" s="288" t="s">
        <v>352</v>
      </c>
      <c r="D26" s="203"/>
      <c r="E26" s="203"/>
      <c r="F26" s="204"/>
      <c r="G26" s="48">
        <v>3.0</v>
      </c>
      <c r="H26" s="49">
        <v>3735.51428571429</v>
      </c>
      <c r="I26" s="29" t="s">
        <v>26</v>
      </c>
      <c r="J26" s="1"/>
      <c r="K26" s="1"/>
      <c r="L26" s="1"/>
      <c r="M26" s="1"/>
      <c r="N26" s="1"/>
      <c r="O26" s="1"/>
      <c r="P26" s="3"/>
      <c r="Q26" s="1"/>
      <c r="R26" s="1"/>
      <c r="S26" s="38"/>
      <c r="T26" s="1"/>
      <c r="U26" s="1"/>
      <c r="V26" s="1"/>
      <c r="W26" s="1"/>
      <c r="X26" s="1"/>
      <c r="Y26" s="1"/>
      <c r="Z26" s="4"/>
      <c r="AA26" s="1"/>
      <c r="AB26" s="4"/>
      <c r="AC26" s="4"/>
      <c r="AD26" s="4"/>
    </row>
    <row r="27" ht="15.75" customHeight="1">
      <c r="A27" s="1"/>
      <c r="B27" s="9"/>
      <c r="C27" s="288" t="s">
        <v>363</v>
      </c>
      <c r="D27" s="203"/>
      <c r="E27" s="203"/>
      <c r="F27" s="204"/>
      <c r="G27" s="48">
        <v>3.0</v>
      </c>
      <c r="H27" s="49">
        <v>2614.86</v>
      </c>
      <c r="I27" s="29"/>
      <c r="J27" s="1"/>
      <c r="K27" s="1"/>
      <c r="L27" s="1"/>
      <c r="M27" s="1"/>
      <c r="N27" s="1"/>
      <c r="O27" s="1"/>
      <c r="P27" s="51"/>
      <c r="Q27" s="1"/>
      <c r="R27" s="1"/>
      <c r="T27" s="1"/>
      <c r="U27" s="1"/>
      <c r="V27" s="1"/>
      <c r="W27" s="1"/>
      <c r="X27" s="1"/>
      <c r="Y27" s="1"/>
      <c r="Z27" s="4"/>
      <c r="AA27" s="1"/>
      <c r="AB27" s="4"/>
      <c r="AC27" s="4"/>
      <c r="AD27" s="4"/>
    </row>
    <row r="28" ht="15.75" customHeight="1">
      <c r="A28" s="1"/>
      <c r="B28" s="9"/>
      <c r="C28" s="288" t="s">
        <v>357</v>
      </c>
      <c r="D28" s="203"/>
      <c r="E28" s="203"/>
      <c r="F28" s="204"/>
      <c r="G28" s="48">
        <v>3.0</v>
      </c>
      <c r="H28" s="49">
        <v>2614.86</v>
      </c>
      <c r="I28" s="29" t="s">
        <v>27</v>
      </c>
      <c r="J28" s="1"/>
      <c r="K28" s="1"/>
      <c r="L28" s="1"/>
      <c r="M28" s="1"/>
      <c r="N28" s="1"/>
      <c r="O28" s="1"/>
      <c r="P28" s="3"/>
      <c r="Q28" s="1"/>
      <c r="R28" s="1"/>
      <c r="T28" s="1"/>
      <c r="U28" s="1"/>
      <c r="V28" s="1"/>
      <c r="W28" s="1"/>
      <c r="X28" s="1"/>
      <c r="Y28" s="1"/>
      <c r="Z28" s="4"/>
      <c r="AA28" s="1"/>
      <c r="AB28" s="4"/>
      <c r="AC28" s="4"/>
      <c r="AD28" s="4"/>
    </row>
    <row r="29" ht="15.75" customHeight="1">
      <c r="A29" s="1"/>
      <c r="B29" s="9"/>
      <c r="C29" s="288" t="s">
        <v>358</v>
      </c>
      <c r="D29" s="203"/>
      <c r="E29" s="203"/>
      <c r="F29" s="204"/>
      <c r="G29" s="48">
        <v>3.0</v>
      </c>
      <c r="H29" s="49">
        <v>2905.4</v>
      </c>
      <c r="I29" s="29"/>
      <c r="J29" s="1"/>
      <c r="K29" s="1"/>
      <c r="L29" s="1"/>
      <c r="M29" s="1"/>
      <c r="N29" s="1"/>
      <c r="O29" s="1"/>
      <c r="P29" s="3"/>
      <c r="Q29" s="1"/>
      <c r="R29" s="1"/>
      <c r="T29" s="1"/>
      <c r="U29" s="1"/>
      <c r="V29" s="1"/>
      <c r="W29" s="1"/>
      <c r="X29" s="1"/>
      <c r="Y29" s="1"/>
      <c r="Z29" s="4"/>
      <c r="AA29" s="1"/>
      <c r="AB29" s="4"/>
      <c r="AC29" s="4"/>
      <c r="AD29" s="4"/>
    </row>
    <row r="30" ht="15.75" customHeight="1">
      <c r="A30" s="1"/>
      <c r="B30" s="9"/>
      <c r="C30" s="288"/>
      <c r="D30" s="203"/>
      <c r="E30" s="203"/>
      <c r="F30" s="204"/>
      <c r="G30" s="48"/>
      <c r="H30" s="49"/>
      <c r="I30" s="29" t="s">
        <v>28</v>
      </c>
      <c r="J30" s="1"/>
      <c r="K30" s="1"/>
      <c r="L30" s="1"/>
      <c r="M30" s="1"/>
      <c r="N30" s="1"/>
      <c r="O30" s="1"/>
      <c r="P30" s="8"/>
      <c r="Q30" s="1"/>
      <c r="R30" s="1"/>
      <c r="S30" s="3"/>
      <c r="T30" s="1"/>
      <c r="U30" s="1"/>
      <c r="V30" s="1"/>
      <c r="W30" s="1"/>
      <c r="X30" s="1"/>
      <c r="Y30" s="1"/>
      <c r="Z30" s="4"/>
      <c r="AA30" s="1"/>
      <c r="AB30" s="4"/>
      <c r="AC30" s="4"/>
      <c r="AD30" s="4"/>
    </row>
    <row r="31" ht="15.75" customHeight="1">
      <c r="A31" s="1"/>
      <c r="B31" s="9"/>
      <c r="C31" s="202"/>
      <c r="D31" s="203"/>
      <c r="E31" s="203"/>
      <c r="F31" s="204"/>
      <c r="G31" s="48"/>
      <c r="H31" s="49"/>
      <c r="I31" s="29"/>
      <c r="J31" s="1"/>
      <c r="K31" s="1"/>
      <c r="L31" s="1"/>
      <c r="M31" s="1"/>
      <c r="N31" s="1"/>
      <c r="O31" s="1"/>
      <c r="P31" s="8"/>
      <c r="Q31" s="1"/>
      <c r="R31" s="1"/>
      <c r="S31" s="3"/>
      <c r="T31" s="1"/>
      <c r="U31" s="1"/>
      <c r="V31" s="1"/>
      <c r="W31" s="1"/>
      <c r="X31" s="1"/>
      <c r="Y31" s="1"/>
      <c r="Z31" s="4"/>
      <c r="AA31" s="1"/>
      <c r="AB31" s="4"/>
      <c r="AC31" s="4"/>
      <c r="AD31" s="4"/>
    </row>
    <row r="32" ht="15.75" hidden="1" customHeight="1">
      <c r="A32" s="1"/>
      <c r="B32" s="9"/>
      <c r="C32" s="202"/>
      <c r="D32" s="203"/>
      <c r="E32" s="203"/>
      <c r="F32" s="204"/>
      <c r="G32" s="48"/>
      <c r="H32" s="49"/>
      <c r="I32" s="29" t="s">
        <v>29</v>
      </c>
      <c r="J32" s="1"/>
      <c r="K32" s="1"/>
      <c r="L32" s="1"/>
      <c r="M32" s="1"/>
      <c r="N32" s="1"/>
      <c r="O32" s="1"/>
      <c r="P32" s="1"/>
      <c r="Q32" s="1"/>
      <c r="R32" s="1"/>
      <c r="S32" s="3"/>
      <c r="T32" s="1"/>
      <c r="U32" s="1"/>
      <c r="V32" s="1"/>
      <c r="W32" s="1"/>
      <c r="X32" s="1"/>
      <c r="Y32" s="1"/>
      <c r="Z32" s="4"/>
      <c r="AA32" s="1"/>
      <c r="AB32" s="4"/>
      <c r="AC32" s="4"/>
      <c r="AD32" s="4"/>
    </row>
    <row r="33" ht="15.75" hidden="1" customHeight="1">
      <c r="A33" s="1"/>
      <c r="B33" s="9"/>
      <c r="C33" s="202"/>
      <c r="D33" s="203"/>
      <c r="E33" s="203"/>
      <c r="F33" s="204"/>
      <c r="G33" s="48"/>
      <c r="H33" s="49"/>
      <c r="I33" s="29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4"/>
      <c r="AA33" s="1"/>
      <c r="AB33" s="4"/>
      <c r="AC33" s="4"/>
      <c r="AD33" s="4"/>
    </row>
    <row r="34" ht="15.75" hidden="1" customHeight="1">
      <c r="A34" s="1"/>
      <c r="B34" s="9"/>
      <c r="C34" s="202"/>
      <c r="D34" s="203"/>
      <c r="E34" s="203"/>
      <c r="F34" s="204"/>
      <c r="G34" s="48"/>
      <c r="H34" s="49"/>
      <c r="I34" s="29" t="s">
        <v>30</v>
      </c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4"/>
      <c r="AA34" s="1"/>
      <c r="AB34" s="4"/>
      <c r="AC34" s="4"/>
      <c r="AD34" s="4"/>
    </row>
    <row r="35" ht="15.75" hidden="1" customHeight="1">
      <c r="A35" s="1"/>
      <c r="B35" s="9"/>
      <c r="C35" s="202"/>
      <c r="D35" s="203"/>
      <c r="E35" s="203"/>
      <c r="F35" s="204"/>
      <c r="G35" s="48"/>
      <c r="H35" s="49"/>
      <c r="I35" s="29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4"/>
      <c r="AA35" s="1"/>
      <c r="AB35" s="4"/>
      <c r="AC35" s="4"/>
      <c r="AD35" s="4"/>
    </row>
    <row r="36" ht="15.75" hidden="1" customHeight="1">
      <c r="A36" s="1"/>
      <c r="B36" s="9"/>
      <c r="C36" s="202"/>
      <c r="D36" s="203"/>
      <c r="E36" s="203"/>
      <c r="F36" s="204"/>
      <c r="G36" s="48"/>
      <c r="H36" s="49"/>
      <c r="I36" s="29" t="s">
        <v>31</v>
      </c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4"/>
      <c r="AA36" s="1"/>
      <c r="AB36" s="4"/>
      <c r="AC36" s="4"/>
      <c r="AD36" s="4"/>
    </row>
    <row r="37" ht="15.75" hidden="1" customHeight="1">
      <c r="A37" s="1"/>
      <c r="B37" s="9"/>
      <c r="C37" s="202"/>
      <c r="D37" s="203"/>
      <c r="E37" s="203"/>
      <c r="F37" s="204"/>
      <c r="G37" s="48"/>
      <c r="H37" s="49"/>
      <c r="I37" s="29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4"/>
      <c r="AA37" s="1"/>
      <c r="AB37" s="4"/>
      <c r="AC37" s="4"/>
      <c r="AD37" s="4"/>
    </row>
    <row r="38" ht="15.75" hidden="1" customHeight="1">
      <c r="A38" s="1"/>
      <c r="B38" s="9"/>
      <c r="C38" s="202"/>
      <c r="D38" s="203"/>
      <c r="E38" s="203"/>
      <c r="F38" s="204"/>
      <c r="G38" s="48"/>
      <c r="H38" s="49"/>
      <c r="I38" s="29" t="s">
        <v>32</v>
      </c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4"/>
      <c r="AA38" s="1"/>
      <c r="AB38" s="4"/>
      <c r="AC38" s="4"/>
      <c r="AD38" s="4"/>
    </row>
    <row r="39" ht="15.75" hidden="1" customHeight="1">
      <c r="A39" s="1"/>
      <c r="B39" s="9"/>
      <c r="C39" s="202"/>
      <c r="D39" s="203"/>
      <c r="E39" s="203"/>
      <c r="F39" s="204"/>
      <c r="G39" s="48"/>
      <c r="H39" s="49"/>
      <c r="I39" s="29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4"/>
      <c r="AA39" s="1"/>
      <c r="AB39" s="4"/>
      <c r="AC39" s="4"/>
      <c r="AD39" s="4"/>
    </row>
    <row r="40" ht="15.75" customHeight="1">
      <c r="A40" s="1"/>
      <c r="B40" s="9"/>
      <c r="C40" s="202"/>
      <c r="D40" s="203"/>
      <c r="E40" s="203"/>
      <c r="F40" s="204"/>
      <c r="G40" s="48"/>
      <c r="H40" s="49"/>
      <c r="I40" s="29" t="s">
        <v>33</v>
      </c>
      <c r="J40" s="1"/>
      <c r="K40" s="1"/>
      <c r="L40" s="1"/>
      <c r="M40" s="1"/>
      <c r="N40" s="1"/>
      <c r="O40" s="1"/>
      <c r="P40" s="8"/>
      <c r="Q40" s="1"/>
      <c r="R40" s="1"/>
      <c r="S40" s="8"/>
      <c r="T40" s="1"/>
      <c r="U40" s="1"/>
      <c r="V40" s="1"/>
      <c r="W40" s="1"/>
      <c r="X40" s="1"/>
      <c r="Y40" s="1"/>
      <c r="Z40" s="4"/>
      <c r="AA40" s="1"/>
      <c r="AB40" s="4"/>
      <c r="AC40" s="4"/>
      <c r="AD40" s="4"/>
    </row>
    <row r="41" ht="15.75" customHeight="1">
      <c r="A41" s="1"/>
      <c r="B41" s="9"/>
      <c r="C41" s="202"/>
      <c r="D41" s="203"/>
      <c r="E41" s="203"/>
      <c r="F41" s="204"/>
      <c r="G41" s="48"/>
      <c r="H41" s="49"/>
      <c r="I41" s="29"/>
      <c r="J41" s="1"/>
      <c r="K41" s="1"/>
      <c r="L41" s="1"/>
      <c r="M41" s="1"/>
      <c r="N41" s="1"/>
      <c r="O41" s="1"/>
      <c r="P41" s="8"/>
      <c r="Q41" s="1"/>
      <c r="R41" s="1"/>
      <c r="S41" s="8"/>
      <c r="T41" s="1"/>
      <c r="U41" s="1"/>
      <c r="V41" s="1"/>
      <c r="W41" s="1"/>
      <c r="X41" s="1"/>
      <c r="Y41" s="1"/>
      <c r="Z41" s="4"/>
      <c r="AA41" s="1"/>
      <c r="AB41" s="4"/>
      <c r="AC41" s="4"/>
      <c r="AD41" s="4"/>
    </row>
    <row r="42" ht="15.75" customHeight="1">
      <c r="A42" s="1"/>
      <c r="B42" s="9"/>
      <c r="C42" s="210"/>
      <c r="D42" s="211"/>
      <c r="E42" s="211"/>
      <c r="F42" s="212"/>
      <c r="G42" s="48"/>
      <c r="H42" s="49"/>
      <c r="I42" s="29" t="s">
        <v>34</v>
      </c>
      <c r="J42" s="1"/>
      <c r="K42" s="1"/>
      <c r="L42" s="1"/>
      <c r="M42" s="1"/>
      <c r="N42" s="1"/>
      <c r="O42" s="1"/>
      <c r="P42" s="8"/>
      <c r="Q42" s="1"/>
      <c r="R42" s="1"/>
      <c r="S42" s="8"/>
      <c r="T42" s="1"/>
      <c r="U42" s="1"/>
      <c r="V42" s="1"/>
      <c r="W42" s="1"/>
      <c r="X42" s="1"/>
      <c r="Y42" s="1"/>
      <c r="Z42" s="4"/>
      <c r="AA42" s="1"/>
      <c r="AB42" s="4"/>
      <c r="AC42" s="4"/>
      <c r="AD42" s="4"/>
    </row>
    <row r="43" ht="15.75" customHeight="1">
      <c r="A43" s="1"/>
      <c r="B43" s="9"/>
      <c r="C43" s="289"/>
      <c r="D43" s="198"/>
      <c r="E43" s="198"/>
      <c r="F43" s="222"/>
      <c r="G43" s="290"/>
      <c r="H43" s="49"/>
      <c r="I43" s="29"/>
      <c r="J43" s="1"/>
      <c r="K43" s="1"/>
      <c r="L43" s="1"/>
      <c r="M43" s="1"/>
      <c r="N43" s="1"/>
      <c r="O43" s="1"/>
      <c r="P43" s="8"/>
      <c r="Q43" s="1"/>
      <c r="R43" s="1"/>
      <c r="T43" s="1"/>
      <c r="U43" s="1"/>
      <c r="V43" s="1"/>
      <c r="W43" s="1"/>
      <c r="X43" s="1"/>
      <c r="Y43" s="1"/>
      <c r="Z43" s="4"/>
      <c r="AA43" s="1"/>
      <c r="AB43" s="4"/>
      <c r="AC43" s="4"/>
      <c r="AD43" s="4"/>
    </row>
    <row r="44" ht="15.75" customHeight="1">
      <c r="A44" s="1"/>
      <c r="B44" s="9"/>
      <c r="C44" s="291" t="s">
        <v>344</v>
      </c>
      <c r="D44" s="292"/>
      <c r="E44" s="292"/>
      <c r="F44" s="264"/>
      <c r="G44" s="293">
        <f t="shared" ref="G44:H44" si="1">SUM(G23:G43)</f>
        <v>18</v>
      </c>
      <c r="H44" s="294">
        <f t="shared" si="1"/>
        <v>17754.06929</v>
      </c>
      <c r="I44" s="29" t="s">
        <v>8</v>
      </c>
      <c r="J44" s="1"/>
      <c r="K44" s="1"/>
      <c r="L44" s="1"/>
      <c r="M44" s="1"/>
      <c r="N44" s="1"/>
      <c r="O44" s="1"/>
      <c r="P44" s="8"/>
      <c r="Q44" s="1"/>
      <c r="R44" s="1"/>
      <c r="S44" s="8"/>
      <c r="T44" s="1"/>
      <c r="U44" s="1"/>
      <c r="V44" s="1"/>
      <c r="W44" s="1"/>
      <c r="X44" s="1"/>
      <c r="Y44" s="1"/>
      <c r="Z44" s="4"/>
      <c r="AA44" s="1"/>
      <c r="AB44" s="4"/>
      <c r="AC44" s="4"/>
      <c r="AD44" s="4"/>
    </row>
    <row r="45" ht="15.75" customHeight="1">
      <c r="A45" s="1"/>
      <c r="B45" s="9"/>
      <c r="C45" s="1"/>
      <c r="D45" s="1"/>
      <c r="E45" s="1"/>
      <c r="F45" s="1"/>
      <c r="G45" s="295" t="s">
        <v>36</v>
      </c>
      <c r="H45" s="296">
        <v>497.39</v>
      </c>
      <c r="I45" s="29"/>
      <c r="J45" s="1"/>
      <c r="K45" s="1"/>
      <c r="L45" s="1"/>
      <c r="M45" s="1"/>
      <c r="N45" s="1"/>
      <c r="O45" s="1"/>
      <c r="P45" s="3"/>
      <c r="Q45" s="1"/>
      <c r="R45" s="1"/>
      <c r="S45" s="8"/>
      <c r="T45" s="1"/>
      <c r="U45" s="1"/>
      <c r="V45" s="1"/>
      <c r="W45" s="1"/>
      <c r="X45" s="1"/>
      <c r="Y45" s="1"/>
      <c r="Z45" s="4"/>
      <c r="AA45" s="1"/>
      <c r="AB45" s="4"/>
      <c r="AC45" s="4"/>
      <c r="AD45" s="4"/>
    </row>
    <row r="46" ht="15.75" customHeight="1">
      <c r="A46" s="1"/>
      <c r="B46" s="9"/>
      <c r="C46" s="1"/>
      <c r="D46" s="1"/>
      <c r="E46" s="1"/>
      <c r="F46" s="1"/>
      <c r="G46" s="71" t="s">
        <v>37</v>
      </c>
      <c r="H46" s="489"/>
      <c r="I46" s="29" t="s">
        <v>38</v>
      </c>
      <c r="J46" s="1"/>
      <c r="K46" s="1"/>
      <c r="L46" s="1"/>
      <c r="M46" s="1"/>
      <c r="N46" s="1"/>
      <c r="O46" s="1"/>
      <c r="P46" s="1"/>
      <c r="Q46" s="1"/>
      <c r="R46" s="1"/>
      <c r="S46" s="8"/>
      <c r="T46" s="1"/>
      <c r="U46" s="1"/>
      <c r="V46" s="1"/>
      <c r="W46" s="1"/>
      <c r="X46" s="1"/>
      <c r="Y46" s="1"/>
      <c r="Z46" s="4"/>
      <c r="AA46" s="1"/>
      <c r="AB46" s="4"/>
      <c r="AC46" s="4"/>
      <c r="AD46" s="4"/>
    </row>
    <row r="47" ht="15.75" customHeight="1">
      <c r="A47" s="1"/>
      <c r="B47" s="9"/>
      <c r="C47" s="55"/>
      <c r="D47" s="76"/>
      <c r="E47" s="55" t="s">
        <v>40</v>
      </c>
      <c r="G47" s="69" t="s">
        <v>41</v>
      </c>
      <c r="H47" s="488"/>
      <c r="I47" s="29"/>
      <c r="J47" s="1"/>
      <c r="K47" s="1"/>
      <c r="L47" s="1"/>
      <c r="M47" s="1"/>
      <c r="N47" s="1"/>
      <c r="O47" s="1"/>
      <c r="P47" s="1"/>
      <c r="Q47" s="1"/>
      <c r="R47" s="1"/>
      <c r="T47" s="1"/>
      <c r="U47" s="1"/>
      <c r="V47" s="1"/>
      <c r="W47" s="1"/>
      <c r="X47" s="1"/>
      <c r="Y47" s="1"/>
      <c r="Z47" s="4"/>
      <c r="AA47" s="1"/>
      <c r="AB47" s="4"/>
      <c r="AC47" s="4"/>
      <c r="AD47" s="4"/>
    </row>
    <row r="48" ht="15.75" customHeight="1">
      <c r="A48" s="1"/>
      <c r="B48" s="9"/>
      <c r="C48" s="80" t="s">
        <v>250</v>
      </c>
      <c r="D48" s="1"/>
      <c r="E48" s="80" t="s">
        <v>43</v>
      </c>
      <c r="F48" s="221"/>
      <c r="G48" s="69" t="s">
        <v>44</v>
      </c>
      <c r="H48" s="488">
        <v>4805.92</v>
      </c>
      <c r="I48" s="29" t="s">
        <v>45</v>
      </c>
      <c r="J48" s="1"/>
      <c r="K48" s="1"/>
      <c r="L48" s="1"/>
      <c r="M48" s="1"/>
      <c r="N48" s="1"/>
      <c r="O48" s="1"/>
      <c r="P48" s="1"/>
      <c r="Q48" s="1"/>
      <c r="R48" s="1"/>
      <c r="S48" s="3"/>
      <c r="T48" s="1"/>
      <c r="U48" s="1"/>
      <c r="V48" s="1"/>
      <c r="W48" s="1"/>
      <c r="X48" s="1"/>
      <c r="Y48" s="1"/>
      <c r="Z48" s="4"/>
      <c r="AA48" s="1"/>
      <c r="AB48" s="4"/>
      <c r="AC48" s="4"/>
      <c r="AD48" s="4"/>
    </row>
    <row r="49" ht="15.75" customHeight="1">
      <c r="A49" s="1"/>
      <c r="B49" s="9"/>
      <c r="C49" s="1"/>
      <c r="D49" s="1"/>
      <c r="E49" s="55" t="s">
        <v>990</v>
      </c>
      <c r="F49" s="207"/>
      <c r="G49" s="82" t="s">
        <v>48</v>
      </c>
      <c r="H49" s="83"/>
      <c r="I49" s="84"/>
      <c r="J49" s="1"/>
      <c r="K49" s="1"/>
      <c r="L49" s="1"/>
      <c r="M49" s="1"/>
      <c r="N49" s="1"/>
      <c r="O49" s="1"/>
      <c r="P49" s="1"/>
      <c r="Q49" s="1"/>
      <c r="R49" s="1"/>
      <c r="T49" s="1"/>
      <c r="U49" s="1"/>
      <c r="V49" s="1"/>
      <c r="W49" s="1"/>
      <c r="X49" s="1"/>
      <c r="Y49" s="1"/>
      <c r="Z49" s="4"/>
      <c r="AA49" s="1"/>
      <c r="AB49" s="4"/>
      <c r="AC49" s="4"/>
      <c r="AD49" s="4"/>
    </row>
    <row r="50" ht="15.75" customHeight="1">
      <c r="A50" s="1"/>
      <c r="B50" s="9"/>
      <c r="C50" s="55" t="s">
        <v>251</v>
      </c>
      <c r="D50" s="85"/>
      <c r="E50" s="198"/>
      <c r="F50" s="222"/>
      <c r="G50" s="82" t="s">
        <v>50</v>
      </c>
      <c r="H50" s="83"/>
      <c r="I50" s="29"/>
      <c r="J50" s="1"/>
      <c r="K50" s="1"/>
      <c r="L50" s="1"/>
      <c r="M50" s="1"/>
      <c r="N50" s="1"/>
      <c r="O50" s="1"/>
      <c r="P50" s="1"/>
      <c r="Q50" s="1"/>
      <c r="R50" s="1"/>
      <c r="S50" s="8"/>
      <c r="T50" s="1"/>
      <c r="U50" s="1"/>
      <c r="V50" s="1"/>
      <c r="W50" s="1"/>
      <c r="X50" s="1"/>
      <c r="Y50" s="1"/>
      <c r="Z50" s="4"/>
      <c r="AA50" s="1"/>
      <c r="AB50" s="4"/>
      <c r="AC50" s="4"/>
      <c r="AD50" s="4"/>
    </row>
    <row r="51" ht="15.75" customHeight="1">
      <c r="A51" s="1"/>
      <c r="B51" s="9"/>
      <c r="C51" s="80" t="s">
        <v>252</v>
      </c>
      <c r="D51" s="1"/>
      <c r="E51" s="80" t="s">
        <v>1113</v>
      </c>
      <c r="F51" s="221"/>
      <c r="G51" s="71" t="s">
        <v>53</v>
      </c>
      <c r="H51" s="72"/>
      <c r="I51" s="29"/>
      <c r="J51" s="1"/>
      <c r="K51" s="1"/>
      <c r="L51" s="1"/>
      <c r="M51" s="1"/>
      <c r="N51" s="1"/>
      <c r="O51" s="1"/>
      <c r="P51" s="1"/>
      <c r="Q51" s="1"/>
      <c r="R51" s="1"/>
      <c r="S51" s="8"/>
      <c r="T51" s="1"/>
      <c r="U51" s="1"/>
      <c r="V51" s="1"/>
      <c r="W51" s="1"/>
      <c r="X51" s="1"/>
      <c r="Y51" s="1"/>
      <c r="Z51" s="4"/>
      <c r="AA51" s="1"/>
      <c r="AB51" s="4"/>
      <c r="AC51" s="4"/>
      <c r="AD51" s="4"/>
    </row>
    <row r="52" ht="15.75" customHeight="1">
      <c r="A52" s="1"/>
      <c r="B52" s="9"/>
      <c r="C52" s="1"/>
      <c r="D52" s="1"/>
      <c r="E52" s="1"/>
      <c r="F52" s="1"/>
      <c r="G52" s="69" t="s">
        <v>55</v>
      </c>
      <c r="H52" s="77"/>
      <c r="I52" s="29"/>
      <c r="J52" s="1"/>
      <c r="K52" s="1"/>
      <c r="L52" s="1"/>
      <c r="M52" s="1"/>
      <c r="N52" s="1"/>
      <c r="O52" s="1"/>
      <c r="P52" s="1"/>
      <c r="Q52" s="1"/>
      <c r="R52" s="1"/>
      <c r="T52" s="1"/>
      <c r="U52" s="1"/>
      <c r="V52" s="1"/>
      <c r="W52" s="1"/>
      <c r="X52" s="1"/>
      <c r="Y52" s="1"/>
      <c r="Z52" s="4"/>
      <c r="AA52" s="1"/>
      <c r="AB52" s="4"/>
      <c r="AC52" s="4"/>
      <c r="AD52" s="4"/>
    </row>
    <row r="53" ht="15.75" customHeight="1">
      <c r="A53" s="1"/>
      <c r="B53" s="9"/>
      <c r="C53" s="223" t="s">
        <v>253</v>
      </c>
      <c r="D53" s="86"/>
      <c r="E53" s="87"/>
      <c r="F53" s="1"/>
      <c r="G53" s="88" t="s">
        <v>57</v>
      </c>
      <c r="H53" s="72"/>
      <c r="I53" s="29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4"/>
      <c r="AA53" s="1"/>
      <c r="AB53" s="4"/>
      <c r="AC53" s="4"/>
      <c r="AD53" s="4"/>
    </row>
    <row r="54" ht="15.75" customHeight="1">
      <c r="A54" s="1"/>
      <c r="B54" s="9"/>
      <c r="C54" s="225" t="s">
        <v>254</v>
      </c>
      <c r="E54" s="89"/>
      <c r="F54" s="1"/>
      <c r="G54" s="90" t="s">
        <v>59</v>
      </c>
      <c r="H54" s="77"/>
      <c r="I54" s="29"/>
      <c r="J54" s="9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4"/>
      <c r="AA54" s="1"/>
      <c r="AB54" s="4"/>
      <c r="AC54" s="4"/>
      <c r="AD54" s="4"/>
    </row>
    <row r="55" ht="15.75" customHeight="1">
      <c r="A55" s="1"/>
      <c r="B55" s="9"/>
      <c r="C55" s="226" t="s">
        <v>255</v>
      </c>
      <c r="E55" s="89"/>
      <c r="F55" s="1"/>
      <c r="G55" s="88" t="s">
        <v>61</v>
      </c>
      <c r="H55" s="72"/>
      <c r="I55" s="29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4"/>
      <c r="AA55" s="1"/>
      <c r="AB55" s="4"/>
      <c r="AC55" s="4"/>
      <c r="AD55" s="4"/>
    </row>
    <row r="56" ht="15.75" customHeight="1">
      <c r="A56" s="1"/>
      <c r="B56" s="9"/>
      <c r="C56" s="227" t="s">
        <v>1128</v>
      </c>
      <c r="E56" s="228"/>
      <c r="F56" s="1"/>
      <c r="G56" s="69"/>
      <c r="H56" s="92"/>
      <c r="I56" s="93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4"/>
      <c r="AA56" s="1"/>
      <c r="AB56" s="4"/>
      <c r="AC56" s="4"/>
      <c r="AD56" s="4"/>
    </row>
    <row r="57" ht="15.75" customHeight="1">
      <c r="A57" s="1"/>
      <c r="B57" s="9"/>
      <c r="C57" s="229" t="s">
        <v>1129</v>
      </c>
      <c r="E57" s="89"/>
      <c r="F57" s="1"/>
      <c r="G57" s="94" t="s">
        <v>64</v>
      </c>
      <c r="H57" s="95"/>
      <c r="I57" s="93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74" t="s">
        <v>39</v>
      </c>
      <c r="V57" s="75">
        <v>497.39</v>
      </c>
      <c r="W57" s="1"/>
      <c r="X57" s="1"/>
      <c r="Y57" s="1"/>
      <c r="Z57" s="4"/>
      <c r="AA57" s="1"/>
      <c r="AB57" s="4"/>
      <c r="AC57" s="4"/>
      <c r="AD57" s="4"/>
    </row>
    <row r="58" ht="15.75" customHeight="1">
      <c r="A58" s="1"/>
      <c r="B58" s="9"/>
      <c r="C58" s="231" t="s">
        <v>258</v>
      </c>
      <c r="E58" s="89"/>
      <c r="F58" s="1"/>
      <c r="G58" s="94" t="s">
        <v>66</v>
      </c>
      <c r="H58" s="95">
        <v>158.1</v>
      </c>
      <c r="I58" s="93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78" t="s">
        <v>42</v>
      </c>
      <c r="V58" s="79">
        <v>173.91</v>
      </c>
      <c r="W58" s="1"/>
      <c r="X58" s="1"/>
      <c r="Y58" s="1"/>
      <c r="Z58" s="4"/>
      <c r="AA58" s="1"/>
      <c r="AB58" s="4"/>
      <c r="AC58" s="4"/>
      <c r="AD58" s="4"/>
    </row>
    <row r="59" ht="15.75" customHeight="1">
      <c r="A59" s="1"/>
      <c r="B59" s="9"/>
      <c r="C59" s="232" t="s">
        <v>994</v>
      </c>
      <c r="E59" s="228"/>
      <c r="F59" s="1"/>
      <c r="G59" s="96" t="s">
        <v>68</v>
      </c>
      <c r="H59" s="72"/>
      <c r="I59" s="93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78" t="s">
        <v>46</v>
      </c>
      <c r="V59" s="79">
        <v>4805.92</v>
      </c>
      <c r="W59" s="1"/>
      <c r="X59" s="1"/>
      <c r="Y59" s="1"/>
      <c r="Z59" s="4"/>
      <c r="AA59" s="1"/>
      <c r="AB59" s="4"/>
      <c r="AC59" s="4"/>
      <c r="AD59" s="4"/>
    </row>
    <row r="60" ht="15.75" customHeight="1">
      <c r="A60" s="1"/>
      <c r="B60" s="9"/>
      <c r="C60" s="233" t="s">
        <v>260</v>
      </c>
      <c r="E60" s="228"/>
      <c r="F60" s="1"/>
      <c r="G60" s="100" t="s">
        <v>70</v>
      </c>
      <c r="H60" s="106"/>
      <c r="I60" s="93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78" t="s">
        <v>49</v>
      </c>
      <c r="V60" s="79">
        <v>1369.68</v>
      </c>
      <c r="W60" s="1"/>
      <c r="X60" s="1"/>
      <c r="Y60" s="1"/>
      <c r="Z60" s="4"/>
      <c r="AA60" s="1"/>
      <c r="AB60" s="4"/>
      <c r="AC60" s="4"/>
      <c r="AD60" s="4"/>
    </row>
    <row r="61" ht="15.75" customHeight="1">
      <c r="A61" s="1"/>
      <c r="B61" s="9"/>
      <c r="C61" s="235" t="s">
        <v>261</v>
      </c>
      <c r="D61" s="103"/>
      <c r="E61" s="104"/>
      <c r="F61" s="1"/>
      <c r="G61" s="105" t="s">
        <v>71</v>
      </c>
      <c r="H61" s="106"/>
      <c r="I61" s="107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78" t="s">
        <v>51</v>
      </c>
      <c r="V61" s="79"/>
      <c r="W61" s="1"/>
      <c r="X61" s="1"/>
      <c r="Y61" s="1"/>
      <c r="Z61" s="4"/>
      <c r="AA61" s="1"/>
      <c r="AB61" s="4"/>
      <c r="AC61" s="4"/>
      <c r="AD61" s="4"/>
    </row>
    <row r="62" ht="15.75" customHeight="1">
      <c r="A62" s="1"/>
      <c r="B62" s="9"/>
      <c r="C62" s="226"/>
      <c r="E62" s="89"/>
      <c r="F62" s="1"/>
      <c r="G62" s="108"/>
      <c r="H62" s="109"/>
      <c r="I62" s="107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78" t="s">
        <v>54</v>
      </c>
      <c r="V62" s="79">
        <v>239.12</v>
      </c>
      <c r="W62" s="1"/>
      <c r="X62" s="1"/>
      <c r="Y62" s="1"/>
      <c r="Z62" s="4"/>
      <c r="AA62" s="1"/>
      <c r="AB62" s="4"/>
      <c r="AC62" s="4"/>
      <c r="AD62" s="4"/>
    </row>
    <row r="63" ht="15.75" customHeight="1">
      <c r="A63" s="1"/>
      <c r="B63" s="9"/>
      <c r="C63" s="237" t="s">
        <v>262</v>
      </c>
      <c r="D63" s="103"/>
      <c r="E63" s="104"/>
      <c r="F63" s="1"/>
      <c r="G63" s="110" t="s">
        <v>72</v>
      </c>
      <c r="H63" s="111">
        <f>SUM(H44:H62)</f>
        <v>23215.47929</v>
      </c>
      <c r="I63" s="65" t="s">
        <v>73</v>
      </c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78" t="s">
        <v>56</v>
      </c>
      <c r="V63" s="79"/>
      <c r="W63" s="1"/>
      <c r="X63" s="1"/>
      <c r="Y63" s="1"/>
      <c r="Z63" s="4"/>
      <c r="AA63" s="1"/>
      <c r="AB63" s="4"/>
      <c r="AC63" s="4"/>
      <c r="AD63" s="4"/>
    </row>
    <row r="64" ht="15.75" customHeight="1">
      <c r="A64" s="1"/>
      <c r="B64" s="9"/>
      <c r="C64" s="226" t="s">
        <v>263</v>
      </c>
      <c r="E64" s="89"/>
      <c r="F64" s="1"/>
      <c r="G64" s="112" t="s">
        <v>74</v>
      </c>
      <c r="H64" s="454"/>
      <c r="I64" s="114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78" t="s">
        <v>58</v>
      </c>
      <c r="V64" s="79">
        <v>415.85</v>
      </c>
      <c r="W64" s="1"/>
      <c r="X64" s="1"/>
      <c r="Y64" s="1"/>
      <c r="Z64" s="4"/>
      <c r="AA64" s="1"/>
      <c r="AB64" s="4"/>
      <c r="AC64" s="4"/>
      <c r="AD64" s="4"/>
    </row>
    <row r="65" ht="15.75" customHeight="1">
      <c r="A65" s="1"/>
      <c r="B65" s="9"/>
      <c r="C65" s="240" t="s">
        <v>264</v>
      </c>
      <c r="E65" s="228"/>
      <c r="F65" s="1"/>
      <c r="G65" s="115" t="s">
        <v>75</v>
      </c>
      <c r="H65" s="116">
        <f>H63-H64</f>
        <v>23215.47929</v>
      </c>
      <c r="I65" s="117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78" t="s">
        <v>60</v>
      </c>
      <c r="V65" s="79">
        <v>239.12</v>
      </c>
      <c r="W65" s="1"/>
      <c r="X65" s="1"/>
      <c r="Y65" s="1"/>
      <c r="Z65" s="4"/>
      <c r="AA65" s="1"/>
      <c r="AB65" s="4"/>
      <c r="AC65" s="4"/>
      <c r="AD65" s="4"/>
    </row>
    <row r="66" ht="15.75" customHeight="1">
      <c r="A66" s="1"/>
      <c r="B66" s="9"/>
      <c r="C66" s="241"/>
      <c r="D66" s="242"/>
      <c r="E66" s="243"/>
      <c r="F66" s="120" t="s">
        <v>76</v>
      </c>
      <c r="G66" s="121"/>
      <c r="H66" s="122"/>
      <c r="I66" s="114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78" t="s">
        <v>62</v>
      </c>
      <c r="V66" s="79"/>
      <c r="W66" s="1"/>
      <c r="X66" s="1"/>
      <c r="Y66" s="1"/>
      <c r="Z66" s="4"/>
      <c r="AA66" s="1"/>
      <c r="AB66" s="4"/>
      <c r="AC66" s="4"/>
      <c r="AD66" s="4"/>
    </row>
    <row r="67" ht="15.75" customHeight="1">
      <c r="A67" s="1"/>
      <c r="B67" s="9"/>
      <c r="C67" s="1"/>
      <c r="D67" s="1"/>
      <c r="E67" s="16"/>
      <c r="F67" s="245" t="s">
        <v>1130</v>
      </c>
      <c r="G67" s="218"/>
      <c r="H67" s="218"/>
      <c r="I67" s="114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78" t="s">
        <v>63</v>
      </c>
      <c r="V67" s="79"/>
      <c r="W67" s="1"/>
      <c r="X67" s="1"/>
      <c r="Y67" s="1"/>
      <c r="Z67" s="4"/>
      <c r="AA67" s="1"/>
      <c r="AB67" s="4"/>
      <c r="AC67" s="4"/>
      <c r="AD67" s="4"/>
    </row>
    <row r="68" ht="15.75" customHeight="1">
      <c r="A68" s="1"/>
      <c r="B68" s="9"/>
      <c r="C68" s="1"/>
      <c r="D68" s="1"/>
      <c r="E68" s="128"/>
      <c r="F68" s="246"/>
      <c r="G68" s="247"/>
      <c r="H68" s="247"/>
      <c r="I68" s="114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78" t="s">
        <v>65</v>
      </c>
      <c r="V68" s="79">
        <v>158.1</v>
      </c>
      <c r="W68" s="1"/>
      <c r="X68" s="1"/>
      <c r="Y68" s="1"/>
      <c r="Z68" s="4"/>
      <c r="AA68" s="1"/>
      <c r="AB68" s="4"/>
      <c r="AC68" s="4"/>
      <c r="AD68" s="4"/>
    </row>
    <row r="69" ht="15.75" customHeight="1">
      <c r="A69" s="1"/>
      <c r="B69" s="9"/>
      <c r="C69" s="85" t="s">
        <v>266</v>
      </c>
      <c r="D69" s="1"/>
      <c r="E69" s="1"/>
      <c r="F69" s="1"/>
      <c r="G69" s="1"/>
      <c r="H69" s="85"/>
      <c r="I69" s="114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78" t="s">
        <v>67</v>
      </c>
      <c r="V69" s="79">
        <v>2144.27</v>
      </c>
      <c r="W69" s="1"/>
      <c r="X69" s="1"/>
      <c r="Y69" s="1"/>
      <c r="Z69" s="4"/>
      <c r="AA69" s="1"/>
      <c r="AB69" s="4"/>
      <c r="AC69" s="4"/>
      <c r="AD69" s="4"/>
    </row>
    <row r="70" ht="15.75" customHeight="1">
      <c r="A70" s="1"/>
      <c r="B70" s="121"/>
      <c r="C70" s="298" t="s">
        <v>267</v>
      </c>
      <c r="D70" s="30"/>
      <c r="E70" s="30"/>
      <c r="F70" s="30"/>
      <c r="G70" s="30"/>
      <c r="H70" s="30"/>
      <c r="I70" s="132"/>
      <c r="J70" s="1"/>
      <c r="K70" s="1"/>
      <c r="L70" s="1"/>
      <c r="M70" s="1" t="s">
        <v>79</v>
      </c>
      <c r="N70" s="1"/>
      <c r="O70" s="1"/>
      <c r="P70" s="1"/>
      <c r="Q70" s="1"/>
      <c r="R70" s="1"/>
      <c r="S70" s="1"/>
      <c r="T70" s="1"/>
      <c r="U70" s="98" t="s">
        <v>69</v>
      </c>
      <c r="V70" s="99"/>
      <c r="W70" s="1"/>
      <c r="X70" s="1"/>
      <c r="Y70" s="1"/>
      <c r="Z70" s="4"/>
      <c r="AA70" s="1" t="s">
        <v>80</v>
      </c>
      <c r="AB70" s="4"/>
      <c r="AC70" s="4"/>
      <c r="AD70" s="4"/>
    </row>
    <row r="71" ht="15.75" customHeight="1">
      <c r="A71" s="1"/>
      <c r="B71" s="1"/>
      <c r="C71" s="1"/>
      <c r="D71" s="1"/>
      <c r="E71" s="1"/>
      <c r="F71" s="1"/>
      <c r="G71" s="1"/>
      <c r="H71" s="1"/>
      <c r="I71" s="2"/>
      <c r="J71" s="1"/>
      <c r="K71" s="1"/>
      <c r="L71" s="1"/>
      <c r="M71" s="1" t="s">
        <v>81</v>
      </c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4"/>
      <c r="AA71" s="1"/>
      <c r="AB71" s="4"/>
      <c r="AC71" s="4"/>
      <c r="AD71" s="4"/>
    </row>
    <row r="72" ht="15.75" customHeight="1">
      <c r="A72" s="1"/>
      <c r="B72" s="1"/>
      <c r="C72" s="1"/>
      <c r="D72" s="1"/>
      <c r="E72" s="1"/>
      <c r="F72" s="1"/>
      <c r="G72" s="1"/>
      <c r="H72" s="1"/>
      <c r="I72" s="2"/>
      <c r="J72" s="1"/>
      <c r="K72" s="1"/>
      <c r="L72" s="1"/>
      <c r="M72" s="1" t="s">
        <v>82</v>
      </c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 t="s">
        <v>83</v>
      </c>
      <c r="Z72" s="4"/>
      <c r="AA72" s="1">
        <v>11.0</v>
      </c>
      <c r="AB72" s="4">
        <v>2614.86</v>
      </c>
      <c r="AC72" s="4"/>
      <c r="AD72" s="4">
        <v>28763.460000000003</v>
      </c>
    </row>
    <row r="73" ht="15.75" customHeight="1">
      <c r="A73" s="1"/>
      <c r="B73" s="1"/>
      <c r="C73" s="1"/>
      <c r="D73" s="1"/>
      <c r="E73" s="1"/>
      <c r="F73" s="1"/>
      <c r="G73" s="1"/>
      <c r="H73" s="1"/>
      <c r="I73" s="2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 t="s">
        <v>85</v>
      </c>
      <c r="Z73" s="4"/>
      <c r="AA73" s="1">
        <v>7.0</v>
      </c>
      <c r="AB73" s="4">
        <v>3735.514285714286</v>
      </c>
      <c r="AC73" s="4"/>
      <c r="AD73" s="4">
        <v>26148.600000000002</v>
      </c>
    </row>
    <row r="74" ht="15.75" customHeight="1">
      <c r="A74" s="1"/>
      <c r="B74" s="1"/>
      <c r="C74" s="1"/>
      <c r="D74" s="1"/>
      <c r="E74" s="1"/>
      <c r="F74" s="1"/>
      <c r="G74" s="1"/>
      <c r="H74" s="1"/>
      <c r="I74" s="2"/>
      <c r="J74" s="1"/>
      <c r="K74" s="1"/>
      <c r="L74" s="1"/>
      <c r="M74" s="4" t="s">
        <v>86</v>
      </c>
      <c r="N74" s="4"/>
      <c r="O74" s="4"/>
      <c r="P74" s="4"/>
      <c r="Q74" s="4"/>
      <c r="R74" s="4"/>
      <c r="S74" s="4"/>
      <c r="T74" s="4"/>
      <c r="U74" s="4"/>
      <c r="V74" s="4"/>
      <c r="W74" s="4"/>
      <c r="X74" s="1"/>
      <c r="Y74" s="1" t="s">
        <v>87</v>
      </c>
      <c r="Z74" s="4"/>
      <c r="AA74" s="1">
        <v>8.0</v>
      </c>
      <c r="AB74" s="4">
        <v>3268.5750000000003</v>
      </c>
      <c r="AC74" s="4"/>
      <c r="AD74" s="4">
        <v>26148.600000000002</v>
      </c>
    </row>
    <row r="75" ht="15.75" customHeight="1">
      <c r="A75" s="1"/>
      <c r="B75" s="1"/>
      <c r="C75" s="1"/>
      <c r="D75" s="1"/>
      <c r="E75" s="1"/>
      <c r="F75" s="1"/>
      <c r="G75" s="1"/>
      <c r="H75" s="1"/>
      <c r="I75" s="2"/>
      <c r="J75" s="1"/>
      <c r="K75" s="1"/>
      <c r="L75" s="1"/>
      <c r="M75" s="4" t="s">
        <v>337</v>
      </c>
      <c r="N75" s="4"/>
      <c r="O75" s="4"/>
      <c r="P75" s="4"/>
      <c r="Q75" s="4"/>
      <c r="R75" s="4"/>
      <c r="S75" s="4"/>
      <c r="T75" s="4"/>
      <c r="U75" s="4"/>
      <c r="V75" s="4"/>
      <c r="W75" s="4"/>
      <c r="X75" s="1"/>
      <c r="Y75" s="1" t="s">
        <v>89</v>
      </c>
      <c r="Z75" s="4"/>
      <c r="AA75" s="1">
        <v>12.0</v>
      </c>
      <c r="AB75" s="4">
        <v>2614.86</v>
      </c>
      <c r="AC75" s="4"/>
      <c r="AD75" s="4">
        <v>31378.32</v>
      </c>
    </row>
    <row r="76" ht="15.75" customHeight="1">
      <c r="A76" s="1"/>
      <c r="B76" s="1"/>
      <c r="C76" s="1"/>
      <c r="D76" s="1"/>
      <c r="E76" s="1"/>
      <c r="F76" s="1"/>
      <c r="G76" s="1"/>
      <c r="H76" s="1"/>
      <c r="I76" s="2"/>
      <c r="J76" s="1"/>
      <c r="K76" s="1"/>
      <c r="L76" s="1"/>
      <c r="M76" s="4" t="s">
        <v>90</v>
      </c>
      <c r="N76" s="4"/>
      <c r="O76" s="4"/>
      <c r="P76" s="4"/>
      <c r="Q76" s="4"/>
      <c r="R76" s="4" t="s">
        <v>91</v>
      </c>
      <c r="S76" s="4" t="s">
        <v>91</v>
      </c>
      <c r="T76" s="4" t="s">
        <v>91</v>
      </c>
      <c r="U76" s="4" t="s">
        <v>91</v>
      </c>
      <c r="V76" s="4" t="s">
        <v>91</v>
      </c>
      <c r="W76" s="4"/>
      <c r="X76" s="1"/>
      <c r="Y76" s="1" t="s">
        <v>92</v>
      </c>
      <c r="Z76" s="4"/>
      <c r="AA76" s="1">
        <v>9.0</v>
      </c>
      <c r="AB76" s="4">
        <v>2905.4</v>
      </c>
      <c r="AC76" s="4"/>
      <c r="AD76" s="4">
        <v>26148.600000000002</v>
      </c>
    </row>
    <row r="77" ht="15.75" customHeight="1">
      <c r="A77" s="1"/>
      <c r="B77" s="1"/>
      <c r="C77" s="1"/>
      <c r="D77" s="1"/>
      <c r="E77" s="1"/>
      <c r="F77" s="1"/>
      <c r="G77" s="1"/>
      <c r="H77" s="1"/>
      <c r="I77" s="2"/>
      <c r="J77" s="1"/>
      <c r="K77" s="1"/>
      <c r="L77" s="1"/>
      <c r="M77" s="4" t="s">
        <v>93</v>
      </c>
      <c r="N77" s="4" t="s">
        <v>94</v>
      </c>
      <c r="O77" s="4" t="s">
        <v>95</v>
      </c>
      <c r="P77" s="4"/>
      <c r="Q77" s="4"/>
      <c r="R77" s="4" t="s">
        <v>96</v>
      </c>
      <c r="S77" s="4" t="s">
        <v>97</v>
      </c>
      <c r="T77" s="4" t="s">
        <v>98</v>
      </c>
      <c r="U77" s="4" t="s">
        <v>99</v>
      </c>
      <c r="V77" s="4" t="s">
        <v>176</v>
      </c>
      <c r="W77" s="4"/>
      <c r="X77" s="1"/>
      <c r="Y77" s="1" t="s">
        <v>101</v>
      </c>
      <c r="Z77" s="4"/>
      <c r="AA77" s="1">
        <v>10.0</v>
      </c>
      <c r="AB77" s="4">
        <v>2614.86</v>
      </c>
      <c r="AC77" s="4"/>
      <c r="AD77" s="4">
        <v>26148.600000000002</v>
      </c>
    </row>
    <row r="78" ht="15.75" customHeight="1">
      <c r="A78" s="1"/>
      <c r="B78" s="1"/>
      <c r="C78" s="1"/>
      <c r="D78" s="1"/>
      <c r="E78" s="1"/>
      <c r="F78" s="1"/>
      <c r="G78" s="1"/>
      <c r="H78" s="1"/>
      <c r="I78" s="2"/>
      <c r="J78" s="1"/>
      <c r="K78" s="1"/>
      <c r="L78" s="1"/>
      <c r="M78" s="4" t="s">
        <v>338</v>
      </c>
      <c r="N78" s="4" t="s">
        <v>103</v>
      </c>
      <c r="O78" s="4">
        <v>871.62</v>
      </c>
      <c r="P78" s="4"/>
      <c r="Q78" s="4"/>
      <c r="R78" s="4" t="s">
        <v>351</v>
      </c>
      <c r="S78" s="4" t="s">
        <v>351</v>
      </c>
      <c r="T78" s="4" t="s">
        <v>351</v>
      </c>
      <c r="U78" s="4" t="s">
        <v>351</v>
      </c>
      <c r="V78" s="4">
        <v>4200.0</v>
      </c>
      <c r="W78" s="4"/>
      <c r="X78" s="1"/>
      <c r="Y78" s="1" t="s">
        <v>105</v>
      </c>
      <c r="Z78" s="4"/>
      <c r="AA78" s="1">
        <v>8.0</v>
      </c>
      <c r="AB78" s="4">
        <v>3268.5750000000003</v>
      </c>
      <c r="AC78" s="4"/>
      <c r="AD78" s="4">
        <v>26148.600000000002</v>
      </c>
    </row>
    <row r="79" ht="15.75" customHeight="1">
      <c r="A79" s="1"/>
      <c r="B79" s="1"/>
      <c r="C79" s="1"/>
      <c r="D79" s="1"/>
      <c r="E79" s="1"/>
      <c r="F79" s="1"/>
      <c r="G79" s="1"/>
      <c r="H79" s="1"/>
      <c r="I79" s="2"/>
      <c r="J79" s="1"/>
      <c r="K79" s="1"/>
      <c r="L79" s="1"/>
      <c r="M79" s="4" t="s">
        <v>39</v>
      </c>
      <c r="N79" s="4" t="s">
        <v>103</v>
      </c>
      <c r="O79" s="4">
        <v>497.39</v>
      </c>
      <c r="P79" s="4"/>
      <c r="Q79" s="4"/>
      <c r="R79" s="4">
        <v>497.39</v>
      </c>
      <c r="S79" s="4">
        <v>497.39</v>
      </c>
      <c r="T79" s="4">
        <v>497.39</v>
      </c>
      <c r="U79" s="4">
        <v>497.39</v>
      </c>
      <c r="V79" s="4">
        <v>497.39</v>
      </c>
      <c r="W79" s="4"/>
      <c r="X79" s="1"/>
      <c r="Y79" s="1" t="s">
        <v>106</v>
      </c>
      <c r="Z79" s="4"/>
      <c r="AA79" s="1">
        <v>8.0</v>
      </c>
      <c r="AB79" s="4">
        <v>3268.5750000000003</v>
      </c>
      <c r="AC79" s="4"/>
      <c r="AD79" s="4">
        <v>26148.600000000002</v>
      </c>
    </row>
    <row r="80" ht="15.75" customHeight="1">
      <c r="A80" s="1"/>
      <c r="B80" s="1"/>
      <c r="C80" s="1"/>
      <c r="D80" s="1"/>
      <c r="E80" s="1"/>
      <c r="F80" s="1"/>
      <c r="G80" s="1"/>
      <c r="H80" s="1"/>
      <c r="I80" s="2"/>
      <c r="J80" s="1"/>
      <c r="K80" s="1"/>
      <c r="L80" s="1"/>
      <c r="M80" s="4" t="s">
        <v>42</v>
      </c>
      <c r="N80" s="4" t="s">
        <v>107</v>
      </c>
      <c r="O80" s="4">
        <v>173.91</v>
      </c>
      <c r="P80" s="4"/>
      <c r="Q80" s="4"/>
      <c r="R80" s="4">
        <v>173.91</v>
      </c>
      <c r="S80" s="4">
        <v>173.91</v>
      </c>
      <c r="T80" s="4"/>
      <c r="U80" s="4"/>
      <c r="V80" s="4"/>
      <c r="W80" s="4"/>
      <c r="X80" s="1"/>
      <c r="Y80" s="1" t="s">
        <v>108</v>
      </c>
      <c r="Z80" s="4"/>
      <c r="AA80" s="1">
        <v>16.0</v>
      </c>
      <c r="AB80" s="4">
        <v>2614.86</v>
      </c>
      <c r="AC80" s="4"/>
      <c r="AD80" s="4">
        <v>41837.76</v>
      </c>
    </row>
    <row r="81" ht="15.75" customHeight="1">
      <c r="A81" s="1"/>
      <c r="B81" s="1"/>
      <c r="C81" s="1"/>
      <c r="E81" s="1"/>
      <c r="F81" s="1"/>
      <c r="G81" s="1"/>
      <c r="H81" s="1"/>
      <c r="I81" s="2"/>
      <c r="J81" s="1"/>
      <c r="L81" s="1"/>
      <c r="M81" s="4" t="s">
        <v>46</v>
      </c>
      <c r="N81" s="4" t="s">
        <v>103</v>
      </c>
      <c r="O81" s="4">
        <v>4805.92</v>
      </c>
      <c r="P81" s="4"/>
      <c r="Q81" s="4"/>
      <c r="R81" s="4">
        <v>4805.92</v>
      </c>
      <c r="S81" s="4">
        <v>4805.92</v>
      </c>
      <c r="T81" s="4">
        <v>4805.92</v>
      </c>
      <c r="U81" s="4">
        <v>4805.92</v>
      </c>
      <c r="V81" s="4"/>
      <c r="W81" s="4"/>
      <c r="X81" s="1"/>
      <c r="Y81" s="1" t="s">
        <v>109</v>
      </c>
      <c r="Z81" s="4"/>
      <c r="AA81" s="1">
        <v>8.0</v>
      </c>
      <c r="AB81" s="4">
        <v>3268.5750000000003</v>
      </c>
      <c r="AC81" s="4"/>
      <c r="AD81" s="4">
        <v>26148.600000000002</v>
      </c>
    </row>
    <row r="82" ht="15.75" customHeight="1">
      <c r="A82" s="1"/>
      <c r="B82" s="1"/>
      <c r="C82" s="1"/>
      <c r="E82" s="1"/>
      <c r="F82" s="1"/>
      <c r="G82" s="1"/>
      <c r="H82" s="1"/>
      <c r="I82" s="2"/>
      <c r="J82" s="1"/>
      <c r="L82" s="1"/>
      <c r="M82" s="4" t="s">
        <v>49</v>
      </c>
      <c r="N82" s="4" t="s">
        <v>103</v>
      </c>
      <c r="O82" s="4">
        <v>1369.68</v>
      </c>
      <c r="P82" s="4"/>
      <c r="Q82" s="4"/>
      <c r="R82" s="4">
        <v>1369.68</v>
      </c>
      <c r="S82" s="4">
        <v>1369.68</v>
      </c>
      <c r="T82" s="4">
        <v>1369.68</v>
      </c>
      <c r="U82" s="4">
        <v>1369.68</v>
      </c>
      <c r="V82" s="4">
        <v>1369.68</v>
      </c>
      <c r="W82" s="4"/>
      <c r="X82" s="1"/>
      <c r="Y82" s="1" t="s">
        <v>111</v>
      </c>
      <c r="Z82" s="4"/>
      <c r="AA82" s="1">
        <v>9.0</v>
      </c>
      <c r="AB82" s="4">
        <v>2905.4</v>
      </c>
      <c r="AC82" s="4"/>
      <c r="AD82" s="4">
        <v>26148.600000000002</v>
      </c>
    </row>
    <row r="83" ht="15.75" customHeight="1">
      <c r="A83" s="1"/>
      <c r="B83" s="1"/>
      <c r="C83" s="1"/>
      <c r="E83" s="1"/>
      <c r="F83" s="1"/>
      <c r="G83" s="1"/>
      <c r="H83" s="1"/>
      <c r="I83" s="2"/>
      <c r="J83" s="1"/>
      <c r="L83" s="1"/>
      <c r="M83" s="4" t="s">
        <v>124</v>
      </c>
      <c r="N83" s="4" t="s">
        <v>103</v>
      </c>
      <c r="O83" s="4">
        <v>110.0</v>
      </c>
      <c r="P83" s="4"/>
      <c r="Q83" s="4"/>
      <c r="R83" s="4"/>
      <c r="S83" s="4"/>
      <c r="T83" s="4"/>
      <c r="U83" s="4"/>
      <c r="V83" s="4"/>
      <c r="W83" s="4"/>
      <c r="X83" s="1"/>
      <c r="Y83" s="1" t="s">
        <v>113</v>
      </c>
      <c r="Z83" s="4"/>
      <c r="AA83" s="1">
        <v>18.0</v>
      </c>
      <c r="AB83" s="4">
        <v>2614.86</v>
      </c>
      <c r="AC83" s="4"/>
      <c r="AD83" s="4">
        <v>47067.48</v>
      </c>
    </row>
    <row r="84" ht="15.75" customHeight="1">
      <c r="A84" s="1"/>
      <c r="B84" s="1"/>
      <c r="C84" s="1"/>
      <c r="E84" s="1"/>
      <c r="F84" s="1"/>
      <c r="G84" s="1"/>
      <c r="H84" s="1"/>
      <c r="I84" s="2"/>
      <c r="J84" s="1"/>
      <c r="L84" s="1"/>
      <c r="M84" s="4" t="s">
        <v>54</v>
      </c>
      <c r="N84" s="4" t="s">
        <v>107</v>
      </c>
      <c r="O84" s="4">
        <v>239.12</v>
      </c>
      <c r="P84" s="4"/>
      <c r="Q84" s="4"/>
      <c r="R84" s="4">
        <v>239.12</v>
      </c>
      <c r="S84" s="4">
        <v>239.12</v>
      </c>
      <c r="T84" s="4"/>
      <c r="U84" s="4"/>
      <c r="V84" s="4">
        <v>239.12</v>
      </c>
      <c r="W84" s="4"/>
      <c r="X84" s="1"/>
      <c r="Y84" s="1" t="s">
        <v>115</v>
      </c>
      <c r="Z84" s="4"/>
      <c r="AA84" s="1">
        <v>13.0</v>
      </c>
      <c r="AB84" s="4">
        <v>2614.86</v>
      </c>
      <c r="AC84" s="4"/>
      <c r="AD84" s="4">
        <v>33993.18</v>
      </c>
    </row>
    <row r="85" ht="15.75" customHeight="1">
      <c r="A85" s="1"/>
      <c r="B85" s="1"/>
      <c r="C85" s="1"/>
      <c r="E85" s="1"/>
      <c r="F85" s="1"/>
      <c r="G85" s="1"/>
      <c r="H85" s="1"/>
      <c r="I85" s="2"/>
      <c r="J85" s="1"/>
      <c r="L85" s="1"/>
      <c r="M85" s="4" t="s">
        <v>56</v>
      </c>
      <c r="N85" s="4" t="s">
        <v>103</v>
      </c>
      <c r="O85" s="4">
        <v>86.95</v>
      </c>
      <c r="P85" s="4"/>
      <c r="Q85" s="4"/>
      <c r="R85" s="4"/>
      <c r="S85" s="4"/>
      <c r="T85" s="4">
        <v>86.95</v>
      </c>
      <c r="U85" s="4">
        <v>86.95</v>
      </c>
      <c r="V85" s="4"/>
      <c r="W85" s="4"/>
      <c r="X85" s="1"/>
      <c r="Y85" s="1" t="s">
        <v>117</v>
      </c>
      <c r="Z85" s="4"/>
      <c r="AA85" s="1">
        <v>7.0</v>
      </c>
      <c r="AB85" s="4">
        <v>3735.514285714286</v>
      </c>
      <c r="AC85" s="4"/>
      <c r="AD85" s="4">
        <v>26148.600000000002</v>
      </c>
    </row>
    <row r="86" ht="15.75" customHeight="1">
      <c r="A86" s="1"/>
      <c r="B86" s="1"/>
      <c r="C86" s="1"/>
      <c r="E86" s="1"/>
      <c r="F86" s="1"/>
      <c r="G86" s="1"/>
      <c r="H86" s="1"/>
      <c r="I86" s="2"/>
      <c r="J86" s="1"/>
      <c r="L86" s="1"/>
      <c r="M86" s="4" t="s">
        <v>58</v>
      </c>
      <c r="N86" s="4" t="s">
        <v>129</v>
      </c>
      <c r="O86" s="4">
        <v>415.85</v>
      </c>
      <c r="P86" s="4"/>
      <c r="Q86" s="4"/>
      <c r="R86" s="4">
        <v>415.85</v>
      </c>
      <c r="S86" s="4">
        <v>415.85</v>
      </c>
      <c r="T86" s="4">
        <v>415.85</v>
      </c>
      <c r="U86" s="4">
        <v>415.85</v>
      </c>
      <c r="V86" s="4"/>
      <c r="W86" s="4"/>
      <c r="X86" s="1"/>
      <c r="Y86" s="1" t="s">
        <v>119</v>
      </c>
      <c r="Z86" s="4"/>
      <c r="AA86" s="1">
        <v>10.0</v>
      </c>
      <c r="AB86" s="4">
        <v>2614.86</v>
      </c>
      <c r="AC86" s="4"/>
      <c r="AD86" s="4">
        <v>26148.600000000002</v>
      </c>
    </row>
    <row r="87" ht="15.75" customHeight="1">
      <c r="A87" s="1"/>
      <c r="B87" s="1"/>
      <c r="C87" s="1"/>
      <c r="E87" s="1"/>
      <c r="F87" s="1"/>
      <c r="G87" s="1"/>
      <c r="H87" s="1"/>
      <c r="I87" s="2"/>
      <c r="J87" s="1"/>
      <c r="L87" s="1"/>
      <c r="M87" s="4" t="s">
        <v>60</v>
      </c>
      <c r="N87" s="4" t="s">
        <v>107</v>
      </c>
      <c r="O87" s="4">
        <v>239.12</v>
      </c>
      <c r="P87" s="4"/>
      <c r="Q87" s="4"/>
      <c r="R87" s="4">
        <v>239.12</v>
      </c>
      <c r="S87" s="4">
        <v>239.12</v>
      </c>
      <c r="T87" s="4"/>
      <c r="U87" s="4"/>
      <c r="V87" s="4"/>
      <c r="W87" s="4"/>
      <c r="X87" s="1"/>
      <c r="Y87" s="1" t="s">
        <v>121</v>
      </c>
      <c r="Z87" s="4"/>
      <c r="AA87" s="1">
        <v>7.0</v>
      </c>
      <c r="AB87" s="4">
        <v>3735.514285714286</v>
      </c>
      <c r="AC87" s="4"/>
      <c r="AD87" s="4">
        <v>26148.600000000002</v>
      </c>
    </row>
    <row r="88" ht="15.75" customHeight="1">
      <c r="A88" s="1"/>
      <c r="B88" s="1"/>
      <c r="C88" s="1"/>
      <c r="E88" s="1"/>
      <c r="F88" s="1"/>
      <c r="G88" s="1"/>
      <c r="H88" s="1"/>
      <c r="I88" s="2"/>
      <c r="J88" s="1"/>
      <c r="L88" s="1"/>
      <c r="M88" s="4" t="s">
        <v>133</v>
      </c>
      <c r="N88" s="4" t="s">
        <v>107</v>
      </c>
      <c r="O88" s="4">
        <v>1569.89</v>
      </c>
      <c r="P88" s="4"/>
      <c r="Q88" s="4"/>
      <c r="R88" s="4">
        <v>1569.89</v>
      </c>
      <c r="S88" s="4"/>
      <c r="T88" s="4"/>
      <c r="U88" s="4"/>
      <c r="V88" s="4"/>
      <c r="W88" s="4"/>
      <c r="X88" s="1"/>
      <c r="Y88" s="1" t="s">
        <v>122</v>
      </c>
      <c r="Z88" s="4"/>
      <c r="AA88" s="1">
        <v>19.0</v>
      </c>
      <c r="AB88" s="4">
        <v>2614.86</v>
      </c>
      <c r="AC88" s="4"/>
      <c r="AD88" s="4">
        <v>49682.340000000004</v>
      </c>
    </row>
    <row r="89" ht="15.75" customHeight="1">
      <c r="A89" s="1"/>
      <c r="B89" s="1"/>
      <c r="C89" s="1"/>
      <c r="E89" s="1"/>
      <c r="F89" s="1"/>
      <c r="G89" s="1"/>
      <c r="H89" s="1"/>
      <c r="I89" s="2"/>
      <c r="J89" s="1"/>
      <c r="L89" s="1"/>
      <c r="M89" s="4" t="s">
        <v>136</v>
      </c>
      <c r="N89" s="4" t="s">
        <v>129</v>
      </c>
      <c r="O89" s="4">
        <v>784.95</v>
      </c>
      <c r="P89" s="4"/>
      <c r="Q89" s="4"/>
      <c r="R89" s="4"/>
      <c r="S89" s="4"/>
      <c r="T89" s="4">
        <v>784.95</v>
      </c>
      <c r="U89" s="4"/>
      <c r="V89" s="4"/>
      <c r="W89" s="4"/>
      <c r="X89" s="1"/>
      <c r="Y89" s="1" t="s">
        <v>123</v>
      </c>
      <c r="Z89" s="4"/>
      <c r="AA89" s="1">
        <v>10.0</v>
      </c>
      <c r="AB89" s="4">
        <v>2614.86</v>
      </c>
      <c r="AC89" s="4"/>
      <c r="AD89" s="4">
        <v>26148.600000000002</v>
      </c>
    </row>
    <row r="90" ht="15.75" customHeight="1">
      <c r="A90" s="1"/>
      <c r="B90" s="1"/>
      <c r="C90" s="1"/>
      <c r="E90" s="1"/>
      <c r="F90" s="1"/>
      <c r="G90" s="1"/>
      <c r="H90" s="1"/>
      <c r="I90" s="2"/>
      <c r="J90" s="1"/>
      <c r="L90" s="1"/>
      <c r="M90" s="4" t="s">
        <v>65</v>
      </c>
      <c r="N90" s="4" t="s">
        <v>103</v>
      </c>
      <c r="O90" s="4">
        <v>158.1</v>
      </c>
      <c r="P90" s="4"/>
      <c r="Q90" s="4"/>
      <c r="R90" s="4">
        <v>158.1</v>
      </c>
      <c r="S90" s="4">
        <v>158.1</v>
      </c>
      <c r="T90" s="4">
        <v>158.1</v>
      </c>
      <c r="U90" s="4">
        <v>158.1</v>
      </c>
      <c r="V90" s="4"/>
      <c r="W90" s="4"/>
      <c r="X90" s="1"/>
      <c r="Y90" s="1" t="s">
        <v>126</v>
      </c>
      <c r="Z90" s="4"/>
      <c r="AA90" s="1">
        <v>8.0</v>
      </c>
      <c r="AB90" s="4">
        <v>3268.5750000000003</v>
      </c>
      <c r="AC90" s="4"/>
      <c r="AD90" s="4">
        <v>26148.600000000002</v>
      </c>
    </row>
    <row r="91" ht="15.75" customHeight="1">
      <c r="A91" s="1"/>
      <c r="B91" s="1"/>
      <c r="C91" s="1"/>
      <c r="E91" s="1"/>
      <c r="F91" s="1"/>
      <c r="G91" s="1"/>
      <c r="H91" s="1"/>
      <c r="I91" s="2"/>
      <c r="J91" s="1"/>
      <c r="L91" s="1"/>
      <c r="M91" s="4" t="s">
        <v>67</v>
      </c>
      <c r="N91" s="4" t="s">
        <v>107</v>
      </c>
      <c r="O91" s="4">
        <v>2144.27</v>
      </c>
      <c r="P91" s="4"/>
      <c r="Q91" s="4"/>
      <c r="R91" s="4">
        <v>2144.27</v>
      </c>
      <c r="S91" s="4">
        <v>2144.27</v>
      </c>
      <c r="T91" s="4"/>
      <c r="U91" s="4"/>
      <c r="V91" s="4"/>
      <c r="W91" s="4"/>
      <c r="X91" s="1"/>
      <c r="Y91" s="1" t="s">
        <v>127</v>
      </c>
      <c r="Z91" s="4"/>
      <c r="AA91" s="1">
        <v>18.0</v>
      </c>
      <c r="AB91" s="4">
        <v>2614.86</v>
      </c>
      <c r="AC91" s="4"/>
      <c r="AD91" s="4">
        <v>47067.48</v>
      </c>
    </row>
    <row r="92" ht="15.75" customHeight="1">
      <c r="A92" s="1"/>
      <c r="B92" s="1"/>
      <c r="C92" s="1"/>
      <c r="E92" s="1"/>
      <c r="F92" s="1"/>
      <c r="G92" s="1"/>
      <c r="H92" s="1"/>
      <c r="I92" s="2"/>
      <c r="J92" s="1"/>
      <c r="L92" s="1"/>
      <c r="M92" s="4" t="s">
        <v>143</v>
      </c>
      <c r="N92" s="4" t="s">
        <v>129</v>
      </c>
      <c r="O92" s="4">
        <v>804.1</v>
      </c>
      <c r="P92" s="4"/>
      <c r="Q92" s="4"/>
      <c r="R92" s="152"/>
      <c r="S92" s="152"/>
      <c r="T92" s="152">
        <v>804.1</v>
      </c>
      <c r="U92" s="152">
        <v>804.1</v>
      </c>
      <c r="V92" s="152"/>
      <c r="W92" s="4"/>
      <c r="X92" s="1"/>
      <c r="Y92" s="1" t="s">
        <v>128</v>
      </c>
      <c r="Z92" s="4"/>
      <c r="AA92" s="1">
        <v>10.0</v>
      </c>
      <c r="AB92" s="4">
        <v>2614.86</v>
      </c>
      <c r="AC92" s="4"/>
      <c r="AD92" s="4">
        <v>26148.600000000002</v>
      </c>
    </row>
    <row r="93" ht="15.75" customHeight="1">
      <c r="A93" s="1"/>
      <c r="B93" s="1"/>
      <c r="C93" s="1"/>
      <c r="E93" s="1"/>
      <c r="F93" s="1"/>
      <c r="G93" s="1"/>
      <c r="H93" s="1"/>
      <c r="I93" s="2"/>
      <c r="J93" s="1"/>
      <c r="L93" s="1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1"/>
      <c r="Y93" s="1" t="s">
        <v>130</v>
      </c>
      <c r="Z93" s="4"/>
      <c r="AA93" s="1">
        <v>12.0</v>
      </c>
      <c r="AB93" s="4">
        <v>2614.86</v>
      </c>
      <c r="AC93" s="4"/>
      <c r="AD93" s="4">
        <v>31378.32</v>
      </c>
    </row>
    <row r="94" ht="15.75" customHeight="1">
      <c r="A94" s="1"/>
      <c r="B94" s="1"/>
      <c r="C94" s="1"/>
      <c r="E94" s="1"/>
      <c r="F94" s="1"/>
      <c r="G94" s="1"/>
      <c r="H94" s="1"/>
      <c r="I94" s="2"/>
      <c r="J94" s="1"/>
      <c r="L94" s="1"/>
      <c r="M94" s="4"/>
      <c r="N94" s="4"/>
      <c r="O94" s="4"/>
      <c r="P94" s="4"/>
      <c r="Q94" s="4"/>
      <c r="R94" s="4">
        <f t="shared" ref="R94:U94" si="2">SUM(R79:R92)</f>
        <v>11613.25</v>
      </c>
      <c r="S94" s="4">
        <f t="shared" si="2"/>
        <v>10043.36</v>
      </c>
      <c r="T94" s="4">
        <f t="shared" si="2"/>
        <v>8922.94</v>
      </c>
      <c r="U94" s="4">
        <f t="shared" si="2"/>
        <v>8137.99</v>
      </c>
      <c r="V94" s="4">
        <f>SUM(V78:V92)</f>
        <v>6306.19</v>
      </c>
      <c r="W94" s="4"/>
      <c r="X94" s="1"/>
      <c r="Y94" s="1" t="s">
        <v>131</v>
      </c>
      <c r="Z94" s="4"/>
      <c r="AA94" s="1">
        <v>15.0</v>
      </c>
      <c r="AB94" s="4">
        <v>2614.86</v>
      </c>
      <c r="AC94" s="4"/>
      <c r="AD94" s="4">
        <v>39222.9</v>
      </c>
    </row>
    <row r="95" ht="15.75" customHeight="1">
      <c r="A95" s="1"/>
      <c r="B95" s="1"/>
      <c r="C95" s="1"/>
      <c r="E95" s="1"/>
      <c r="F95" s="1"/>
      <c r="G95" s="1"/>
      <c r="H95" s="1"/>
      <c r="I95" s="2"/>
      <c r="J95" s="1"/>
      <c r="L95" s="1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1"/>
      <c r="Y95" s="1" t="s">
        <v>134</v>
      </c>
      <c r="Z95" s="4"/>
      <c r="AA95" s="1">
        <v>9.0</v>
      </c>
      <c r="AB95" s="4">
        <v>2905.4</v>
      </c>
      <c r="AC95" s="4"/>
      <c r="AD95" s="4">
        <v>26148.600000000002</v>
      </c>
    </row>
    <row r="96" ht="15.75" customHeight="1">
      <c r="A96" s="1"/>
      <c r="B96" s="1"/>
      <c r="C96" s="1"/>
      <c r="E96" s="1"/>
      <c r="F96" s="1"/>
      <c r="G96" s="1"/>
      <c r="H96" s="1"/>
      <c r="I96" s="2"/>
      <c r="J96" s="1"/>
      <c r="L96" s="1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1"/>
      <c r="Y96" s="1" t="s">
        <v>137</v>
      </c>
      <c r="Z96" s="4"/>
      <c r="AA96" s="1">
        <v>8.0</v>
      </c>
      <c r="AB96" s="4">
        <v>3268.5750000000003</v>
      </c>
      <c r="AC96" s="4"/>
      <c r="AD96" s="4">
        <v>26148.600000000002</v>
      </c>
    </row>
    <row r="97" ht="15.75" customHeight="1">
      <c r="A97" s="1"/>
      <c r="B97" s="1"/>
      <c r="C97" s="1"/>
      <c r="E97" s="1"/>
      <c r="F97" s="1"/>
      <c r="G97" s="1"/>
      <c r="H97" s="1"/>
      <c r="I97" s="2"/>
      <c r="J97" s="1"/>
      <c r="L97" s="1"/>
      <c r="M97" s="4" t="s">
        <v>365</v>
      </c>
      <c r="N97" s="4"/>
      <c r="O97" s="4"/>
      <c r="P97" s="4"/>
      <c r="Q97" s="4"/>
      <c r="R97" s="4"/>
      <c r="S97" s="4"/>
      <c r="T97" s="4"/>
      <c r="U97" s="4"/>
      <c r="V97" s="4"/>
      <c r="W97" s="4"/>
      <c r="X97" s="1"/>
      <c r="Y97" s="1" t="s">
        <v>139</v>
      </c>
      <c r="Z97" s="4"/>
      <c r="AA97" s="1">
        <v>8.0</v>
      </c>
      <c r="AB97" s="4">
        <v>3268.5750000000003</v>
      </c>
      <c r="AC97" s="4"/>
      <c r="AD97" s="4">
        <v>26148.600000000002</v>
      </c>
    </row>
    <row r="98" ht="15.75" customHeight="1">
      <c r="A98" s="1"/>
      <c r="B98" s="1"/>
      <c r="C98" s="1"/>
      <c r="E98" s="1"/>
      <c r="F98" s="1"/>
      <c r="G98" s="1"/>
      <c r="H98" s="1"/>
      <c r="I98" s="2"/>
      <c r="J98" s="1"/>
      <c r="L98" s="1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1"/>
      <c r="Y98" s="1" t="s">
        <v>140</v>
      </c>
      <c r="Z98" s="4"/>
      <c r="AA98" s="1">
        <v>7.0</v>
      </c>
      <c r="AB98" s="4">
        <v>4109.04</v>
      </c>
      <c r="AC98" s="4"/>
      <c r="AD98" s="4">
        <v>28763.28</v>
      </c>
    </row>
    <row r="99" ht="15.75" customHeight="1">
      <c r="A99" s="1"/>
      <c r="B99" s="1"/>
      <c r="C99" s="1"/>
      <c r="E99" s="1"/>
      <c r="F99" s="1"/>
      <c r="G99" s="1"/>
      <c r="H99" s="1"/>
      <c r="I99" s="2"/>
      <c r="J99" s="1"/>
      <c r="L99" s="1"/>
      <c r="M99" s="4" t="s">
        <v>366</v>
      </c>
      <c r="N99" s="4"/>
      <c r="O99" s="4"/>
      <c r="P99" s="4"/>
      <c r="Q99" s="4"/>
      <c r="R99" s="4"/>
      <c r="S99" s="4"/>
      <c r="T99" s="4"/>
      <c r="U99" s="4"/>
      <c r="V99" s="4"/>
      <c r="W99" s="4"/>
      <c r="X99" s="1"/>
      <c r="Y99" s="1" t="s">
        <v>144</v>
      </c>
      <c r="Z99" s="4"/>
      <c r="AA99" s="1">
        <v>5.0</v>
      </c>
      <c r="AB99" s="4">
        <v>4109.04</v>
      </c>
      <c r="AC99" s="4"/>
      <c r="AD99" s="4">
        <v>20545.2</v>
      </c>
    </row>
    <row r="100" ht="15.75" customHeight="1">
      <c r="A100" s="1"/>
      <c r="B100" s="1"/>
      <c r="C100" s="1"/>
      <c r="E100" s="1"/>
      <c r="F100" s="1"/>
      <c r="G100" s="1"/>
      <c r="H100" s="1"/>
      <c r="I100" s="2"/>
      <c r="J100" s="1"/>
      <c r="L100" s="1"/>
      <c r="M100" s="4" t="s">
        <v>169</v>
      </c>
      <c r="N100" s="4"/>
      <c r="O100" s="4"/>
      <c r="P100" s="4"/>
      <c r="Q100" s="4"/>
      <c r="R100" s="4" t="s">
        <v>91</v>
      </c>
      <c r="S100" s="4" t="s">
        <v>91</v>
      </c>
      <c r="T100" s="4" t="s">
        <v>91</v>
      </c>
      <c r="U100" s="4" t="s">
        <v>91</v>
      </c>
      <c r="V100" s="4" t="s">
        <v>91</v>
      </c>
      <c r="W100" s="4"/>
      <c r="X100" s="1"/>
      <c r="Y100" s="1" t="s">
        <v>146</v>
      </c>
      <c r="Z100" s="4"/>
      <c r="AA100" s="1">
        <v>3.0</v>
      </c>
      <c r="AB100" s="4">
        <v>4109.04</v>
      </c>
      <c r="AC100" s="4"/>
      <c r="AD100" s="4">
        <v>12327.119999999999</v>
      </c>
    </row>
    <row r="101" ht="15.75" customHeight="1">
      <c r="A101" s="1"/>
      <c r="B101" s="1"/>
      <c r="C101" s="1"/>
      <c r="E101" s="1"/>
      <c r="F101" s="1"/>
      <c r="G101" s="1"/>
      <c r="H101" s="1"/>
      <c r="I101" s="2"/>
      <c r="J101" s="1"/>
      <c r="L101" s="1"/>
      <c r="M101" s="4" t="s">
        <v>93</v>
      </c>
      <c r="N101" s="4" t="s">
        <v>94</v>
      </c>
      <c r="O101" s="4" t="s">
        <v>95</v>
      </c>
      <c r="P101" s="4"/>
      <c r="Q101" s="4"/>
      <c r="R101" s="4" t="s">
        <v>172</v>
      </c>
      <c r="S101" s="4" t="s">
        <v>173</v>
      </c>
      <c r="T101" s="4" t="s">
        <v>174</v>
      </c>
      <c r="U101" s="4" t="s">
        <v>175</v>
      </c>
      <c r="V101" s="4" t="s">
        <v>176</v>
      </c>
      <c r="W101" s="4"/>
      <c r="X101" s="1"/>
      <c r="Y101" s="1" t="s">
        <v>150</v>
      </c>
      <c r="Z101" s="4"/>
      <c r="AA101" s="1">
        <v>4.0</v>
      </c>
      <c r="AB101" s="4">
        <v>4109.04</v>
      </c>
      <c r="AC101" s="4"/>
      <c r="AD101" s="4">
        <v>16436.16</v>
      </c>
    </row>
    <row r="102" ht="15.75" customHeight="1">
      <c r="A102" s="1"/>
      <c r="B102" s="1"/>
      <c r="C102" s="1"/>
      <c r="E102" s="1"/>
      <c r="F102" s="1"/>
      <c r="G102" s="1"/>
      <c r="H102" s="1"/>
      <c r="I102" s="2"/>
      <c r="J102" s="1"/>
      <c r="L102" s="1"/>
      <c r="M102" s="4" t="s">
        <v>338</v>
      </c>
      <c r="N102" s="4" t="s">
        <v>103</v>
      </c>
      <c r="O102" s="4">
        <v>1369.68</v>
      </c>
      <c r="P102" s="4"/>
      <c r="Q102" s="4"/>
      <c r="R102" s="4" t="s">
        <v>351</v>
      </c>
      <c r="S102" s="4" t="s">
        <v>351</v>
      </c>
      <c r="T102" s="4" t="s">
        <v>351</v>
      </c>
      <c r="U102" s="4" t="s">
        <v>351</v>
      </c>
      <c r="V102" s="4">
        <v>4725.0</v>
      </c>
      <c r="W102" s="4"/>
      <c r="X102" s="1"/>
      <c r="Y102" s="1"/>
      <c r="Z102" s="4"/>
      <c r="AA102" s="1"/>
      <c r="AB102" s="4"/>
      <c r="AC102" s="4"/>
      <c r="AD102" s="4"/>
    </row>
    <row r="103" ht="15.75" customHeight="1">
      <c r="A103" s="1"/>
      <c r="B103" s="1"/>
      <c r="C103" s="1"/>
      <c r="D103" s="1"/>
      <c r="E103" s="1"/>
      <c r="F103" s="1"/>
      <c r="G103" s="1"/>
      <c r="H103" s="1"/>
      <c r="I103" s="2"/>
      <c r="J103" s="1"/>
      <c r="L103" s="1"/>
      <c r="M103" s="4" t="s">
        <v>39</v>
      </c>
      <c r="N103" s="4" t="s">
        <v>103</v>
      </c>
      <c r="O103" s="4">
        <v>497.39</v>
      </c>
      <c r="P103" s="4"/>
      <c r="Q103" s="4"/>
      <c r="R103" s="4">
        <v>497.39</v>
      </c>
      <c r="S103" s="4">
        <v>497.39</v>
      </c>
      <c r="T103" s="4">
        <v>497.39</v>
      </c>
      <c r="U103" s="4">
        <v>497.39</v>
      </c>
      <c r="V103" s="4">
        <v>497.39</v>
      </c>
      <c r="W103" s="4"/>
      <c r="X103" s="1"/>
      <c r="Y103" s="1"/>
      <c r="Z103" s="4"/>
      <c r="AA103" s="1"/>
      <c r="AB103" s="4"/>
      <c r="AC103" s="4"/>
      <c r="AD103" s="4">
        <v>872989.1999999998</v>
      </c>
    </row>
    <row r="104" ht="15.75" customHeight="1">
      <c r="A104" s="1"/>
      <c r="B104" s="1"/>
      <c r="C104" s="1"/>
      <c r="D104" s="1"/>
      <c r="E104" s="1"/>
      <c r="F104" s="1"/>
      <c r="G104" s="1"/>
      <c r="H104" s="1"/>
      <c r="I104" s="2"/>
      <c r="J104" s="1"/>
      <c r="L104" s="1"/>
      <c r="M104" s="4" t="s">
        <v>184</v>
      </c>
      <c r="N104" s="4" t="s">
        <v>107</v>
      </c>
      <c r="O104" s="4">
        <v>173.91</v>
      </c>
      <c r="P104" s="4"/>
      <c r="Q104" s="4"/>
      <c r="R104" s="4">
        <v>173.91</v>
      </c>
      <c r="S104" s="4">
        <v>173.91</v>
      </c>
      <c r="T104" s="4"/>
      <c r="U104" s="4"/>
      <c r="V104" s="4"/>
      <c r="W104" s="4"/>
      <c r="X104" s="1"/>
      <c r="Y104" s="1">
        <v>2614.86</v>
      </c>
      <c r="Z104" s="4"/>
      <c r="AA104" s="1"/>
      <c r="AB104" s="4"/>
      <c r="AC104" s="4"/>
      <c r="AD104" s="4"/>
    </row>
    <row r="105" ht="15.75" customHeight="1">
      <c r="A105" s="1"/>
      <c r="B105" s="1"/>
      <c r="C105" s="1"/>
      <c r="D105" s="1"/>
      <c r="E105" s="1"/>
      <c r="F105" s="1"/>
      <c r="G105" s="1"/>
      <c r="H105" s="1"/>
      <c r="I105" s="2"/>
      <c r="J105" s="1"/>
      <c r="L105" s="1"/>
      <c r="M105" s="4" t="s">
        <v>46</v>
      </c>
      <c r="N105" s="4" t="s">
        <v>103</v>
      </c>
      <c r="O105" s="4">
        <v>4805.92</v>
      </c>
      <c r="P105" s="4"/>
      <c r="Q105" s="4"/>
      <c r="R105" s="4">
        <v>4805.92</v>
      </c>
      <c r="S105" s="4">
        <v>4805.92</v>
      </c>
      <c r="T105" s="4">
        <v>4805.92</v>
      </c>
      <c r="U105" s="4">
        <v>4805.92</v>
      </c>
      <c r="V105" s="4"/>
      <c r="W105" s="4"/>
      <c r="X105" s="1"/>
      <c r="Y105" s="1">
        <v>2614.86</v>
      </c>
      <c r="Z105" s="4"/>
      <c r="AA105" s="1"/>
      <c r="AB105" s="4"/>
      <c r="AC105" s="4"/>
      <c r="AD105" s="4"/>
    </row>
    <row r="106" ht="15.75" customHeight="1">
      <c r="A106" s="1"/>
      <c r="B106" s="1"/>
      <c r="C106" s="1"/>
      <c r="D106" s="1"/>
      <c r="E106" s="1"/>
      <c r="F106" s="1"/>
      <c r="G106" s="1"/>
      <c r="H106" s="1"/>
      <c r="I106" s="2"/>
      <c r="J106" s="1"/>
      <c r="L106" s="1"/>
      <c r="M106" s="4" t="s">
        <v>49</v>
      </c>
      <c r="N106" s="4" t="s">
        <v>103</v>
      </c>
      <c r="O106" s="4">
        <v>1569.89</v>
      </c>
      <c r="P106" s="4"/>
      <c r="Q106" s="4"/>
      <c r="R106" s="4">
        <v>1569.89</v>
      </c>
      <c r="S106" s="4">
        <v>1569.89</v>
      </c>
      <c r="T106" s="4">
        <v>1569.89</v>
      </c>
      <c r="U106" s="4">
        <v>1569.89</v>
      </c>
      <c r="V106" s="4">
        <v>1569.89</v>
      </c>
      <c r="W106" s="4"/>
      <c r="X106" s="1"/>
      <c r="Y106" s="73">
        <v>3268.5750000000003</v>
      </c>
      <c r="Z106" s="4"/>
      <c r="AA106" s="1"/>
      <c r="AB106" s="4"/>
      <c r="AC106" s="4"/>
      <c r="AD106" s="4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2"/>
      <c r="J107" s="1"/>
      <c r="L107" s="1"/>
      <c r="M107" s="4" t="s">
        <v>124</v>
      </c>
      <c r="N107" s="4" t="s">
        <v>103</v>
      </c>
      <c r="O107" s="4">
        <v>110.0</v>
      </c>
      <c r="P107" s="4"/>
      <c r="Q107" s="4"/>
      <c r="R107" s="4"/>
      <c r="S107" s="4"/>
      <c r="T107" s="4"/>
      <c r="U107" s="4"/>
      <c r="V107" s="4"/>
      <c r="W107" s="4"/>
      <c r="X107" s="1"/>
      <c r="Y107" s="1">
        <v>2614.86</v>
      </c>
      <c r="Z107" s="4"/>
      <c r="AA107" s="1"/>
      <c r="AB107" s="4"/>
      <c r="AC107" s="4"/>
      <c r="AD107" s="4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2"/>
      <c r="J108" s="1"/>
      <c r="L108" s="1"/>
      <c r="M108" s="4" t="s">
        <v>54</v>
      </c>
      <c r="N108" s="4" t="s">
        <v>107</v>
      </c>
      <c r="O108" s="4">
        <v>239.12</v>
      </c>
      <c r="P108" s="4"/>
      <c r="Q108" s="4"/>
      <c r="R108" s="4">
        <v>239.12</v>
      </c>
      <c r="S108" s="4">
        <v>239.12</v>
      </c>
      <c r="T108" s="4"/>
      <c r="U108" s="4"/>
      <c r="V108" s="4">
        <v>239.12</v>
      </c>
      <c r="W108" s="4"/>
      <c r="X108" s="1"/>
      <c r="Y108" s="4">
        <v>2614.86</v>
      </c>
      <c r="Z108" s="4"/>
      <c r="AA108" s="1"/>
      <c r="AB108" s="4"/>
      <c r="AC108" s="4"/>
      <c r="AD108" s="4"/>
    </row>
    <row r="109" ht="15.75" customHeight="1">
      <c r="A109" s="1"/>
      <c r="B109" s="1"/>
      <c r="C109" s="1"/>
      <c r="D109" s="1"/>
      <c r="E109" s="1"/>
      <c r="F109" s="1"/>
      <c r="G109" s="1"/>
      <c r="H109" s="1"/>
      <c r="I109" s="2"/>
      <c r="J109" s="1"/>
      <c r="L109" s="1"/>
      <c r="M109" s="4" t="s">
        <v>56</v>
      </c>
      <c r="N109" s="4" t="s">
        <v>103</v>
      </c>
      <c r="O109" s="4">
        <v>86.95</v>
      </c>
      <c r="P109" s="4"/>
      <c r="Q109" s="4"/>
      <c r="R109" s="4"/>
      <c r="S109" s="4"/>
      <c r="T109" s="4">
        <v>86.95</v>
      </c>
      <c r="U109" s="4">
        <v>86.95</v>
      </c>
      <c r="V109" s="4"/>
      <c r="W109" s="4"/>
      <c r="X109" s="1"/>
      <c r="Y109" s="1"/>
      <c r="Z109" s="4"/>
      <c r="AA109" s="1"/>
      <c r="AB109" s="4"/>
      <c r="AC109" s="4"/>
      <c r="AD109" s="4"/>
    </row>
    <row r="110" ht="15.75" customHeight="1">
      <c r="A110" s="1"/>
      <c r="B110" s="1"/>
      <c r="C110" s="1"/>
      <c r="D110" s="1"/>
      <c r="E110" s="1"/>
      <c r="F110" s="1"/>
      <c r="G110" s="1"/>
      <c r="H110" s="1"/>
      <c r="I110" s="2"/>
      <c r="J110" s="1"/>
      <c r="L110" s="1"/>
      <c r="M110" s="4" t="s">
        <v>58</v>
      </c>
      <c r="N110" s="4" t="s">
        <v>129</v>
      </c>
      <c r="O110" s="4">
        <v>415.85</v>
      </c>
      <c r="P110" s="4"/>
      <c r="Q110" s="4"/>
      <c r="R110" s="4">
        <v>415.85</v>
      </c>
      <c r="S110" s="4">
        <v>415.85</v>
      </c>
      <c r="T110" s="4">
        <v>415.85</v>
      </c>
      <c r="U110" s="4">
        <v>415.85</v>
      </c>
      <c r="V110" s="4"/>
      <c r="W110" s="4"/>
      <c r="X110" s="1"/>
      <c r="Y110" s="1"/>
      <c r="Z110" s="4"/>
      <c r="AA110" s="1"/>
      <c r="AB110" s="4"/>
      <c r="AC110" s="4"/>
      <c r="AD110" s="4"/>
    </row>
    <row r="111" ht="15.75" customHeight="1">
      <c r="A111" s="1"/>
      <c r="B111" s="1"/>
      <c r="C111" s="1"/>
      <c r="D111" s="1"/>
      <c r="E111" s="1"/>
      <c r="F111" s="1"/>
      <c r="G111" s="1"/>
      <c r="H111" s="1"/>
      <c r="I111" s="2"/>
      <c r="J111" s="1"/>
      <c r="L111" s="1"/>
      <c r="M111" s="4" t="s">
        <v>60</v>
      </c>
      <c r="N111" s="4" t="s">
        <v>107</v>
      </c>
      <c r="O111" s="4">
        <v>239.12</v>
      </c>
      <c r="P111" s="4"/>
      <c r="Q111" s="4"/>
      <c r="R111" s="4">
        <v>239.12</v>
      </c>
      <c r="S111" s="4">
        <v>239.12</v>
      </c>
      <c r="T111" s="4"/>
      <c r="U111" s="4"/>
      <c r="V111" s="4"/>
      <c r="W111" s="4"/>
      <c r="X111" s="1"/>
      <c r="Y111" s="1"/>
      <c r="Z111" s="4"/>
      <c r="AA111" s="1"/>
      <c r="AB111" s="4"/>
      <c r="AC111" s="4"/>
      <c r="AD111" s="4"/>
    </row>
    <row r="112" ht="15.75" customHeight="1">
      <c r="A112" s="1"/>
      <c r="B112" s="1"/>
      <c r="C112" s="1"/>
      <c r="D112" s="1"/>
      <c r="E112" s="1"/>
      <c r="F112" s="1"/>
      <c r="G112" s="1"/>
      <c r="H112" s="1"/>
      <c r="I112" s="2"/>
      <c r="J112" s="1"/>
      <c r="L112" s="1"/>
      <c r="M112" s="4" t="s">
        <v>133</v>
      </c>
      <c r="N112" s="4" t="s">
        <v>107</v>
      </c>
      <c r="O112" s="4">
        <v>1569.89</v>
      </c>
      <c r="P112" s="4"/>
      <c r="Q112" s="4"/>
      <c r="R112" s="4">
        <v>1569.89</v>
      </c>
      <c r="S112" s="4"/>
      <c r="T112" s="4"/>
      <c r="U112" s="4"/>
      <c r="V112" s="4"/>
      <c r="W112" s="4"/>
      <c r="X112" s="1"/>
      <c r="Y112" s="1"/>
      <c r="Z112" s="4"/>
      <c r="AA112" s="1"/>
      <c r="AB112" s="4"/>
      <c r="AC112" s="4"/>
      <c r="AD112" s="4"/>
    </row>
    <row r="113" ht="15.75" customHeight="1">
      <c r="A113" s="1"/>
      <c r="B113" s="1"/>
      <c r="C113" s="1"/>
      <c r="D113" s="1"/>
      <c r="E113" s="1"/>
      <c r="F113" s="1"/>
      <c r="G113" s="1"/>
      <c r="H113" s="1"/>
      <c r="I113" s="2"/>
      <c r="J113" s="1"/>
      <c r="L113" s="1"/>
      <c r="M113" s="4" t="s">
        <v>136</v>
      </c>
      <c r="N113" s="4" t="s">
        <v>129</v>
      </c>
      <c r="O113" s="4">
        <v>784.95</v>
      </c>
      <c r="P113" s="4"/>
      <c r="Q113" s="4"/>
      <c r="R113" s="4"/>
      <c r="S113" s="4"/>
      <c r="T113" s="4">
        <v>784.95</v>
      </c>
      <c r="U113" s="4"/>
      <c r="V113" s="4"/>
      <c r="W113" s="4"/>
      <c r="X113" s="1"/>
      <c r="Y113" s="1"/>
      <c r="Z113" s="4"/>
      <c r="AA113" s="1"/>
      <c r="AB113" s="4"/>
      <c r="AC113" s="4"/>
      <c r="AD113" s="4"/>
    </row>
    <row r="114" ht="15.75" customHeight="1">
      <c r="A114" s="1"/>
      <c r="B114" s="1"/>
      <c r="C114" s="1"/>
      <c r="D114" s="1"/>
      <c r="E114" s="1"/>
      <c r="F114" s="1"/>
      <c r="G114" s="1"/>
      <c r="H114" s="1"/>
      <c r="I114" s="2"/>
      <c r="J114" s="1"/>
      <c r="L114" s="1"/>
      <c r="M114" s="4" t="s">
        <v>65</v>
      </c>
      <c r="N114" s="4" t="s">
        <v>103</v>
      </c>
      <c r="O114" s="4">
        <v>158.1</v>
      </c>
      <c r="P114" s="4"/>
      <c r="Q114" s="4"/>
      <c r="R114" s="4">
        <v>158.1</v>
      </c>
      <c r="S114" s="4">
        <v>158.1</v>
      </c>
      <c r="T114" s="4">
        <v>158.1</v>
      </c>
      <c r="U114" s="4">
        <v>158.1</v>
      </c>
      <c r="V114" s="4"/>
      <c r="W114" s="4"/>
      <c r="X114" s="1"/>
      <c r="Y114" s="1"/>
      <c r="Z114" s="4"/>
      <c r="AA114" s="1"/>
      <c r="AB114" s="4"/>
      <c r="AC114" s="4"/>
      <c r="AD114" s="4"/>
    </row>
    <row r="115" ht="15.75" customHeight="1">
      <c r="A115" s="1"/>
      <c r="B115" s="1"/>
      <c r="C115" s="1"/>
      <c r="D115" s="1"/>
      <c r="E115" s="1"/>
      <c r="F115" s="1"/>
      <c r="G115" s="1"/>
      <c r="H115" s="1"/>
      <c r="I115" s="2"/>
      <c r="J115" s="1"/>
      <c r="L115" s="1"/>
      <c r="M115" s="4" t="s">
        <v>67</v>
      </c>
      <c r="N115" s="4" t="s">
        <v>107</v>
      </c>
      <c r="O115" s="4">
        <v>2144.27</v>
      </c>
      <c r="P115" s="4"/>
      <c r="Q115" s="4"/>
      <c r="R115" s="4">
        <v>2144.27</v>
      </c>
      <c r="S115" s="4">
        <v>2144.27</v>
      </c>
      <c r="T115" s="4"/>
      <c r="U115" s="4"/>
      <c r="V115" s="4"/>
      <c r="W115" s="4"/>
      <c r="X115" s="1"/>
      <c r="Y115" s="1"/>
      <c r="Z115" s="4"/>
      <c r="AA115" s="1"/>
      <c r="AB115" s="4"/>
      <c r="AC115" s="4"/>
      <c r="AD115" s="1" t="s">
        <v>167</v>
      </c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2"/>
      <c r="J116" s="1"/>
      <c r="L116" s="1"/>
      <c r="M116" s="4" t="s">
        <v>143</v>
      </c>
      <c r="N116" s="4" t="s">
        <v>129</v>
      </c>
      <c r="O116" s="4">
        <v>804.1</v>
      </c>
      <c r="P116" s="4"/>
      <c r="Q116" s="4"/>
      <c r="R116" s="152"/>
      <c r="S116" s="152"/>
      <c r="T116" s="152">
        <v>804.1</v>
      </c>
      <c r="U116" s="152">
        <v>804.1</v>
      </c>
      <c r="V116" s="152"/>
      <c r="W116" s="4"/>
      <c r="X116" s="1"/>
      <c r="Y116" s="1"/>
      <c r="Z116" s="4"/>
      <c r="AA116" s="1"/>
      <c r="AB116" s="4"/>
      <c r="AC116" s="4"/>
      <c r="AD116" s="1" t="s">
        <v>170</v>
      </c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2"/>
      <c r="J117" s="1"/>
      <c r="L117" s="1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1"/>
      <c r="Y117" s="1"/>
      <c r="Z117" s="4"/>
      <c r="AA117" s="1"/>
      <c r="AB117" s="4"/>
      <c r="AC117" s="4"/>
      <c r="AD117" s="1" t="s">
        <v>177</v>
      </c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2"/>
      <c r="J118" s="1"/>
      <c r="L118" s="1"/>
      <c r="N118" s="4"/>
      <c r="O118" s="4"/>
      <c r="P118" s="4"/>
      <c r="Q118" s="4"/>
      <c r="R118" s="4">
        <f t="shared" ref="R118:U118" si="3">SUM(R103:R116)</f>
        <v>11813.46</v>
      </c>
      <c r="S118" s="4">
        <f t="shared" si="3"/>
        <v>10243.57</v>
      </c>
      <c r="T118" s="4">
        <f t="shared" si="3"/>
        <v>9123.15</v>
      </c>
      <c r="U118" s="4">
        <f t="shared" si="3"/>
        <v>8338.2</v>
      </c>
      <c r="V118" s="4">
        <f>SUM(V102:V116)</f>
        <v>7031.4</v>
      </c>
      <c r="W118" s="4"/>
      <c r="X118" s="1"/>
      <c r="Y118" s="1"/>
      <c r="Z118" s="4"/>
      <c r="AA118" s="1"/>
      <c r="AB118" s="4"/>
      <c r="AC118" s="4"/>
      <c r="AD118" s="1" t="s">
        <v>180</v>
      </c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2"/>
      <c r="J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4"/>
      <c r="AA119" s="1"/>
      <c r="AB119" s="4"/>
      <c r="AC119" s="4"/>
      <c r="AD119" s="1" t="s">
        <v>182</v>
      </c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2"/>
      <c r="J120" s="1"/>
      <c r="L120" s="1"/>
      <c r="M120" s="4" t="s">
        <v>365</v>
      </c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4"/>
      <c r="AA120" s="1"/>
      <c r="AB120" s="4"/>
      <c r="AC120" s="4"/>
      <c r="AD120" s="1" t="s">
        <v>185</v>
      </c>
    </row>
    <row r="121" ht="15.75" customHeight="1">
      <c r="A121" s="1"/>
      <c r="B121" s="1"/>
      <c r="C121" s="1"/>
      <c r="D121" s="1"/>
      <c r="E121" s="1"/>
      <c r="F121" s="1"/>
      <c r="G121" s="1"/>
      <c r="H121" s="1"/>
      <c r="I121" s="2"/>
      <c r="J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4"/>
      <c r="AA121" s="1"/>
      <c r="AB121" s="4"/>
      <c r="AC121" s="4"/>
      <c r="AD121" s="1" t="s">
        <v>187</v>
      </c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2"/>
      <c r="J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4"/>
      <c r="AA122" s="1"/>
      <c r="AB122" s="4"/>
      <c r="AC122" s="4"/>
      <c r="AD122" s="1" t="s">
        <v>189</v>
      </c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2"/>
      <c r="J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4"/>
      <c r="AA123" s="1"/>
      <c r="AB123" s="4"/>
      <c r="AC123" s="4"/>
      <c r="AD123" s="1" t="s">
        <v>190</v>
      </c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2"/>
      <c r="J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4"/>
      <c r="AA124" s="1"/>
      <c r="AB124" s="4"/>
      <c r="AC124" s="4"/>
      <c r="AD124" s="1" t="s">
        <v>191</v>
      </c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2"/>
      <c r="J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4"/>
      <c r="AA125" s="1"/>
      <c r="AB125" s="4"/>
      <c r="AC125" s="4"/>
      <c r="AD125" s="1" t="s">
        <v>192</v>
      </c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2"/>
      <c r="J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4"/>
      <c r="AA126" s="1"/>
      <c r="AB126" s="4"/>
      <c r="AC126" s="4"/>
      <c r="AD126" s="1" t="s">
        <v>193</v>
      </c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2"/>
      <c r="J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4"/>
      <c r="AA127" s="1"/>
      <c r="AB127" s="4"/>
      <c r="AC127" s="4"/>
      <c r="AD127" s="1" t="s">
        <v>194</v>
      </c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2"/>
      <c r="J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4"/>
      <c r="AA128" s="1"/>
      <c r="AB128" s="4"/>
      <c r="AC128" s="4"/>
      <c r="AD128" s="1" t="s">
        <v>195</v>
      </c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2"/>
      <c r="J129" s="1"/>
      <c r="L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4"/>
      <c r="AA129" s="1"/>
      <c r="AB129" s="4"/>
      <c r="AC129" s="4"/>
      <c r="AD129" s="1" t="s">
        <v>196</v>
      </c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2"/>
      <c r="J130" s="1"/>
      <c r="K130" s="1"/>
      <c r="L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4"/>
      <c r="AA130" s="1"/>
      <c r="AB130" s="4"/>
      <c r="AC130" s="4"/>
      <c r="AD130" s="1" t="s">
        <v>197</v>
      </c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2"/>
      <c r="J131" s="1"/>
      <c r="K131" s="1"/>
      <c r="L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4"/>
      <c r="AA131" s="1"/>
      <c r="AB131" s="4"/>
      <c r="AC131" s="4"/>
      <c r="AD131" s="1" t="s">
        <v>198</v>
      </c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2"/>
      <c r="J132" s="1"/>
      <c r="K132" s="1"/>
      <c r="L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4"/>
      <c r="AA132" s="1"/>
      <c r="AB132" s="4"/>
      <c r="AC132" s="4"/>
      <c r="AD132" s="1" t="s">
        <v>199</v>
      </c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2"/>
      <c r="J133" s="1"/>
      <c r="K133" s="1"/>
      <c r="L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4"/>
      <c r="AA133" s="1"/>
      <c r="AB133" s="4"/>
      <c r="AC133" s="4"/>
      <c r="AD133" s="1" t="s">
        <v>202</v>
      </c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2"/>
      <c r="J134" s="1"/>
      <c r="K134" s="1"/>
      <c r="L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4"/>
      <c r="AA134" s="1"/>
      <c r="AB134" s="4"/>
      <c r="AC134" s="4"/>
      <c r="AD134" s="1" t="s">
        <v>10</v>
      </c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2"/>
      <c r="J135" s="1"/>
      <c r="K135" s="1"/>
      <c r="L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4"/>
      <c r="AA135" s="1"/>
      <c r="AB135" s="4"/>
      <c r="AC135" s="4"/>
      <c r="AD135" s="1" t="s">
        <v>203</v>
      </c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2"/>
      <c r="J136" s="1"/>
      <c r="K136" s="1"/>
      <c r="L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4"/>
      <c r="AA136" s="1"/>
      <c r="AB136" s="4"/>
      <c r="AC136" s="4"/>
      <c r="AD136" s="1" t="s">
        <v>31</v>
      </c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2"/>
      <c r="J137" s="1"/>
      <c r="K137" s="1"/>
      <c r="L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4"/>
      <c r="AA137" s="1"/>
      <c r="AB137" s="4"/>
      <c r="AC137" s="4"/>
      <c r="AD137" s="1" t="s">
        <v>205</v>
      </c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2"/>
      <c r="J138" s="1"/>
      <c r="K138" s="1"/>
      <c r="L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4"/>
      <c r="AA138" s="1"/>
      <c r="AB138" s="4"/>
      <c r="AC138" s="4"/>
      <c r="AD138" s="1" t="s">
        <v>206</v>
      </c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2"/>
      <c r="J139" s="1"/>
      <c r="K139" s="1"/>
      <c r="L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4"/>
      <c r="AA139" s="1"/>
      <c r="AB139" s="4"/>
      <c r="AC139" s="4"/>
      <c r="AD139" s="1" t="s">
        <v>12</v>
      </c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2"/>
      <c r="J140" s="1"/>
      <c r="K140" s="1"/>
      <c r="L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4"/>
      <c r="AA140" s="1"/>
      <c r="AB140" s="4"/>
      <c r="AC140" s="4"/>
      <c r="AD140" s="1" t="s">
        <v>207</v>
      </c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2"/>
      <c r="J141" s="1"/>
      <c r="K141" s="1"/>
      <c r="L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4"/>
      <c r="AA141" s="1"/>
      <c r="AB141" s="4"/>
      <c r="AC141" s="4"/>
      <c r="AD141" s="1" t="s">
        <v>208</v>
      </c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2"/>
      <c r="J142" s="1"/>
      <c r="K142" s="1"/>
      <c r="L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4"/>
      <c r="AA142" s="1"/>
      <c r="AB142" s="4"/>
      <c r="AC142" s="4"/>
      <c r="AD142" s="1" t="s">
        <v>209</v>
      </c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2"/>
      <c r="J143" s="1"/>
      <c r="K143" s="1"/>
      <c r="L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4"/>
      <c r="AA143" s="1"/>
      <c r="AB143" s="4"/>
      <c r="AC143" s="4"/>
      <c r="AD143" s="1" t="s">
        <v>210</v>
      </c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2"/>
      <c r="J144" s="1"/>
      <c r="K144" s="1"/>
      <c r="L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4"/>
      <c r="AA144" s="1"/>
      <c r="AB144" s="4"/>
      <c r="AC144" s="4"/>
      <c r="AD144" s="4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2"/>
      <c r="J145" s="1"/>
      <c r="K145" s="1"/>
      <c r="L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4"/>
      <c r="AA145" s="1"/>
      <c r="AB145" s="4"/>
      <c r="AC145" s="4"/>
      <c r="AD145" s="4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2"/>
      <c r="J146" s="1"/>
      <c r="K146" s="1"/>
      <c r="L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4"/>
      <c r="AA146" s="1"/>
      <c r="AB146" s="4"/>
      <c r="AC146" s="4"/>
      <c r="AD146" s="4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2"/>
      <c r="J147" s="1"/>
      <c r="K147" s="1"/>
      <c r="L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4"/>
      <c r="AA147" s="1"/>
      <c r="AB147" s="4"/>
      <c r="AC147" s="1" t="s">
        <v>212</v>
      </c>
      <c r="AD147" s="1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2"/>
      <c r="J148" s="1"/>
      <c r="K148" s="1"/>
      <c r="L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4"/>
      <c r="AA148" s="1"/>
      <c r="AB148" s="4"/>
      <c r="AC148" s="1" t="s">
        <v>213</v>
      </c>
      <c r="AD148" s="1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2"/>
      <c r="J149" s="1"/>
      <c r="K149" s="1"/>
      <c r="L149" s="1"/>
      <c r="N149" s="1"/>
      <c r="O149" s="1"/>
      <c r="P149" s="1"/>
      <c r="Q149" s="1"/>
      <c r="R149" s="1"/>
      <c r="S149" s="1"/>
      <c r="T149" s="1"/>
      <c r="U149" s="1"/>
      <c r="X149" s="1"/>
      <c r="Y149" s="1"/>
      <c r="Z149" s="4"/>
      <c r="AA149" s="1"/>
      <c r="AB149" s="4"/>
      <c r="AC149" s="1" t="s">
        <v>214</v>
      </c>
      <c r="AD149" s="1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2"/>
      <c r="J150" s="1"/>
      <c r="K150" s="1"/>
      <c r="L150" s="1"/>
      <c r="N150" s="1"/>
      <c r="O150" s="1"/>
      <c r="P150" s="1"/>
      <c r="Q150" s="1"/>
      <c r="R150" s="1"/>
      <c r="S150" s="1"/>
      <c r="T150" s="1"/>
      <c r="U150" s="1"/>
      <c r="X150" s="1"/>
      <c r="Y150" s="1"/>
      <c r="Z150" s="4"/>
      <c r="AA150" s="1"/>
      <c r="AB150" s="4"/>
      <c r="AC150" s="1" t="s">
        <v>215</v>
      </c>
      <c r="AD150" s="1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2"/>
      <c r="J151" s="1"/>
      <c r="K151" s="1"/>
      <c r="L151" s="1"/>
      <c r="N151" s="1"/>
      <c r="O151" s="1"/>
      <c r="P151" s="1"/>
      <c r="Q151" s="1"/>
      <c r="R151" s="1"/>
      <c r="S151" s="1"/>
      <c r="T151" s="1"/>
      <c r="U151" s="1"/>
      <c r="X151" s="1"/>
      <c r="Y151" s="1"/>
      <c r="Z151" s="4"/>
      <c r="AA151" s="1"/>
      <c r="AB151" s="4"/>
      <c r="AC151" s="1" t="s">
        <v>216</v>
      </c>
      <c r="AD151" s="1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2"/>
      <c r="J152" s="1"/>
      <c r="K152" s="1"/>
      <c r="L152" s="1"/>
      <c r="N152" s="1"/>
      <c r="O152" s="1"/>
      <c r="P152" s="1"/>
      <c r="Q152" s="1"/>
      <c r="R152" s="1"/>
      <c r="S152" s="1"/>
      <c r="T152" s="1"/>
      <c r="U152" s="1"/>
      <c r="X152" s="1"/>
      <c r="Y152" s="1"/>
      <c r="Z152" s="4"/>
      <c r="AA152" s="1"/>
      <c r="AB152" s="4"/>
      <c r="AC152" s="1" t="s">
        <v>217</v>
      </c>
      <c r="AD152" s="1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2"/>
      <c r="J153" s="1"/>
      <c r="K153" s="1"/>
      <c r="L153" s="1"/>
      <c r="N153" s="1"/>
      <c r="O153" s="1"/>
      <c r="P153" s="1"/>
      <c r="Q153" s="1"/>
      <c r="R153" s="1"/>
      <c r="S153" s="1"/>
      <c r="T153" s="1"/>
      <c r="U153" s="1"/>
      <c r="X153" s="1"/>
      <c r="Y153" s="1"/>
      <c r="Z153" s="4"/>
      <c r="AA153" s="1"/>
      <c r="AB153" s="4"/>
      <c r="AC153" s="1" t="s">
        <v>218</v>
      </c>
      <c r="AD153" s="1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2"/>
      <c r="J154" s="1"/>
      <c r="K154" s="1"/>
      <c r="L154" s="1"/>
      <c r="N154" s="1"/>
      <c r="O154" s="1"/>
      <c r="P154" s="1"/>
      <c r="Q154" s="1"/>
      <c r="R154" s="1"/>
      <c r="S154" s="1"/>
      <c r="T154" s="1"/>
      <c r="U154" s="1"/>
      <c r="X154" s="1"/>
      <c r="Y154" s="1"/>
      <c r="Z154" s="4"/>
      <c r="AA154" s="1"/>
      <c r="AB154" s="4"/>
      <c r="AC154" s="1" t="s">
        <v>219</v>
      </c>
      <c r="AD154" s="1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2"/>
      <c r="J155" s="1"/>
      <c r="K155" s="1"/>
      <c r="L155" s="1"/>
      <c r="N155" s="1"/>
      <c r="O155" s="1"/>
      <c r="P155" s="1"/>
      <c r="Q155" s="1"/>
      <c r="R155" s="1"/>
      <c r="S155" s="1"/>
      <c r="T155" s="1"/>
      <c r="U155" s="1"/>
      <c r="X155" s="1"/>
      <c r="Y155" s="1"/>
      <c r="Z155" s="4"/>
      <c r="AA155" s="1"/>
      <c r="AB155" s="4"/>
      <c r="AC155" s="1" t="s">
        <v>220</v>
      </c>
      <c r="AD155" s="1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2"/>
      <c r="J156" s="1"/>
      <c r="K156" s="1"/>
      <c r="L156" s="1"/>
      <c r="N156" s="1"/>
      <c r="O156" s="1"/>
      <c r="P156" s="1"/>
      <c r="Q156" s="1"/>
      <c r="R156" s="1"/>
      <c r="S156" s="1"/>
      <c r="T156" s="1"/>
      <c r="U156" s="1"/>
      <c r="X156" s="1"/>
      <c r="Y156" s="1"/>
      <c r="Z156" s="4"/>
      <c r="AA156" s="1"/>
      <c r="AB156" s="4"/>
      <c r="AC156" s="1" t="s">
        <v>221</v>
      </c>
      <c r="AD156" s="1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2"/>
      <c r="J157" s="1"/>
      <c r="K157" s="1"/>
      <c r="L157" s="1"/>
      <c r="N157" s="1"/>
      <c r="O157" s="1"/>
      <c r="P157" s="1"/>
      <c r="Q157" s="1"/>
      <c r="R157" s="1"/>
      <c r="S157" s="1"/>
      <c r="T157" s="1"/>
      <c r="U157" s="1"/>
      <c r="X157" s="1"/>
      <c r="Y157" s="1"/>
      <c r="Z157" s="4"/>
      <c r="AA157" s="1"/>
      <c r="AB157" s="4"/>
      <c r="AC157" s="1" t="s">
        <v>300</v>
      </c>
      <c r="AD157" s="1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2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X158" s="1"/>
      <c r="Y158" s="1"/>
      <c r="Z158" s="4"/>
      <c r="AA158" s="1"/>
      <c r="AB158" s="4"/>
      <c r="AC158" s="1" t="s">
        <v>302</v>
      </c>
      <c r="AD158" s="1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2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X159" s="1"/>
      <c r="Y159" s="1"/>
      <c r="Z159" s="4"/>
      <c r="AA159" s="1"/>
      <c r="AB159" s="4"/>
      <c r="AC159" s="1" t="s">
        <v>304</v>
      </c>
      <c r="AD159" s="1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2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X160" s="1"/>
      <c r="Y160" s="1"/>
      <c r="Z160" s="4"/>
      <c r="AA160" s="1"/>
      <c r="AB160" s="4"/>
      <c r="AC160" s="1" t="s">
        <v>305</v>
      </c>
      <c r="AD160" s="1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2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X161" s="1"/>
      <c r="Y161" s="1"/>
      <c r="Z161" s="4"/>
      <c r="AA161" s="1"/>
      <c r="AB161" s="4"/>
      <c r="AC161" s="1" t="s">
        <v>307</v>
      </c>
      <c r="AD161" s="1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2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X162" s="1"/>
      <c r="Y162" s="1"/>
      <c r="Z162" s="4"/>
      <c r="AA162" s="1"/>
      <c r="AB162" s="4"/>
      <c r="AC162" s="1" t="s">
        <v>309</v>
      </c>
      <c r="AD162" s="1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2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X163" s="1"/>
      <c r="Y163" s="1"/>
      <c r="Z163" s="4"/>
      <c r="AA163" s="1"/>
      <c r="AB163" s="4"/>
      <c r="AC163" s="1" t="s">
        <v>311</v>
      </c>
      <c r="AD163" s="1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2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X164" s="1"/>
      <c r="Y164" s="1"/>
      <c r="Z164" s="4"/>
      <c r="AA164" s="1"/>
      <c r="AB164" s="4"/>
      <c r="AC164" s="1" t="s">
        <v>313</v>
      </c>
      <c r="AD164" s="1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2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X165" s="1"/>
      <c r="Y165" s="1"/>
      <c r="Z165" s="4"/>
      <c r="AA165" s="1"/>
      <c r="AB165" s="4"/>
      <c r="AC165" s="1" t="s">
        <v>315</v>
      </c>
      <c r="AD165" s="1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2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X166" s="1"/>
      <c r="Y166" s="1"/>
      <c r="Z166" s="4"/>
      <c r="AA166" s="1"/>
      <c r="AB166" s="4"/>
      <c r="AC166" s="1" t="s">
        <v>315</v>
      </c>
      <c r="AD166" s="1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2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X167" s="1"/>
      <c r="Y167" s="1"/>
      <c r="Z167" s="4"/>
      <c r="AA167" s="1"/>
      <c r="AB167" s="4"/>
      <c r="AC167" s="1" t="s">
        <v>317</v>
      </c>
      <c r="AD167" s="1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2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X168" s="1"/>
      <c r="Y168" s="1"/>
      <c r="Z168" s="4"/>
      <c r="AA168" s="1"/>
      <c r="AB168" s="4"/>
      <c r="AC168" s="1" t="s">
        <v>319</v>
      </c>
      <c r="AD168" s="1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2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X169" s="1"/>
      <c r="Y169" s="1"/>
      <c r="Z169" s="4"/>
      <c r="AA169" s="1"/>
      <c r="AB169" s="4"/>
      <c r="AC169" s="1" t="s">
        <v>167</v>
      </c>
      <c r="AD169" s="1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2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X170" s="1"/>
      <c r="Y170" s="1"/>
      <c r="Z170" s="4"/>
      <c r="AA170" s="1"/>
      <c r="AB170" s="4"/>
      <c r="AC170" s="1" t="s">
        <v>322</v>
      </c>
      <c r="AD170" s="1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2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X171" s="1"/>
      <c r="Y171" s="1"/>
      <c r="Z171" s="4"/>
      <c r="AA171" s="1"/>
      <c r="AB171" s="4"/>
      <c r="AC171" s="1" t="s">
        <v>324</v>
      </c>
      <c r="AD171" s="1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2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X172" s="1"/>
      <c r="Y172" s="1"/>
      <c r="Z172" s="4"/>
      <c r="AA172" s="1"/>
      <c r="AB172" s="4"/>
      <c r="AC172" s="1" t="s">
        <v>326</v>
      </c>
      <c r="AD172" s="1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2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X173" s="1"/>
      <c r="Y173" s="1"/>
      <c r="Z173" s="4"/>
      <c r="AA173" s="1"/>
      <c r="AB173" s="4"/>
      <c r="AC173" s="1" t="s">
        <v>328</v>
      </c>
      <c r="AD173" s="1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2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X174" s="1"/>
      <c r="Y174" s="1"/>
      <c r="Z174" s="4"/>
      <c r="AA174" s="1"/>
      <c r="AB174" s="4"/>
      <c r="AC174" s="1" t="s">
        <v>329</v>
      </c>
      <c r="AD174" s="1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2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X175" s="1"/>
      <c r="Y175" s="1"/>
      <c r="Z175" s="4"/>
      <c r="AA175" s="1"/>
      <c r="AB175" s="4"/>
      <c r="AC175" s="4"/>
      <c r="AD175" s="4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2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X176" s="1"/>
      <c r="Y176" s="1"/>
      <c r="Z176" s="4"/>
      <c r="AA176" s="1"/>
      <c r="AB176" s="4"/>
      <c r="AC176" s="4"/>
      <c r="AD176" s="4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2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4"/>
      <c r="AA177" s="1"/>
      <c r="AB177" s="4"/>
      <c r="AC177" s="4"/>
      <c r="AD177" s="4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2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4"/>
      <c r="AA178" s="1"/>
      <c r="AB178" s="4"/>
      <c r="AC178" s="4"/>
      <c r="AD178" s="4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2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4"/>
      <c r="AA179" s="1"/>
      <c r="AB179" s="4"/>
      <c r="AC179" s="4"/>
      <c r="AD179" s="4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2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4"/>
      <c r="AA180" s="1"/>
      <c r="AB180" s="4"/>
      <c r="AC180" s="4"/>
      <c r="AD180" s="4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2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4"/>
      <c r="AA181" s="1"/>
      <c r="AB181" s="4"/>
      <c r="AC181" s="4"/>
      <c r="AD181" s="4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2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4"/>
      <c r="AA182" s="1"/>
      <c r="AB182" s="4"/>
      <c r="AC182" s="4"/>
      <c r="AD182" s="4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2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4"/>
      <c r="AA183" s="1"/>
      <c r="AB183" s="4"/>
      <c r="AC183" s="4"/>
      <c r="AD183" s="4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2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4"/>
      <c r="AA184" s="1"/>
      <c r="AB184" s="4"/>
      <c r="AC184" s="4"/>
      <c r="AD184" s="4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2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4"/>
      <c r="AA185" s="1"/>
      <c r="AB185" s="4"/>
      <c r="AC185" s="4"/>
      <c r="AD185" s="4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2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4"/>
      <c r="AA186" s="1"/>
      <c r="AB186" s="4"/>
      <c r="AC186" s="4"/>
      <c r="AD186" s="4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2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4"/>
      <c r="AA187" s="1"/>
      <c r="AB187" s="4"/>
      <c r="AC187" s="4"/>
      <c r="AD187" s="4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2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4"/>
      <c r="AA188" s="1"/>
      <c r="AB188" s="4"/>
      <c r="AC188" s="4"/>
      <c r="AD188" s="4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2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4"/>
      <c r="AA189" s="1"/>
      <c r="AB189" s="4"/>
      <c r="AC189" s="4"/>
      <c r="AD189" s="4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2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4"/>
      <c r="AA190" s="1"/>
      <c r="AB190" s="4"/>
      <c r="AC190" s="4"/>
      <c r="AD190" s="4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2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4"/>
      <c r="AA191" s="1"/>
      <c r="AB191" s="4"/>
      <c r="AC191" s="4"/>
      <c r="AD191" s="4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2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4"/>
      <c r="AA192" s="1"/>
      <c r="AB192" s="4"/>
      <c r="AC192" s="4"/>
      <c r="AD192" s="4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2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4"/>
      <c r="AA193" s="1"/>
      <c r="AB193" s="4"/>
      <c r="AC193" s="4"/>
      <c r="AD193" s="4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2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4"/>
      <c r="AA194" s="1"/>
      <c r="AB194" s="4"/>
      <c r="AC194" s="4"/>
      <c r="AD194" s="4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2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4"/>
      <c r="AA195" s="1"/>
      <c r="AB195" s="4"/>
      <c r="AC195" s="4"/>
      <c r="AD195" s="4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2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4"/>
      <c r="AA196" s="1"/>
      <c r="AB196" s="4"/>
      <c r="AC196" s="4"/>
      <c r="AD196" s="4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2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4"/>
      <c r="AA197" s="1"/>
      <c r="AB197" s="4"/>
      <c r="AC197" s="4"/>
      <c r="AD197" s="4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2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4"/>
      <c r="AA198" s="1"/>
      <c r="AB198" s="4"/>
      <c r="AC198" s="4"/>
      <c r="AD198" s="4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2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4"/>
      <c r="AA199" s="1"/>
      <c r="AB199" s="4"/>
      <c r="AC199" s="4"/>
      <c r="AD199" s="4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2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4"/>
      <c r="AA200" s="1"/>
      <c r="AB200" s="4"/>
      <c r="AC200" s="4"/>
      <c r="AD200" s="4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2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4"/>
      <c r="AA201" s="1"/>
      <c r="AB201" s="4"/>
      <c r="AC201" s="4"/>
      <c r="AD201" s="4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2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4"/>
      <c r="AA202" s="1"/>
      <c r="AB202" s="4"/>
      <c r="AC202" s="4"/>
      <c r="AD202" s="4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2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4"/>
      <c r="AA203" s="1"/>
      <c r="AB203" s="4"/>
      <c r="AC203" s="4"/>
      <c r="AD203" s="4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2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4"/>
      <c r="AA204" s="1"/>
      <c r="AB204" s="4"/>
      <c r="AC204" s="4"/>
      <c r="AD204" s="4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2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4"/>
      <c r="AA205" s="1"/>
      <c r="AB205" s="4"/>
      <c r="AC205" s="4"/>
      <c r="AD205" s="4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2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4"/>
      <c r="AA206" s="1"/>
      <c r="AB206" s="4"/>
      <c r="AC206" s="4"/>
      <c r="AD206" s="4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2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4"/>
      <c r="AA207" s="1"/>
      <c r="AB207" s="4"/>
      <c r="AC207" s="4"/>
      <c r="AD207" s="4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2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4"/>
      <c r="AA208" s="1"/>
      <c r="AB208" s="4"/>
      <c r="AC208" s="4"/>
      <c r="AD208" s="4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2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4"/>
      <c r="AA209" s="1"/>
      <c r="AB209" s="4"/>
      <c r="AC209" s="4"/>
      <c r="AD209" s="4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2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4"/>
      <c r="AA210" s="1"/>
      <c r="AB210" s="4"/>
      <c r="AC210" s="4"/>
      <c r="AD210" s="4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2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4"/>
      <c r="AA211" s="1"/>
      <c r="AB211" s="4"/>
      <c r="AC211" s="4"/>
      <c r="AD211" s="4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2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4"/>
      <c r="AA212" s="1"/>
      <c r="AB212" s="4"/>
      <c r="AC212" s="4"/>
      <c r="AD212" s="4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2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4"/>
      <c r="AA213" s="1"/>
      <c r="AB213" s="4"/>
      <c r="AC213" s="4"/>
      <c r="AD213" s="4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2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4"/>
      <c r="AA214" s="1"/>
      <c r="AB214" s="4"/>
      <c r="AC214" s="4"/>
      <c r="AD214" s="4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2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4"/>
      <c r="AA215" s="1"/>
      <c r="AB215" s="4"/>
      <c r="AC215" s="4"/>
      <c r="AD215" s="4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2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4"/>
      <c r="AA216" s="1"/>
      <c r="AB216" s="4"/>
      <c r="AC216" s="4"/>
      <c r="AD216" s="4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2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4"/>
      <c r="AA217" s="1"/>
      <c r="AB217" s="4"/>
      <c r="AC217" s="4"/>
      <c r="AD217" s="4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2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4"/>
      <c r="AA218" s="1"/>
      <c r="AB218" s="4"/>
      <c r="AC218" s="4"/>
      <c r="AD218" s="4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2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4"/>
      <c r="AA219" s="1"/>
      <c r="AB219" s="4"/>
      <c r="AC219" s="4"/>
      <c r="AD219" s="4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2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4"/>
      <c r="AA220" s="1"/>
      <c r="AB220" s="4"/>
      <c r="AC220" s="4"/>
      <c r="AD220" s="4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2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4"/>
      <c r="AA221" s="1"/>
      <c r="AB221" s="4"/>
      <c r="AC221" s="4"/>
      <c r="AD221" s="4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2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4"/>
      <c r="AA222" s="1"/>
      <c r="AB222" s="4"/>
      <c r="AC222" s="4"/>
      <c r="AD222" s="4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2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4"/>
      <c r="AA223" s="1"/>
      <c r="AB223" s="4"/>
      <c r="AC223" s="4"/>
      <c r="AD223" s="4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2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4"/>
      <c r="AA224" s="1"/>
      <c r="AB224" s="4"/>
      <c r="AC224" s="4"/>
      <c r="AD224" s="4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2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4"/>
      <c r="AA225" s="1"/>
      <c r="AB225" s="4"/>
      <c r="AC225" s="4"/>
      <c r="AD225" s="4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2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4"/>
      <c r="AA226" s="1"/>
      <c r="AB226" s="4"/>
      <c r="AC226" s="4"/>
      <c r="AD226" s="4"/>
    </row>
    <row r="227" ht="15.75" customHeight="1">
      <c r="A227" s="1"/>
      <c r="B227" s="1"/>
      <c r="C227" s="1"/>
      <c r="D227" s="1"/>
      <c r="E227" s="1"/>
      <c r="F227" s="1"/>
      <c r="G227" s="1"/>
      <c r="H227" s="1"/>
      <c r="I227" s="2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4"/>
      <c r="AA227" s="1"/>
      <c r="AB227" s="4"/>
      <c r="AC227" s="4"/>
      <c r="AD227" s="4"/>
    </row>
    <row r="228" ht="15.75" customHeight="1">
      <c r="A228" s="1"/>
      <c r="B228" s="1"/>
      <c r="C228" s="1"/>
      <c r="D228" s="1"/>
      <c r="E228" s="1"/>
      <c r="F228" s="1"/>
      <c r="G228" s="1"/>
      <c r="H228" s="1"/>
      <c r="I228" s="2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4"/>
      <c r="AA228" s="1"/>
      <c r="AB228" s="4"/>
      <c r="AC228" s="4"/>
      <c r="AD228" s="4"/>
    </row>
    <row r="229" ht="15.75" customHeight="1">
      <c r="A229" s="1"/>
      <c r="B229" s="1"/>
      <c r="C229" s="1"/>
      <c r="D229" s="1"/>
      <c r="E229" s="1"/>
      <c r="F229" s="1"/>
      <c r="G229" s="1"/>
      <c r="H229" s="1"/>
      <c r="I229" s="2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4"/>
      <c r="AA229" s="1"/>
      <c r="AB229" s="4"/>
      <c r="AC229" s="4"/>
      <c r="AD229" s="4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2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4"/>
      <c r="AA230" s="1"/>
      <c r="AB230" s="4"/>
      <c r="AC230" s="4"/>
      <c r="AD230" s="4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2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4"/>
      <c r="AA231" s="1"/>
      <c r="AB231" s="4"/>
      <c r="AC231" s="4"/>
      <c r="AD231" s="4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2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4"/>
      <c r="AA232" s="1"/>
      <c r="AB232" s="4"/>
      <c r="AC232" s="4"/>
      <c r="AD232" s="4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2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4"/>
      <c r="AA233" s="1"/>
      <c r="AB233" s="4"/>
      <c r="AC233" s="4"/>
      <c r="AD233" s="4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2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4"/>
      <c r="AA234" s="1"/>
      <c r="AB234" s="4"/>
      <c r="AC234" s="4"/>
      <c r="AD234" s="4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2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4"/>
      <c r="AA235" s="1"/>
      <c r="AB235" s="4"/>
      <c r="AC235" s="4"/>
      <c r="AD235" s="4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2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4"/>
      <c r="AA236" s="1"/>
      <c r="AB236" s="4"/>
      <c r="AC236" s="4"/>
      <c r="AD236" s="4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2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4"/>
      <c r="AA237" s="1"/>
      <c r="AB237" s="4"/>
      <c r="AC237" s="4"/>
      <c r="AD237" s="4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2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4"/>
      <c r="AA238" s="1"/>
      <c r="AB238" s="4"/>
      <c r="AC238" s="4"/>
      <c r="AD238" s="4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2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4"/>
      <c r="AA239" s="1"/>
      <c r="AB239" s="4"/>
      <c r="AC239" s="4"/>
      <c r="AD239" s="4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2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4"/>
      <c r="AA240" s="1"/>
      <c r="AB240" s="4"/>
      <c r="AC240" s="4"/>
      <c r="AD240" s="4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2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4"/>
      <c r="AA241" s="1"/>
      <c r="AB241" s="4"/>
      <c r="AC241" s="4"/>
      <c r="AD241" s="4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2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4"/>
      <c r="AA242" s="1"/>
      <c r="AB242" s="4"/>
      <c r="AC242" s="4"/>
      <c r="AD242" s="4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2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4"/>
      <c r="AA243" s="1"/>
      <c r="AB243" s="4"/>
      <c r="AC243" s="4"/>
      <c r="AD243" s="4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2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4"/>
      <c r="AA244" s="1"/>
      <c r="AB244" s="4"/>
      <c r="AC244" s="4"/>
      <c r="AD244" s="4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2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4"/>
      <c r="AA245" s="1"/>
      <c r="AB245" s="4"/>
      <c r="AC245" s="4"/>
      <c r="AD245" s="4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2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4"/>
      <c r="AA246" s="1"/>
      <c r="AB246" s="4"/>
      <c r="AC246" s="4"/>
      <c r="AD246" s="4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2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4"/>
      <c r="AA247" s="1"/>
      <c r="AB247" s="4"/>
      <c r="AC247" s="4"/>
      <c r="AD247" s="4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2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4"/>
      <c r="AA248" s="1"/>
      <c r="AB248" s="4"/>
      <c r="AC248" s="4"/>
      <c r="AD248" s="4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2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4"/>
      <c r="AA249" s="1"/>
      <c r="AB249" s="4"/>
      <c r="AC249" s="4"/>
      <c r="AD249" s="4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2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4"/>
      <c r="AA250" s="1"/>
      <c r="AB250" s="4"/>
      <c r="AC250" s="4"/>
      <c r="AD250" s="4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2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4"/>
      <c r="AA251" s="1"/>
      <c r="AB251" s="4"/>
      <c r="AC251" s="4"/>
      <c r="AD251" s="4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2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4"/>
      <c r="AA252" s="1"/>
      <c r="AB252" s="4"/>
      <c r="AC252" s="4"/>
      <c r="AD252" s="4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2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4"/>
      <c r="AA253" s="1"/>
      <c r="AB253" s="4"/>
      <c r="AC253" s="4"/>
      <c r="AD253" s="4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2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4"/>
      <c r="AA254" s="1"/>
      <c r="AB254" s="4"/>
      <c r="AC254" s="4"/>
      <c r="AD254" s="4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2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4"/>
      <c r="AA255" s="1"/>
      <c r="AB255" s="4"/>
      <c r="AC255" s="4"/>
      <c r="AD255" s="4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2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4"/>
      <c r="AA256" s="1"/>
      <c r="AB256" s="4"/>
      <c r="AC256" s="4"/>
      <c r="AD256" s="4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2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4"/>
      <c r="AA257" s="1"/>
      <c r="AB257" s="4"/>
      <c r="AC257" s="4"/>
      <c r="AD257" s="4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2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4"/>
      <c r="AA258" s="1"/>
      <c r="AB258" s="4"/>
      <c r="AC258" s="4"/>
      <c r="AD258" s="4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2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4"/>
      <c r="AA259" s="1"/>
      <c r="AB259" s="4"/>
      <c r="AC259" s="4"/>
      <c r="AD259" s="4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2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4"/>
      <c r="AA260" s="1"/>
      <c r="AB260" s="4"/>
      <c r="AC260" s="4"/>
      <c r="AD260" s="4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2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4"/>
      <c r="AA261" s="1"/>
      <c r="AB261" s="4"/>
      <c r="AC261" s="4"/>
      <c r="AD261" s="4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2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4"/>
      <c r="AA262" s="1"/>
      <c r="AB262" s="4"/>
      <c r="AC262" s="4"/>
      <c r="AD262" s="4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2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4"/>
      <c r="AA263" s="1"/>
      <c r="AB263" s="4"/>
      <c r="AC263" s="4"/>
      <c r="AD263" s="4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2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4"/>
      <c r="AA264" s="1"/>
      <c r="AB264" s="4"/>
      <c r="AC264" s="4"/>
      <c r="AD264" s="4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2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4"/>
      <c r="AA265" s="1"/>
      <c r="AB265" s="4"/>
      <c r="AC265" s="4"/>
      <c r="AD265" s="4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2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4"/>
      <c r="AA266" s="1"/>
      <c r="AB266" s="4"/>
      <c r="AC266" s="4"/>
      <c r="AD266" s="4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2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4"/>
      <c r="AA267" s="1"/>
      <c r="AB267" s="4"/>
      <c r="AC267" s="4"/>
      <c r="AD267" s="4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2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4"/>
      <c r="AA268" s="1"/>
      <c r="AB268" s="4"/>
      <c r="AC268" s="4"/>
      <c r="AD268" s="4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2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4"/>
      <c r="AA269" s="1"/>
      <c r="AB269" s="4"/>
      <c r="AC269" s="4"/>
      <c r="AD269" s="4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2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4"/>
      <c r="AA270" s="1"/>
      <c r="AB270" s="4"/>
      <c r="AC270" s="4"/>
      <c r="AD270" s="4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2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4"/>
      <c r="AA271" s="1"/>
      <c r="AB271" s="4"/>
      <c r="AC271" s="4"/>
      <c r="AD271" s="4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2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4"/>
      <c r="AA272" s="1"/>
      <c r="AB272" s="4"/>
      <c r="AC272" s="4"/>
      <c r="AD272" s="4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2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4"/>
      <c r="AA273" s="1"/>
      <c r="AB273" s="4"/>
      <c r="AC273" s="4"/>
      <c r="AD273" s="4"/>
    </row>
    <row r="274" ht="15.75" customHeight="1">
      <c r="A274" s="16"/>
      <c r="B274" s="16"/>
      <c r="C274" s="16"/>
      <c r="D274" s="16"/>
      <c r="E274" s="16"/>
      <c r="F274" s="16"/>
      <c r="G274" s="16"/>
      <c r="H274" s="16"/>
      <c r="I274" s="220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287"/>
      <c r="AA274" s="16"/>
      <c r="AB274" s="287"/>
      <c r="AC274" s="287"/>
      <c r="AD274" s="287"/>
    </row>
    <row r="275" ht="15.75" customHeight="1">
      <c r="A275" s="16"/>
      <c r="B275" s="16"/>
      <c r="C275" s="16"/>
      <c r="D275" s="16"/>
      <c r="E275" s="16"/>
      <c r="F275" s="16"/>
      <c r="G275" s="16"/>
      <c r="H275" s="16"/>
      <c r="I275" s="220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287"/>
      <c r="AA275" s="16"/>
      <c r="AB275" s="287"/>
      <c r="AC275" s="287"/>
      <c r="AD275" s="287"/>
    </row>
    <row r="276" ht="15.75" customHeight="1">
      <c r="A276" s="16"/>
      <c r="B276" s="16"/>
      <c r="C276" s="16"/>
      <c r="D276" s="16"/>
      <c r="E276" s="16"/>
      <c r="F276" s="16"/>
      <c r="G276" s="16"/>
      <c r="H276" s="16"/>
      <c r="I276" s="220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287"/>
      <c r="AA276" s="16"/>
      <c r="AB276" s="287"/>
      <c r="AC276" s="287"/>
      <c r="AD276" s="287"/>
    </row>
    <row r="277" ht="15.75" customHeight="1">
      <c r="A277" s="16"/>
      <c r="B277" s="16"/>
      <c r="C277" s="16"/>
      <c r="D277" s="16"/>
      <c r="E277" s="16"/>
      <c r="F277" s="16"/>
      <c r="G277" s="16"/>
      <c r="H277" s="16"/>
      <c r="I277" s="220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287"/>
      <c r="AA277" s="16"/>
      <c r="AB277" s="287"/>
      <c r="AC277" s="287"/>
      <c r="AD277" s="287"/>
    </row>
    <row r="278" ht="15.75" customHeight="1">
      <c r="A278" s="16"/>
      <c r="B278" s="16"/>
      <c r="C278" s="16"/>
      <c r="D278" s="16"/>
      <c r="E278" s="16"/>
      <c r="F278" s="16"/>
      <c r="G278" s="16"/>
      <c r="H278" s="16"/>
      <c r="I278" s="220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287"/>
      <c r="AA278" s="16"/>
      <c r="AB278" s="287"/>
      <c r="AC278" s="287"/>
      <c r="AD278" s="287"/>
    </row>
    <row r="279" ht="15.75" customHeight="1">
      <c r="A279" s="16"/>
      <c r="B279" s="16"/>
      <c r="C279" s="16"/>
      <c r="D279" s="16"/>
      <c r="E279" s="16"/>
      <c r="F279" s="16"/>
      <c r="G279" s="16"/>
      <c r="H279" s="16"/>
      <c r="I279" s="220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287"/>
      <c r="AA279" s="16"/>
      <c r="AB279" s="287"/>
      <c r="AC279" s="287"/>
      <c r="AD279" s="287"/>
    </row>
    <row r="280" ht="15.75" customHeight="1">
      <c r="A280" s="16"/>
      <c r="B280" s="16"/>
      <c r="C280" s="16"/>
      <c r="D280" s="16"/>
      <c r="E280" s="16"/>
      <c r="F280" s="16"/>
      <c r="G280" s="16"/>
      <c r="H280" s="16"/>
      <c r="I280" s="220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287"/>
      <c r="AA280" s="16"/>
      <c r="AB280" s="287"/>
      <c r="AC280" s="287"/>
      <c r="AD280" s="287"/>
    </row>
    <row r="281" ht="15.75" customHeight="1">
      <c r="A281" s="16"/>
      <c r="B281" s="16"/>
      <c r="C281" s="16"/>
      <c r="D281" s="16"/>
      <c r="E281" s="16"/>
      <c r="F281" s="16"/>
      <c r="G281" s="16"/>
      <c r="H281" s="16"/>
      <c r="I281" s="220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287"/>
      <c r="AA281" s="16"/>
      <c r="AB281" s="287"/>
      <c r="AC281" s="287"/>
      <c r="AD281" s="287"/>
    </row>
    <row r="282" ht="15.75" customHeight="1">
      <c r="A282" s="16"/>
      <c r="B282" s="16"/>
      <c r="C282" s="16"/>
      <c r="D282" s="16"/>
      <c r="E282" s="16"/>
      <c r="F282" s="16"/>
      <c r="G282" s="16"/>
      <c r="H282" s="16"/>
      <c r="I282" s="220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287"/>
      <c r="AA282" s="16"/>
      <c r="AB282" s="287"/>
      <c r="AC282" s="287"/>
      <c r="AD282" s="287"/>
    </row>
    <row r="283" ht="15.75" customHeight="1">
      <c r="A283" s="16"/>
      <c r="B283" s="16"/>
      <c r="C283" s="16"/>
      <c r="D283" s="16"/>
      <c r="E283" s="16"/>
      <c r="F283" s="16"/>
      <c r="G283" s="16"/>
      <c r="H283" s="16"/>
      <c r="I283" s="220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287"/>
      <c r="AA283" s="16"/>
      <c r="AB283" s="287"/>
      <c r="AC283" s="287"/>
      <c r="AD283" s="287"/>
    </row>
    <row r="284" ht="15.75" customHeight="1">
      <c r="A284" s="16"/>
      <c r="B284" s="16"/>
      <c r="C284" s="16"/>
      <c r="D284" s="16"/>
      <c r="E284" s="16"/>
      <c r="F284" s="16"/>
      <c r="G284" s="16"/>
      <c r="H284" s="16"/>
      <c r="I284" s="220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287"/>
      <c r="AA284" s="16"/>
      <c r="AB284" s="287"/>
      <c r="AC284" s="287"/>
      <c r="AD284" s="287"/>
    </row>
    <row r="285" ht="15.75" customHeight="1">
      <c r="A285" s="16"/>
      <c r="B285" s="16"/>
      <c r="C285" s="16"/>
      <c r="D285" s="16"/>
      <c r="E285" s="16"/>
      <c r="F285" s="16"/>
      <c r="G285" s="16"/>
      <c r="H285" s="16"/>
      <c r="I285" s="220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287"/>
      <c r="AA285" s="16"/>
      <c r="AB285" s="287"/>
      <c r="AC285" s="287"/>
      <c r="AD285" s="287"/>
    </row>
    <row r="286" ht="15.75" customHeight="1">
      <c r="A286" s="16"/>
      <c r="B286" s="16"/>
      <c r="C286" s="16"/>
      <c r="D286" s="16"/>
      <c r="E286" s="16"/>
      <c r="F286" s="16"/>
      <c r="G286" s="16"/>
      <c r="H286" s="16"/>
      <c r="I286" s="220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287"/>
      <c r="AA286" s="16"/>
      <c r="AB286" s="287"/>
      <c r="AC286" s="287"/>
      <c r="AD286" s="287"/>
    </row>
    <row r="287" ht="15.75" customHeight="1">
      <c r="A287" s="16"/>
      <c r="B287" s="16"/>
      <c r="C287" s="16"/>
      <c r="D287" s="16"/>
      <c r="E287" s="16"/>
      <c r="F287" s="16"/>
      <c r="G287" s="16"/>
      <c r="H287" s="16"/>
      <c r="I287" s="220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287"/>
      <c r="AA287" s="16"/>
      <c r="AB287" s="287"/>
      <c r="AC287" s="287"/>
      <c r="AD287" s="287"/>
    </row>
    <row r="288" ht="15.75" customHeight="1">
      <c r="A288" s="16"/>
      <c r="B288" s="16"/>
      <c r="C288" s="16"/>
      <c r="D288" s="16"/>
      <c r="E288" s="16"/>
      <c r="F288" s="16"/>
      <c r="G288" s="16"/>
      <c r="H288" s="16"/>
      <c r="I288" s="220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287"/>
      <c r="AA288" s="16"/>
      <c r="AB288" s="287"/>
      <c r="AC288" s="287"/>
      <c r="AD288" s="287"/>
    </row>
    <row r="289" ht="15.75" customHeight="1">
      <c r="A289" s="16"/>
      <c r="B289" s="16"/>
      <c r="C289" s="16"/>
      <c r="D289" s="16"/>
      <c r="E289" s="16"/>
      <c r="F289" s="16"/>
      <c r="G289" s="16"/>
      <c r="H289" s="16"/>
      <c r="I289" s="220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287"/>
      <c r="AA289" s="16"/>
      <c r="AB289" s="287"/>
      <c r="AC289" s="287"/>
      <c r="AD289" s="287"/>
    </row>
    <row r="290" ht="15.75" customHeight="1">
      <c r="A290" s="16"/>
      <c r="B290" s="16"/>
      <c r="C290" s="16"/>
      <c r="D290" s="16"/>
      <c r="E290" s="16"/>
      <c r="F290" s="16"/>
      <c r="G290" s="16"/>
      <c r="H290" s="16"/>
      <c r="I290" s="220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287"/>
      <c r="AA290" s="16"/>
      <c r="AB290" s="287"/>
      <c r="AC290" s="287"/>
      <c r="AD290" s="287"/>
    </row>
    <row r="291" ht="15.75" customHeight="1">
      <c r="A291" s="16"/>
      <c r="B291" s="16"/>
      <c r="C291" s="16"/>
      <c r="D291" s="16"/>
      <c r="E291" s="16"/>
      <c r="F291" s="16"/>
      <c r="G291" s="16"/>
      <c r="H291" s="16"/>
      <c r="I291" s="220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287"/>
      <c r="AA291" s="16"/>
      <c r="AB291" s="287"/>
      <c r="AC291" s="287"/>
      <c r="AD291" s="287"/>
    </row>
    <row r="292" ht="15.75" customHeight="1">
      <c r="A292" s="16"/>
      <c r="B292" s="16"/>
      <c r="C292" s="16"/>
      <c r="D292" s="16"/>
      <c r="E292" s="16"/>
      <c r="F292" s="16"/>
      <c r="G292" s="16"/>
      <c r="H292" s="16"/>
      <c r="I292" s="220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287"/>
      <c r="AA292" s="16"/>
      <c r="AB292" s="287"/>
      <c r="AC292" s="287"/>
      <c r="AD292" s="287"/>
    </row>
    <row r="293" ht="15.75" customHeight="1">
      <c r="A293" s="16"/>
      <c r="B293" s="16"/>
      <c r="C293" s="16"/>
      <c r="D293" s="16"/>
      <c r="E293" s="16"/>
      <c r="F293" s="16"/>
      <c r="G293" s="16"/>
      <c r="H293" s="16"/>
      <c r="I293" s="220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287"/>
      <c r="AA293" s="16"/>
      <c r="AB293" s="287"/>
      <c r="AC293" s="287"/>
      <c r="AD293" s="287"/>
    </row>
    <row r="294" ht="15.75" customHeight="1">
      <c r="A294" s="16"/>
      <c r="B294" s="16"/>
      <c r="C294" s="16"/>
      <c r="D294" s="16"/>
      <c r="E294" s="16"/>
      <c r="F294" s="16"/>
      <c r="G294" s="16"/>
      <c r="H294" s="16"/>
      <c r="I294" s="220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287"/>
      <c r="AA294" s="16"/>
      <c r="AB294" s="287"/>
      <c r="AC294" s="287"/>
      <c r="AD294" s="287"/>
    </row>
    <row r="295" ht="15.75" customHeight="1">
      <c r="A295" s="16"/>
      <c r="B295" s="16"/>
      <c r="C295" s="16"/>
      <c r="D295" s="16"/>
      <c r="E295" s="16"/>
      <c r="F295" s="16"/>
      <c r="G295" s="16"/>
      <c r="H295" s="16"/>
      <c r="I295" s="220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287"/>
      <c r="AA295" s="16"/>
      <c r="AB295" s="287"/>
      <c r="AC295" s="287"/>
      <c r="AD295" s="287"/>
    </row>
    <row r="296" ht="15.75" customHeight="1">
      <c r="A296" s="16"/>
      <c r="B296" s="16"/>
      <c r="C296" s="16"/>
      <c r="D296" s="16"/>
      <c r="E296" s="16"/>
      <c r="F296" s="16"/>
      <c r="G296" s="16"/>
      <c r="H296" s="16"/>
      <c r="I296" s="220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287"/>
      <c r="AA296" s="16"/>
      <c r="AB296" s="287"/>
      <c r="AC296" s="287"/>
      <c r="AD296" s="287"/>
    </row>
    <row r="297" ht="15.75" customHeight="1">
      <c r="A297" s="16"/>
      <c r="B297" s="16"/>
      <c r="C297" s="16"/>
      <c r="D297" s="16"/>
      <c r="E297" s="16"/>
      <c r="F297" s="16"/>
      <c r="G297" s="16"/>
      <c r="H297" s="16"/>
      <c r="I297" s="220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287"/>
      <c r="AA297" s="16"/>
      <c r="AB297" s="287"/>
      <c r="AC297" s="287"/>
      <c r="AD297" s="287"/>
    </row>
    <row r="298" ht="15.75" customHeight="1">
      <c r="A298" s="16"/>
      <c r="B298" s="16"/>
      <c r="C298" s="16"/>
      <c r="D298" s="16"/>
      <c r="E298" s="16"/>
      <c r="F298" s="16"/>
      <c r="G298" s="16"/>
      <c r="H298" s="16"/>
      <c r="I298" s="220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287"/>
      <c r="AA298" s="16"/>
      <c r="AB298" s="287"/>
      <c r="AC298" s="287"/>
      <c r="AD298" s="287"/>
    </row>
    <row r="299" ht="15.75" customHeight="1">
      <c r="A299" s="16"/>
      <c r="B299" s="16"/>
      <c r="C299" s="16"/>
      <c r="D299" s="16"/>
      <c r="E299" s="16"/>
      <c r="F299" s="16"/>
      <c r="G299" s="16"/>
      <c r="H299" s="16"/>
      <c r="I299" s="220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287"/>
      <c r="AA299" s="16"/>
      <c r="AB299" s="287"/>
      <c r="AC299" s="287"/>
      <c r="AD299" s="287"/>
    </row>
    <row r="300" ht="15.75" customHeight="1">
      <c r="A300" s="16"/>
      <c r="B300" s="16"/>
      <c r="C300" s="16"/>
      <c r="D300" s="16"/>
      <c r="E300" s="16"/>
      <c r="F300" s="16"/>
      <c r="G300" s="16"/>
      <c r="H300" s="16"/>
      <c r="I300" s="220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287"/>
      <c r="AA300" s="16"/>
      <c r="AB300" s="287"/>
      <c r="AC300" s="287"/>
      <c r="AD300" s="287"/>
    </row>
    <row r="301" ht="15.75" customHeight="1">
      <c r="A301" s="16"/>
      <c r="B301" s="16"/>
      <c r="C301" s="16"/>
      <c r="D301" s="16"/>
      <c r="E301" s="16"/>
      <c r="F301" s="16"/>
      <c r="G301" s="16"/>
      <c r="H301" s="16"/>
      <c r="I301" s="220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287"/>
      <c r="AA301" s="16"/>
      <c r="AB301" s="287"/>
      <c r="AC301" s="287"/>
      <c r="AD301" s="287"/>
    </row>
    <row r="302" ht="15.75" customHeight="1">
      <c r="A302" s="16"/>
      <c r="B302" s="16"/>
      <c r="C302" s="16"/>
      <c r="D302" s="16"/>
      <c r="E302" s="16"/>
      <c r="F302" s="16"/>
      <c r="G302" s="16"/>
      <c r="H302" s="16"/>
      <c r="I302" s="220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287"/>
      <c r="AA302" s="16"/>
      <c r="AB302" s="287"/>
      <c r="AC302" s="287"/>
      <c r="AD302" s="287"/>
    </row>
    <row r="303" ht="15.75" customHeight="1">
      <c r="A303" s="16"/>
      <c r="B303" s="16"/>
      <c r="C303" s="16"/>
      <c r="D303" s="16"/>
      <c r="E303" s="16"/>
      <c r="F303" s="16"/>
      <c r="G303" s="16"/>
      <c r="H303" s="16"/>
      <c r="I303" s="220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287"/>
      <c r="AA303" s="16"/>
      <c r="AB303" s="287"/>
      <c r="AC303" s="287"/>
      <c r="AD303" s="287"/>
    </row>
    <row r="304" ht="15.75" customHeight="1">
      <c r="A304" s="16"/>
      <c r="B304" s="16"/>
      <c r="C304" s="16"/>
      <c r="D304" s="16"/>
      <c r="E304" s="16"/>
      <c r="F304" s="16"/>
      <c r="G304" s="16"/>
      <c r="H304" s="16"/>
      <c r="I304" s="220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287"/>
      <c r="AA304" s="16"/>
      <c r="AB304" s="287"/>
      <c r="AC304" s="287"/>
      <c r="AD304" s="287"/>
    </row>
    <row r="305" ht="15.75" customHeight="1">
      <c r="A305" s="16"/>
      <c r="B305" s="16"/>
      <c r="C305" s="16"/>
      <c r="D305" s="16"/>
      <c r="E305" s="16"/>
      <c r="F305" s="16"/>
      <c r="G305" s="16"/>
      <c r="H305" s="16"/>
      <c r="I305" s="220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287"/>
      <c r="AA305" s="16"/>
      <c r="AB305" s="287"/>
      <c r="AC305" s="287"/>
      <c r="AD305" s="287"/>
    </row>
    <row r="306" ht="15.75" customHeight="1">
      <c r="A306" s="16"/>
      <c r="B306" s="16"/>
      <c r="C306" s="16"/>
      <c r="D306" s="16"/>
      <c r="E306" s="16"/>
      <c r="F306" s="16"/>
      <c r="G306" s="16"/>
      <c r="H306" s="16"/>
      <c r="I306" s="220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287"/>
      <c r="AA306" s="16"/>
      <c r="AB306" s="287"/>
      <c r="AC306" s="287"/>
      <c r="AD306" s="287"/>
    </row>
    <row r="307" ht="15.75" customHeight="1">
      <c r="A307" s="16"/>
      <c r="B307" s="16"/>
      <c r="C307" s="16"/>
      <c r="D307" s="16"/>
      <c r="E307" s="16"/>
      <c r="F307" s="16"/>
      <c r="G307" s="16"/>
      <c r="H307" s="16"/>
      <c r="I307" s="220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287"/>
      <c r="AA307" s="16"/>
      <c r="AB307" s="287"/>
      <c r="AC307" s="287"/>
      <c r="AD307" s="287"/>
    </row>
    <row r="308" ht="15.75" customHeight="1">
      <c r="A308" s="16"/>
      <c r="B308" s="16"/>
      <c r="C308" s="16"/>
      <c r="D308" s="16"/>
      <c r="E308" s="16"/>
      <c r="F308" s="16"/>
      <c r="G308" s="16"/>
      <c r="H308" s="16"/>
      <c r="I308" s="220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287"/>
      <c r="AA308" s="16"/>
      <c r="AB308" s="287"/>
      <c r="AC308" s="287"/>
      <c r="AD308" s="287"/>
    </row>
    <row r="309" ht="15.75" customHeight="1">
      <c r="A309" s="16"/>
      <c r="B309" s="16"/>
      <c r="C309" s="16"/>
      <c r="D309" s="16"/>
      <c r="E309" s="16"/>
      <c r="F309" s="16"/>
      <c r="G309" s="16"/>
      <c r="H309" s="16"/>
      <c r="I309" s="220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287"/>
      <c r="AA309" s="16"/>
      <c r="AB309" s="287"/>
      <c r="AC309" s="287"/>
      <c r="AD309" s="287"/>
    </row>
    <row r="310" ht="15.75" customHeight="1">
      <c r="A310" s="16"/>
      <c r="B310" s="16"/>
      <c r="C310" s="16"/>
      <c r="D310" s="16"/>
      <c r="E310" s="16"/>
      <c r="F310" s="16"/>
      <c r="G310" s="16"/>
      <c r="H310" s="16"/>
      <c r="I310" s="220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287"/>
      <c r="AA310" s="16"/>
      <c r="AB310" s="287"/>
      <c r="AC310" s="287"/>
      <c r="AD310" s="287"/>
    </row>
    <row r="311" ht="15.75" customHeight="1">
      <c r="A311" s="16"/>
      <c r="B311" s="16"/>
      <c r="C311" s="16"/>
      <c r="D311" s="16"/>
      <c r="E311" s="16"/>
      <c r="F311" s="16"/>
      <c r="G311" s="16"/>
      <c r="H311" s="16"/>
      <c r="I311" s="220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287"/>
      <c r="AA311" s="16"/>
      <c r="AB311" s="287"/>
      <c r="AC311" s="287"/>
      <c r="AD311" s="287"/>
    </row>
    <row r="312" ht="15.75" customHeight="1">
      <c r="A312" s="16"/>
      <c r="B312" s="16"/>
      <c r="C312" s="16"/>
      <c r="D312" s="16"/>
      <c r="E312" s="16"/>
      <c r="F312" s="16"/>
      <c r="G312" s="16"/>
      <c r="H312" s="16"/>
      <c r="I312" s="220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287"/>
      <c r="AA312" s="16"/>
      <c r="AB312" s="287"/>
      <c r="AC312" s="287"/>
      <c r="AD312" s="287"/>
    </row>
    <row r="313" ht="15.75" customHeight="1">
      <c r="A313" s="16"/>
      <c r="B313" s="16"/>
      <c r="C313" s="16"/>
      <c r="D313" s="16"/>
      <c r="E313" s="16"/>
      <c r="F313" s="16"/>
      <c r="G313" s="16"/>
      <c r="H313" s="16"/>
      <c r="I313" s="220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287"/>
      <c r="AA313" s="16"/>
      <c r="AB313" s="287"/>
      <c r="AC313" s="287"/>
      <c r="AD313" s="287"/>
    </row>
    <row r="314" ht="15.75" customHeight="1">
      <c r="A314" s="16"/>
      <c r="B314" s="16"/>
      <c r="C314" s="16"/>
      <c r="D314" s="16"/>
      <c r="E314" s="16"/>
      <c r="F314" s="16"/>
      <c r="G314" s="16"/>
      <c r="H314" s="16"/>
      <c r="I314" s="220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287"/>
      <c r="AA314" s="16"/>
      <c r="AB314" s="287"/>
      <c r="AC314" s="287"/>
      <c r="AD314" s="287"/>
    </row>
    <row r="315" ht="15.75" customHeight="1">
      <c r="A315" s="16"/>
      <c r="B315" s="16"/>
      <c r="C315" s="16"/>
      <c r="D315" s="16"/>
      <c r="E315" s="16"/>
      <c r="F315" s="16"/>
      <c r="G315" s="16"/>
      <c r="H315" s="16"/>
      <c r="I315" s="220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287"/>
      <c r="AA315" s="16"/>
      <c r="AB315" s="287"/>
      <c r="AC315" s="287"/>
      <c r="AD315" s="287"/>
    </row>
    <row r="316" ht="15.75" customHeight="1">
      <c r="A316" s="16"/>
      <c r="B316" s="16"/>
      <c r="C316" s="16"/>
      <c r="D316" s="16"/>
      <c r="E316" s="16"/>
      <c r="F316" s="16"/>
      <c r="G316" s="16"/>
      <c r="H316" s="16"/>
      <c r="I316" s="220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287"/>
      <c r="AA316" s="16"/>
      <c r="AB316" s="287"/>
      <c r="AC316" s="287"/>
      <c r="AD316" s="287"/>
    </row>
    <row r="317" ht="15.75" customHeight="1">
      <c r="A317" s="16"/>
      <c r="B317" s="16"/>
      <c r="C317" s="16"/>
      <c r="D317" s="16"/>
      <c r="E317" s="16"/>
      <c r="F317" s="16"/>
      <c r="G317" s="16"/>
      <c r="H317" s="16"/>
      <c r="I317" s="220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287"/>
      <c r="AA317" s="16"/>
      <c r="AB317" s="287"/>
      <c r="AC317" s="287"/>
      <c r="AD317" s="287"/>
    </row>
    <row r="318" ht="15.75" customHeight="1">
      <c r="A318" s="16"/>
      <c r="B318" s="16"/>
      <c r="C318" s="16"/>
      <c r="D318" s="16"/>
      <c r="E318" s="16"/>
      <c r="F318" s="16"/>
      <c r="G318" s="16"/>
      <c r="H318" s="16"/>
      <c r="I318" s="220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287"/>
      <c r="AA318" s="16"/>
      <c r="AB318" s="287"/>
      <c r="AC318" s="287"/>
      <c r="AD318" s="287"/>
    </row>
    <row r="319" ht="15.75" customHeight="1">
      <c r="A319" s="16"/>
      <c r="B319" s="16"/>
      <c r="C319" s="16"/>
      <c r="D319" s="16"/>
      <c r="E319" s="16"/>
      <c r="F319" s="16"/>
      <c r="G319" s="16"/>
      <c r="H319" s="16"/>
      <c r="I319" s="220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287"/>
      <c r="AA319" s="16"/>
      <c r="AB319" s="287"/>
      <c r="AC319" s="287"/>
      <c r="AD319" s="287"/>
    </row>
    <row r="320" ht="15.75" customHeight="1">
      <c r="A320" s="16"/>
      <c r="B320" s="16"/>
      <c r="C320" s="16"/>
      <c r="D320" s="16"/>
      <c r="E320" s="16"/>
      <c r="F320" s="16"/>
      <c r="G320" s="16"/>
      <c r="H320" s="16"/>
      <c r="I320" s="220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287"/>
      <c r="AA320" s="16"/>
      <c r="AB320" s="287"/>
      <c r="AC320" s="287"/>
      <c r="AD320" s="287"/>
    </row>
    <row r="321" ht="15.75" customHeight="1">
      <c r="A321" s="16"/>
      <c r="B321" s="16"/>
      <c r="C321" s="16"/>
      <c r="D321" s="16"/>
      <c r="E321" s="16"/>
      <c r="F321" s="16"/>
      <c r="G321" s="16"/>
      <c r="H321" s="16"/>
      <c r="I321" s="220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287"/>
      <c r="AA321" s="16"/>
      <c r="AB321" s="287"/>
      <c r="AC321" s="287"/>
      <c r="AD321" s="287"/>
    </row>
    <row r="322" ht="15.75" customHeight="1">
      <c r="A322" s="16"/>
      <c r="B322" s="16"/>
      <c r="C322" s="16"/>
      <c r="D322" s="16"/>
      <c r="E322" s="16"/>
      <c r="F322" s="16"/>
      <c r="G322" s="16"/>
      <c r="H322" s="16"/>
      <c r="I322" s="220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287"/>
      <c r="AA322" s="16"/>
      <c r="AB322" s="287"/>
      <c r="AC322" s="287"/>
      <c r="AD322" s="287"/>
    </row>
    <row r="323" ht="15.75" customHeight="1">
      <c r="A323" s="16"/>
      <c r="B323" s="16"/>
      <c r="C323" s="16"/>
      <c r="D323" s="16"/>
      <c r="E323" s="16"/>
      <c r="F323" s="16"/>
      <c r="G323" s="16"/>
      <c r="H323" s="16"/>
      <c r="I323" s="220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287"/>
      <c r="AA323" s="16"/>
      <c r="AB323" s="287"/>
      <c r="AC323" s="287"/>
      <c r="AD323" s="287"/>
    </row>
    <row r="324" ht="15.75" customHeight="1">
      <c r="A324" s="16"/>
      <c r="B324" s="16"/>
      <c r="C324" s="16"/>
      <c r="D324" s="16"/>
      <c r="E324" s="16"/>
      <c r="F324" s="16"/>
      <c r="G324" s="16"/>
      <c r="H324" s="16"/>
      <c r="I324" s="220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287"/>
      <c r="AA324" s="16"/>
      <c r="AB324" s="287"/>
      <c r="AC324" s="287"/>
      <c r="AD324" s="287"/>
    </row>
    <row r="325" ht="15.75" customHeight="1">
      <c r="A325" s="16"/>
      <c r="B325" s="16"/>
      <c r="C325" s="16"/>
      <c r="D325" s="16"/>
      <c r="E325" s="16"/>
      <c r="F325" s="16"/>
      <c r="G325" s="16"/>
      <c r="H325" s="16"/>
      <c r="I325" s="220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287"/>
      <c r="AA325" s="16"/>
      <c r="AB325" s="287"/>
      <c r="AC325" s="287"/>
      <c r="AD325" s="287"/>
    </row>
    <row r="326" ht="15.75" customHeight="1">
      <c r="A326" s="16"/>
      <c r="B326" s="16"/>
      <c r="C326" s="16"/>
      <c r="D326" s="16"/>
      <c r="E326" s="16"/>
      <c r="F326" s="16"/>
      <c r="G326" s="16"/>
      <c r="H326" s="16"/>
      <c r="I326" s="220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287"/>
      <c r="AA326" s="16"/>
      <c r="AB326" s="287"/>
      <c r="AC326" s="287"/>
      <c r="AD326" s="287"/>
    </row>
    <row r="327" ht="15.75" customHeight="1">
      <c r="A327" s="16"/>
      <c r="B327" s="16"/>
      <c r="C327" s="16"/>
      <c r="D327" s="16"/>
      <c r="E327" s="16"/>
      <c r="F327" s="16"/>
      <c r="G327" s="16"/>
      <c r="H327" s="16"/>
      <c r="I327" s="220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287"/>
      <c r="AA327" s="16"/>
      <c r="AB327" s="287"/>
      <c r="AC327" s="287"/>
      <c r="AD327" s="287"/>
    </row>
    <row r="328" ht="15.75" customHeight="1">
      <c r="A328" s="16"/>
      <c r="B328" s="16"/>
      <c r="C328" s="16"/>
      <c r="D328" s="16"/>
      <c r="E328" s="16"/>
      <c r="F328" s="16"/>
      <c r="G328" s="16"/>
      <c r="H328" s="16"/>
      <c r="I328" s="220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287"/>
      <c r="AA328" s="16"/>
      <c r="AB328" s="287"/>
      <c r="AC328" s="287"/>
      <c r="AD328" s="287"/>
    </row>
    <row r="329" ht="15.75" customHeight="1">
      <c r="A329" s="16"/>
      <c r="B329" s="16"/>
      <c r="C329" s="16"/>
      <c r="D329" s="16"/>
      <c r="E329" s="16"/>
      <c r="F329" s="16"/>
      <c r="G329" s="16"/>
      <c r="H329" s="16"/>
      <c r="I329" s="220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287"/>
      <c r="AA329" s="16"/>
      <c r="AB329" s="287"/>
      <c r="AC329" s="287"/>
      <c r="AD329" s="287"/>
    </row>
    <row r="330" ht="15.75" customHeight="1">
      <c r="A330" s="16"/>
      <c r="B330" s="16"/>
      <c r="C330" s="16"/>
      <c r="D330" s="16"/>
      <c r="E330" s="16"/>
      <c r="F330" s="16"/>
      <c r="G330" s="16"/>
      <c r="H330" s="16"/>
      <c r="I330" s="220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287"/>
      <c r="AA330" s="16"/>
      <c r="AB330" s="287"/>
      <c r="AC330" s="287"/>
      <c r="AD330" s="287"/>
    </row>
    <row r="331" ht="15.75" customHeight="1">
      <c r="A331" s="16"/>
      <c r="B331" s="16"/>
      <c r="C331" s="16"/>
      <c r="D331" s="16"/>
      <c r="E331" s="16"/>
      <c r="F331" s="16"/>
      <c r="G331" s="16"/>
      <c r="H331" s="16"/>
      <c r="I331" s="220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287"/>
      <c r="AA331" s="16"/>
      <c r="AB331" s="287"/>
      <c r="AC331" s="287"/>
      <c r="AD331" s="287"/>
    </row>
    <row r="332" ht="15.75" customHeight="1">
      <c r="A332" s="16"/>
      <c r="B332" s="16"/>
      <c r="C332" s="16"/>
      <c r="D332" s="16"/>
      <c r="E332" s="16"/>
      <c r="F332" s="16"/>
      <c r="G332" s="16"/>
      <c r="H332" s="16"/>
      <c r="I332" s="220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287"/>
      <c r="AA332" s="16"/>
      <c r="AB332" s="287"/>
      <c r="AC332" s="287"/>
      <c r="AD332" s="287"/>
    </row>
    <row r="333" ht="15.75" customHeight="1">
      <c r="A333" s="16"/>
      <c r="B333" s="16"/>
      <c r="C333" s="16"/>
      <c r="D333" s="16"/>
      <c r="E333" s="16"/>
      <c r="F333" s="16"/>
      <c r="G333" s="16"/>
      <c r="H333" s="16"/>
      <c r="I333" s="220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287"/>
      <c r="AA333" s="16"/>
      <c r="AB333" s="287"/>
      <c r="AC333" s="287"/>
      <c r="AD333" s="287"/>
    </row>
    <row r="334" ht="15.75" customHeight="1">
      <c r="A334" s="16"/>
      <c r="B334" s="16"/>
      <c r="C334" s="16"/>
      <c r="D334" s="16"/>
      <c r="E334" s="16"/>
      <c r="F334" s="16"/>
      <c r="G334" s="16"/>
      <c r="H334" s="16"/>
      <c r="I334" s="220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287"/>
      <c r="AA334" s="16"/>
      <c r="AB334" s="287"/>
      <c r="AC334" s="287"/>
      <c r="AD334" s="287"/>
    </row>
    <row r="335" ht="15.75" customHeight="1">
      <c r="A335" s="16"/>
      <c r="B335" s="16"/>
      <c r="C335" s="16"/>
      <c r="D335" s="16"/>
      <c r="E335" s="16"/>
      <c r="F335" s="16"/>
      <c r="G335" s="16"/>
      <c r="H335" s="16"/>
      <c r="I335" s="220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287"/>
      <c r="AA335" s="16"/>
      <c r="AB335" s="287"/>
      <c r="AC335" s="287"/>
      <c r="AD335" s="287"/>
    </row>
    <row r="336" ht="15.75" customHeight="1">
      <c r="A336" s="16"/>
      <c r="B336" s="16"/>
      <c r="C336" s="16"/>
      <c r="D336" s="16"/>
      <c r="E336" s="16"/>
      <c r="F336" s="16"/>
      <c r="G336" s="16"/>
      <c r="H336" s="16"/>
      <c r="I336" s="220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287"/>
      <c r="AA336" s="16"/>
      <c r="AB336" s="287"/>
      <c r="AC336" s="287"/>
      <c r="AD336" s="287"/>
    </row>
    <row r="337" ht="15.75" customHeight="1">
      <c r="A337" s="16"/>
      <c r="B337" s="16"/>
      <c r="C337" s="16"/>
      <c r="D337" s="16"/>
      <c r="E337" s="16"/>
      <c r="F337" s="16"/>
      <c r="G337" s="16"/>
      <c r="H337" s="16"/>
      <c r="I337" s="220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287"/>
      <c r="AA337" s="16"/>
      <c r="AB337" s="287"/>
      <c r="AC337" s="287"/>
      <c r="AD337" s="287"/>
    </row>
    <row r="338" ht="15.75" customHeight="1">
      <c r="A338" s="16"/>
      <c r="B338" s="16"/>
      <c r="C338" s="16"/>
      <c r="D338" s="16"/>
      <c r="E338" s="16"/>
      <c r="F338" s="16"/>
      <c r="G338" s="16"/>
      <c r="H338" s="16"/>
      <c r="I338" s="220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287"/>
      <c r="AA338" s="16"/>
      <c r="AB338" s="287"/>
      <c r="AC338" s="287"/>
      <c r="AD338" s="287"/>
    </row>
    <row r="339" ht="15.75" customHeight="1">
      <c r="A339" s="16"/>
      <c r="B339" s="16"/>
      <c r="C339" s="16"/>
      <c r="D339" s="16"/>
      <c r="E339" s="16"/>
      <c r="F339" s="16"/>
      <c r="G339" s="16"/>
      <c r="H339" s="16"/>
      <c r="I339" s="220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287"/>
      <c r="AA339" s="16"/>
      <c r="AB339" s="287"/>
      <c r="AC339" s="287"/>
      <c r="AD339" s="287"/>
    </row>
    <row r="340" ht="15.75" customHeight="1">
      <c r="A340" s="16"/>
      <c r="B340" s="16"/>
      <c r="C340" s="16"/>
      <c r="D340" s="16"/>
      <c r="E340" s="16"/>
      <c r="F340" s="16"/>
      <c r="G340" s="16"/>
      <c r="H340" s="16"/>
      <c r="I340" s="220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287"/>
      <c r="AA340" s="16"/>
      <c r="AB340" s="287"/>
      <c r="AC340" s="287"/>
      <c r="AD340" s="287"/>
    </row>
    <row r="341" ht="15.75" customHeight="1">
      <c r="A341" s="16"/>
      <c r="B341" s="16"/>
      <c r="C341" s="16"/>
      <c r="D341" s="16"/>
      <c r="E341" s="16"/>
      <c r="F341" s="16"/>
      <c r="G341" s="16"/>
      <c r="H341" s="16"/>
      <c r="I341" s="220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287"/>
      <c r="AA341" s="16"/>
      <c r="AB341" s="287"/>
      <c r="AC341" s="287"/>
      <c r="AD341" s="287"/>
    </row>
    <row r="342" ht="15.75" customHeight="1">
      <c r="A342" s="16"/>
      <c r="B342" s="16"/>
      <c r="C342" s="16"/>
      <c r="D342" s="16"/>
      <c r="E342" s="16"/>
      <c r="F342" s="16"/>
      <c r="G342" s="16"/>
      <c r="H342" s="16"/>
      <c r="I342" s="220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287"/>
      <c r="AA342" s="16"/>
      <c r="AB342" s="287"/>
      <c r="AC342" s="287"/>
      <c r="AD342" s="287"/>
    </row>
    <row r="343" ht="15.75" customHeight="1">
      <c r="A343" s="16"/>
      <c r="B343" s="16"/>
      <c r="C343" s="16"/>
      <c r="D343" s="16"/>
      <c r="E343" s="16"/>
      <c r="F343" s="16"/>
      <c r="G343" s="16"/>
      <c r="H343" s="16"/>
      <c r="I343" s="220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287"/>
      <c r="AA343" s="16"/>
      <c r="AB343" s="287"/>
      <c r="AC343" s="287"/>
      <c r="AD343" s="287"/>
    </row>
    <row r="344" ht="15.75" customHeight="1">
      <c r="A344" s="16"/>
      <c r="B344" s="16"/>
      <c r="C344" s="16"/>
      <c r="D344" s="16"/>
      <c r="E344" s="16"/>
      <c r="F344" s="16"/>
      <c r="G344" s="16"/>
      <c r="H344" s="16"/>
      <c r="I344" s="220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287"/>
      <c r="AA344" s="16"/>
      <c r="AB344" s="287"/>
      <c r="AC344" s="287"/>
      <c r="AD344" s="287"/>
    </row>
    <row r="345" ht="15.75" customHeight="1">
      <c r="A345" s="16"/>
      <c r="B345" s="16"/>
      <c r="C345" s="16"/>
      <c r="D345" s="16"/>
      <c r="E345" s="16"/>
      <c r="F345" s="16"/>
      <c r="G345" s="16"/>
      <c r="H345" s="16"/>
      <c r="I345" s="220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287"/>
      <c r="AA345" s="16"/>
      <c r="AB345" s="287"/>
      <c r="AC345" s="287"/>
      <c r="AD345" s="287"/>
    </row>
    <row r="346" ht="15.75" customHeight="1">
      <c r="A346" s="16"/>
      <c r="B346" s="16"/>
      <c r="C346" s="16"/>
      <c r="D346" s="16"/>
      <c r="E346" s="16"/>
      <c r="F346" s="16"/>
      <c r="G346" s="16"/>
      <c r="H346" s="16"/>
      <c r="I346" s="220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287"/>
      <c r="AA346" s="16"/>
      <c r="AB346" s="287"/>
      <c r="AC346" s="287"/>
      <c r="AD346" s="287"/>
    </row>
    <row r="347" ht="15.75" customHeight="1">
      <c r="A347" s="16"/>
      <c r="B347" s="16"/>
      <c r="C347" s="16"/>
      <c r="D347" s="16"/>
      <c r="E347" s="16"/>
      <c r="F347" s="16"/>
      <c r="G347" s="16"/>
      <c r="H347" s="16"/>
      <c r="I347" s="220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287"/>
      <c r="AA347" s="16"/>
      <c r="AB347" s="287"/>
      <c r="AC347" s="287"/>
      <c r="AD347" s="287"/>
    </row>
    <row r="348" ht="15.75" customHeight="1">
      <c r="A348" s="16"/>
      <c r="B348" s="16"/>
      <c r="C348" s="16"/>
      <c r="D348" s="16"/>
      <c r="E348" s="16"/>
      <c r="F348" s="16"/>
      <c r="G348" s="16"/>
      <c r="H348" s="16"/>
      <c r="I348" s="220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287"/>
      <c r="AA348" s="16"/>
      <c r="AB348" s="287"/>
      <c r="AC348" s="287"/>
      <c r="AD348" s="287"/>
    </row>
    <row r="349" ht="15.75" customHeight="1">
      <c r="A349" s="16"/>
      <c r="B349" s="16"/>
      <c r="C349" s="16"/>
      <c r="D349" s="16"/>
      <c r="E349" s="16"/>
      <c r="F349" s="16"/>
      <c r="G349" s="16"/>
      <c r="H349" s="16"/>
      <c r="I349" s="220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287"/>
      <c r="AA349" s="16"/>
      <c r="AB349" s="287"/>
      <c r="AC349" s="287"/>
      <c r="AD349" s="287"/>
    </row>
    <row r="350" ht="15.75" customHeight="1">
      <c r="A350" s="16"/>
      <c r="B350" s="16"/>
      <c r="C350" s="16"/>
      <c r="D350" s="16"/>
      <c r="E350" s="16"/>
      <c r="F350" s="16"/>
      <c r="G350" s="16"/>
      <c r="H350" s="16"/>
      <c r="I350" s="220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287"/>
      <c r="AA350" s="16"/>
      <c r="AB350" s="287"/>
      <c r="AC350" s="287"/>
      <c r="AD350" s="287"/>
    </row>
    <row r="351" ht="15.75" customHeight="1">
      <c r="A351" s="16"/>
      <c r="B351" s="16"/>
      <c r="C351" s="16"/>
      <c r="D351" s="16"/>
      <c r="E351" s="16"/>
      <c r="F351" s="16"/>
      <c r="G351" s="16"/>
      <c r="H351" s="16"/>
      <c r="I351" s="220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287"/>
      <c r="AA351" s="16"/>
      <c r="AB351" s="287"/>
      <c r="AC351" s="287"/>
      <c r="AD351" s="287"/>
    </row>
    <row r="352" ht="15.75" customHeight="1">
      <c r="A352" s="16"/>
      <c r="B352" s="16"/>
      <c r="C352" s="16"/>
      <c r="D352" s="16"/>
      <c r="E352" s="16"/>
      <c r="F352" s="16"/>
      <c r="G352" s="16"/>
      <c r="H352" s="16"/>
      <c r="I352" s="220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287"/>
      <c r="AA352" s="16"/>
      <c r="AB352" s="287"/>
      <c r="AC352" s="287"/>
      <c r="AD352" s="287"/>
    </row>
    <row r="353" ht="15.75" customHeight="1">
      <c r="A353" s="16"/>
      <c r="B353" s="16"/>
      <c r="C353" s="16"/>
      <c r="D353" s="16"/>
      <c r="E353" s="16"/>
      <c r="F353" s="16"/>
      <c r="G353" s="16"/>
      <c r="H353" s="16"/>
      <c r="I353" s="220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287"/>
      <c r="AA353" s="16"/>
      <c r="AB353" s="287"/>
      <c r="AC353" s="287"/>
      <c r="AD353" s="287"/>
    </row>
    <row r="354" ht="15.75" customHeight="1">
      <c r="A354" s="16"/>
      <c r="B354" s="16"/>
      <c r="C354" s="16"/>
      <c r="D354" s="16"/>
      <c r="E354" s="16"/>
      <c r="F354" s="16"/>
      <c r="G354" s="16"/>
      <c r="H354" s="16"/>
      <c r="I354" s="220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287"/>
      <c r="AA354" s="16"/>
      <c r="AB354" s="287"/>
      <c r="AC354" s="287"/>
      <c r="AD354" s="287"/>
    </row>
    <row r="355" ht="15.75" customHeight="1">
      <c r="A355" s="16"/>
      <c r="B355" s="16"/>
      <c r="C355" s="16"/>
      <c r="D355" s="16"/>
      <c r="E355" s="16"/>
      <c r="F355" s="16"/>
      <c r="G355" s="16"/>
      <c r="H355" s="16"/>
      <c r="I355" s="220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287"/>
      <c r="AA355" s="16"/>
      <c r="AB355" s="287"/>
      <c r="AC355" s="287"/>
      <c r="AD355" s="287"/>
    </row>
    <row r="356" ht="15.75" customHeight="1">
      <c r="A356" s="16"/>
      <c r="B356" s="16"/>
      <c r="C356" s="16"/>
      <c r="D356" s="16"/>
      <c r="E356" s="16"/>
      <c r="F356" s="16"/>
      <c r="G356" s="16"/>
      <c r="H356" s="16"/>
      <c r="I356" s="220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287"/>
      <c r="AA356" s="16"/>
      <c r="AB356" s="287"/>
      <c r="AC356" s="287"/>
      <c r="AD356" s="287"/>
    </row>
    <row r="357" ht="15.75" customHeight="1">
      <c r="A357" s="16"/>
      <c r="B357" s="16"/>
      <c r="C357" s="16"/>
      <c r="D357" s="16"/>
      <c r="E357" s="16"/>
      <c r="F357" s="16"/>
      <c r="G357" s="16"/>
      <c r="H357" s="16"/>
      <c r="I357" s="220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287"/>
      <c r="AA357" s="16"/>
      <c r="AB357" s="287"/>
      <c r="AC357" s="287"/>
      <c r="AD357" s="287"/>
    </row>
    <row r="358" ht="15.75" customHeight="1">
      <c r="A358" s="16"/>
      <c r="B358" s="16"/>
      <c r="C358" s="16"/>
      <c r="D358" s="16"/>
      <c r="E358" s="16"/>
      <c r="F358" s="16"/>
      <c r="G358" s="16"/>
      <c r="H358" s="16"/>
      <c r="I358" s="220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287"/>
      <c r="AA358" s="16"/>
      <c r="AB358" s="287"/>
      <c r="AC358" s="287"/>
      <c r="AD358" s="287"/>
    </row>
    <row r="359" ht="15.75" customHeight="1">
      <c r="A359" s="16"/>
      <c r="B359" s="16"/>
      <c r="C359" s="16"/>
      <c r="D359" s="16"/>
      <c r="E359" s="16"/>
      <c r="F359" s="16"/>
      <c r="G359" s="16"/>
      <c r="H359" s="16"/>
      <c r="I359" s="220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287"/>
      <c r="AA359" s="16"/>
      <c r="AB359" s="287"/>
      <c r="AC359" s="287"/>
      <c r="AD359" s="287"/>
    </row>
    <row r="360" ht="15.75" customHeight="1">
      <c r="A360" s="16"/>
      <c r="B360" s="16"/>
      <c r="C360" s="16"/>
      <c r="D360" s="16"/>
      <c r="E360" s="16"/>
      <c r="F360" s="16"/>
      <c r="G360" s="16"/>
      <c r="H360" s="16"/>
      <c r="I360" s="220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287"/>
      <c r="AA360" s="16"/>
      <c r="AB360" s="287"/>
      <c r="AC360" s="287"/>
      <c r="AD360" s="287"/>
    </row>
    <row r="361" ht="15.75" customHeight="1">
      <c r="A361" s="16"/>
      <c r="B361" s="16"/>
      <c r="C361" s="16"/>
      <c r="D361" s="16"/>
      <c r="E361" s="16"/>
      <c r="F361" s="16"/>
      <c r="G361" s="16"/>
      <c r="H361" s="16"/>
      <c r="I361" s="220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287"/>
      <c r="AA361" s="16"/>
      <c r="AB361" s="287"/>
      <c r="AC361" s="287"/>
      <c r="AD361" s="287"/>
    </row>
    <row r="362" ht="15.75" customHeight="1">
      <c r="A362" s="16"/>
      <c r="B362" s="16"/>
      <c r="C362" s="16"/>
      <c r="D362" s="16"/>
      <c r="E362" s="16"/>
      <c r="F362" s="16"/>
      <c r="G362" s="16"/>
      <c r="H362" s="16"/>
      <c r="I362" s="220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287"/>
      <c r="AA362" s="16"/>
      <c r="AB362" s="287"/>
      <c r="AC362" s="287"/>
      <c r="AD362" s="287"/>
    </row>
    <row r="363" ht="15.75" customHeight="1">
      <c r="A363" s="16"/>
      <c r="B363" s="16"/>
      <c r="C363" s="16"/>
      <c r="D363" s="16"/>
      <c r="E363" s="16"/>
      <c r="F363" s="16"/>
      <c r="G363" s="16"/>
      <c r="H363" s="16"/>
      <c r="I363" s="220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287"/>
      <c r="AA363" s="16"/>
      <c r="AB363" s="287"/>
      <c r="AC363" s="287"/>
      <c r="AD363" s="287"/>
    </row>
    <row r="364" ht="15.75" customHeight="1">
      <c r="A364" s="16"/>
      <c r="B364" s="16"/>
      <c r="C364" s="16"/>
      <c r="D364" s="16"/>
      <c r="E364" s="16"/>
      <c r="F364" s="16"/>
      <c r="G364" s="16"/>
      <c r="H364" s="16"/>
      <c r="I364" s="220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287"/>
      <c r="AA364" s="16"/>
      <c r="AB364" s="287"/>
      <c r="AC364" s="287"/>
      <c r="AD364" s="287"/>
    </row>
    <row r="365" ht="15.75" customHeight="1">
      <c r="A365" s="16"/>
      <c r="B365" s="16"/>
      <c r="C365" s="16"/>
      <c r="D365" s="16"/>
      <c r="E365" s="16"/>
      <c r="F365" s="16"/>
      <c r="G365" s="16"/>
      <c r="H365" s="16"/>
      <c r="I365" s="220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287"/>
      <c r="AA365" s="16"/>
      <c r="AB365" s="287"/>
      <c r="AC365" s="287"/>
      <c r="AD365" s="287"/>
    </row>
    <row r="366" ht="15.75" customHeight="1">
      <c r="A366" s="16"/>
      <c r="B366" s="16"/>
      <c r="C366" s="16"/>
      <c r="D366" s="16"/>
      <c r="E366" s="16"/>
      <c r="F366" s="16"/>
      <c r="G366" s="16"/>
      <c r="H366" s="16"/>
      <c r="I366" s="220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287"/>
      <c r="AA366" s="16"/>
      <c r="AB366" s="287"/>
      <c r="AC366" s="287"/>
      <c r="AD366" s="287"/>
    </row>
    <row r="367" ht="15.75" customHeight="1">
      <c r="A367" s="16"/>
      <c r="B367" s="16"/>
      <c r="C367" s="16"/>
      <c r="D367" s="16"/>
      <c r="E367" s="16"/>
      <c r="F367" s="16"/>
      <c r="G367" s="16"/>
      <c r="H367" s="16"/>
      <c r="I367" s="220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287"/>
      <c r="AA367" s="16"/>
      <c r="AB367" s="287"/>
      <c r="AC367" s="287"/>
      <c r="AD367" s="287"/>
    </row>
    <row r="368" ht="15.75" customHeight="1">
      <c r="A368" s="16"/>
      <c r="B368" s="16"/>
      <c r="C368" s="16"/>
      <c r="D368" s="16"/>
      <c r="E368" s="16"/>
      <c r="F368" s="16"/>
      <c r="G368" s="16"/>
      <c r="H368" s="16"/>
      <c r="I368" s="220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287"/>
      <c r="AA368" s="16"/>
      <c r="AB368" s="287"/>
      <c r="AC368" s="287"/>
      <c r="AD368" s="287"/>
    </row>
    <row r="369" ht="15.75" customHeight="1">
      <c r="A369" s="16"/>
      <c r="B369" s="16"/>
      <c r="C369" s="16"/>
      <c r="D369" s="16"/>
      <c r="E369" s="16"/>
      <c r="F369" s="16"/>
      <c r="G369" s="16"/>
      <c r="H369" s="16"/>
      <c r="I369" s="220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287"/>
      <c r="AA369" s="16"/>
      <c r="AB369" s="287"/>
      <c r="AC369" s="287"/>
      <c r="AD369" s="287"/>
    </row>
    <row r="370" ht="15.75" customHeight="1">
      <c r="A370" s="16"/>
      <c r="B370" s="16"/>
      <c r="C370" s="16"/>
      <c r="D370" s="16"/>
      <c r="E370" s="16"/>
      <c r="F370" s="16"/>
      <c r="G370" s="16"/>
      <c r="H370" s="16"/>
      <c r="I370" s="220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287"/>
      <c r="AA370" s="16"/>
      <c r="AB370" s="287"/>
      <c r="AC370" s="287"/>
      <c r="AD370" s="287"/>
    </row>
    <row r="371" ht="15.75" customHeight="1">
      <c r="A371" s="16"/>
      <c r="B371" s="16"/>
      <c r="C371" s="16"/>
      <c r="D371" s="16"/>
      <c r="E371" s="16"/>
      <c r="F371" s="16"/>
      <c r="G371" s="16"/>
      <c r="H371" s="16"/>
      <c r="I371" s="220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287"/>
      <c r="AA371" s="16"/>
      <c r="AB371" s="287"/>
      <c r="AC371" s="287"/>
      <c r="AD371" s="287"/>
    </row>
    <row r="372" ht="15.75" customHeight="1">
      <c r="A372" s="16"/>
      <c r="B372" s="16"/>
      <c r="C372" s="16"/>
      <c r="D372" s="16"/>
      <c r="E372" s="16"/>
      <c r="F372" s="16"/>
      <c r="G372" s="16"/>
      <c r="H372" s="16"/>
      <c r="I372" s="220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287"/>
      <c r="AA372" s="16"/>
      <c r="AB372" s="287"/>
      <c r="AC372" s="287"/>
      <c r="AD372" s="287"/>
    </row>
    <row r="373" ht="15.75" customHeight="1">
      <c r="A373" s="16"/>
      <c r="B373" s="16"/>
      <c r="C373" s="16"/>
      <c r="D373" s="16"/>
      <c r="E373" s="16"/>
      <c r="F373" s="16"/>
      <c r="G373" s="16"/>
      <c r="H373" s="16"/>
      <c r="I373" s="220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287"/>
      <c r="AA373" s="16"/>
      <c r="AB373" s="287"/>
      <c r="AC373" s="287"/>
      <c r="AD373" s="287"/>
    </row>
    <row r="374" ht="15.75" customHeight="1">
      <c r="A374" s="16"/>
      <c r="B374" s="16"/>
      <c r="C374" s="16"/>
      <c r="D374" s="16"/>
      <c r="E374" s="16"/>
      <c r="F374" s="16"/>
      <c r="G374" s="16"/>
      <c r="H374" s="16"/>
      <c r="I374" s="220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287"/>
      <c r="AA374" s="16"/>
      <c r="AB374" s="287"/>
      <c r="AC374" s="287"/>
      <c r="AD374" s="287"/>
    </row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3">
    <mergeCell ref="I4:I6"/>
    <mergeCell ref="C8:F8"/>
    <mergeCell ref="I8:I9"/>
    <mergeCell ref="D9:F9"/>
    <mergeCell ref="D10:F10"/>
    <mergeCell ref="D11:F11"/>
    <mergeCell ref="D12:F12"/>
    <mergeCell ref="D13:F13"/>
    <mergeCell ref="D14:F14"/>
    <mergeCell ref="D15:F15"/>
    <mergeCell ref="C22:F22"/>
    <mergeCell ref="C23:F23"/>
    <mergeCell ref="C24:F24"/>
    <mergeCell ref="C25:F25"/>
    <mergeCell ref="C26:F26"/>
    <mergeCell ref="C27:F27"/>
    <mergeCell ref="C28:F28"/>
    <mergeCell ref="C29:F29"/>
    <mergeCell ref="C30:F30"/>
    <mergeCell ref="C31:F31"/>
    <mergeCell ref="C32:F32"/>
    <mergeCell ref="C33:F33"/>
    <mergeCell ref="C34:F34"/>
    <mergeCell ref="C35:F35"/>
    <mergeCell ref="C36:F36"/>
    <mergeCell ref="C37:F37"/>
    <mergeCell ref="C38:F38"/>
    <mergeCell ref="C39:F39"/>
    <mergeCell ref="E49:F50"/>
    <mergeCell ref="E51:F51"/>
    <mergeCell ref="C56:E56"/>
    <mergeCell ref="C59:E59"/>
    <mergeCell ref="C60:E60"/>
    <mergeCell ref="C65:E66"/>
    <mergeCell ref="F67:H67"/>
    <mergeCell ref="F68:H68"/>
    <mergeCell ref="C40:F40"/>
    <mergeCell ref="C41:F41"/>
    <mergeCell ref="C42:F42"/>
    <mergeCell ref="C43:F43"/>
    <mergeCell ref="C44:F44"/>
    <mergeCell ref="E47:F47"/>
    <mergeCell ref="E48:F48"/>
  </mergeCells>
  <conditionalFormatting sqref="A9:C15">
    <cfRule type="cellIs" dxfId="0" priority="1" operator="equal">
      <formula>"DATE: STUDENT NUMBER: NAME: NATIONALITY: CONTACT NUMBER: EMAIL ADDRESS: CONGREGATION(COMPLETE NAME)"</formula>
    </cfRule>
  </conditionalFormatting>
  <conditionalFormatting sqref="G15">
    <cfRule type="colorScale" priority="2">
      <colorScale>
        <cfvo type="min"/>
        <cfvo type="max"/>
        <color rgb="FF57BB8A"/>
        <color rgb="FFFFFFFF"/>
      </colorScale>
    </cfRule>
  </conditionalFormatting>
  <dataValidations>
    <dataValidation type="list" allowBlank="1" sqref="D17">
      <formula1>"2022 - 2023,2021-2022,2020 -2021"</formula1>
    </dataValidation>
    <dataValidation type="list" allowBlank="1" sqref="F18">
      <formula1>"FIRST SEMESTER,SECOND SEMESTER,INTER-SEMESTER"</formula1>
    </dataValidation>
    <dataValidation type="list" allowBlank="1" sqref="F20">
      <formula1>"Credit Student,Audit Student(On-going Formation;Renewal)"</formula1>
    </dataValidation>
    <dataValidation type="list" allowBlank="1" showErrorMessage="1" sqref="D47 D50">
      <formula1>"Approved,Disapproved"</formula1>
    </dataValidation>
    <dataValidation type="list" allowBlank="1" sqref="C23:C43">
      <formula1>RATES!$F$3:$F$32</formula1>
    </dataValidation>
    <dataValidation type="custom" allowBlank="1" showDropDown="1" sqref="D9">
      <formula1>OR(NOT(ISERROR(DATEVALUE(D9))), AND(ISNUMBER(D9), LEFT(CELL("format", D9))="D"))</formula1>
    </dataValidation>
    <dataValidation type="list" allowBlank="1" sqref="H45:H62">
      <formula1>RATES!$J$47:$J$82</formula1>
    </dataValidation>
    <dataValidation type="list" allowBlank="1" sqref="D14">
      <formula1>'Enrollment List'!$H$10:$H$93</formula1>
    </dataValidation>
    <dataValidation type="list" allowBlank="1" sqref="H17">
      <formula1>"NEW STUDENT,OLD STUDENT,TRANSFEREE,CROSS ENROLLEE,RETURNEE FROM LEAVE OF ABSENCE"</formula1>
    </dataValidation>
    <dataValidation type="list" allowBlank="1" showErrorMessage="1" sqref="I65">
      <formula1>"Full payment,Partial,Not yet paid,Promissory"</formula1>
    </dataValidation>
    <dataValidation type="list" allowBlank="1" sqref="H15">
      <formula1>$AD$115:$AD$144</formula1>
    </dataValidation>
    <dataValidation type="list" allowBlank="1" sqref="H23:H43">
      <formula1>RATES!$I$3:$I$32</formula1>
    </dataValidation>
    <dataValidation type="list" allowBlank="1" sqref="D15">
      <formula1>$AC$147:$AC$174</formula1>
    </dataValidation>
    <dataValidation type="list" allowBlank="1" sqref="F19">
      <formula1>"THESIS,NON-THESIS,CREDIT STUDENT,AUDIT STUDENT"</formula1>
    </dataValidation>
    <dataValidation type="list" allowBlank="1" sqref="E20">
      <formula1>"Regular(4 Years),Scholar(3 Years),Bridge Program,Certificate Program in Religious Studies"</formula1>
    </dataValidation>
    <dataValidation type="list" allowBlank="1" sqref="F17">
      <formula1>"FIRST YEAR,SECOND YEAR,THIRD YEAR,FOURTH YEAR"</formula1>
    </dataValidation>
    <dataValidation type="list" allowBlank="1" sqref="D13">
      <formula1>'Enrollment List'!$G$10:$G$93</formula1>
    </dataValidation>
    <dataValidation type="list" allowBlank="1" sqref="E19">
      <formula1>"MAJOR IN THEOLOGY,MAJOR IN SCRIPTURES,MAJOR IN WOMEN AND RELIGION"</formula1>
    </dataValidation>
    <dataValidation type="list" allowBlank="1" showInputMessage="1" prompt="Click and enter a value from the list of items" sqref="G23:G43">
      <formula1>"2,3"</formula1>
    </dataValidation>
    <dataValidation type="list" allowBlank="1" sqref="D12">
      <formula1>'Enrollment List'!$B$110:$B$152</formula1>
    </dataValidation>
  </dataValidations>
  <hyperlinks>
    <hyperlink r:id="rId1" ref="C6"/>
  </hyperlinks>
  <printOptions horizontalCentered="1"/>
  <pageMargins bottom="0.75" footer="0.0" header="0.0" left="0.7" right="0.7" top="0.75"/>
  <pageSetup orientation="portrait" pageOrder="overThenDown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B8043"/>
    <outlinePr summaryBelow="0" summaryRight="0"/>
    <pageSetUpPr fitToPage="1"/>
  </sheetPr>
  <sheetViews>
    <sheetView showGridLines="0" workbookViewId="0"/>
  </sheetViews>
  <sheetFormatPr customHeight="1" defaultColWidth="12.63" defaultRowHeight="15.0"/>
  <cols>
    <col customWidth="1" min="1" max="1" width="3.13"/>
    <col customWidth="1" min="2" max="2" width="2.63"/>
    <col customWidth="1" min="3" max="3" width="38.13"/>
    <col customWidth="1" min="4" max="4" width="21.63"/>
    <col customWidth="1" min="5" max="5" width="17.13"/>
    <col customWidth="1" min="6" max="6" width="17.25"/>
    <col customWidth="1" min="7" max="7" width="17.38"/>
    <col customWidth="1" min="8" max="8" width="37.38"/>
    <col customWidth="1" min="9" max="9" width="17.88"/>
    <col hidden="1" min="12" max="20" width="12.63"/>
    <col customWidth="1" hidden="1" min="21" max="21" width="16.38"/>
    <col hidden="1" min="22" max="24" width="12.63"/>
    <col customWidth="1" hidden="1" min="25" max="25" width="21.25"/>
    <col customWidth="1" hidden="1" min="26" max="26" width="20.13"/>
    <col hidden="1" min="27" max="30" width="12.63"/>
  </cols>
  <sheetData>
    <row r="1" ht="15.75" customHeight="1">
      <c r="A1" s="1"/>
      <c r="B1" s="1"/>
      <c r="C1" s="1"/>
      <c r="D1" s="1"/>
      <c r="E1" s="1"/>
      <c r="F1" s="1"/>
      <c r="G1" s="1"/>
      <c r="H1" s="1"/>
      <c r="I1" s="2"/>
      <c r="J1" s="1"/>
      <c r="K1" s="1"/>
      <c r="L1" s="1"/>
      <c r="M1" s="1"/>
      <c r="N1" s="1"/>
      <c r="O1" s="1"/>
      <c r="P1" s="3"/>
      <c r="Q1" s="1"/>
      <c r="R1" s="1"/>
      <c r="S1" s="1"/>
      <c r="T1" s="1"/>
      <c r="U1" s="1"/>
      <c r="V1" s="1"/>
      <c r="W1" s="1"/>
      <c r="X1" s="1"/>
      <c r="Y1" s="1"/>
      <c r="Z1" s="4"/>
      <c r="AA1" s="1"/>
      <c r="AB1" s="4"/>
      <c r="AC1" s="4"/>
      <c r="AD1" s="4"/>
    </row>
    <row r="2" ht="15.75" customHeight="1">
      <c r="A2" s="1"/>
      <c r="B2" s="5"/>
      <c r="C2" s="6"/>
      <c r="D2" s="6"/>
      <c r="E2" s="6"/>
      <c r="F2" s="6"/>
      <c r="G2" s="6"/>
      <c r="H2" s="6"/>
      <c r="I2" s="7"/>
      <c r="J2" s="1"/>
      <c r="K2" s="1"/>
      <c r="L2" s="1"/>
      <c r="M2" s="1"/>
      <c r="N2" s="1"/>
      <c r="O2" s="1"/>
      <c r="P2" s="8"/>
      <c r="Q2" s="1"/>
      <c r="R2" s="1"/>
      <c r="S2" s="1"/>
      <c r="T2" s="1"/>
      <c r="U2" s="1"/>
      <c r="V2" s="1"/>
      <c r="W2" s="1"/>
      <c r="X2" s="1"/>
      <c r="Y2" s="1"/>
      <c r="Z2" s="4"/>
      <c r="AA2" s="1"/>
      <c r="AB2" s="4"/>
      <c r="AC2" s="4"/>
      <c r="AD2" s="4"/>
    </row>
    <row r="3" ht="15.75" customHeight="1">
      <c r="A3" s="1"/>
      <c r="B3" s="9"/>
      <c r="C3" s="2" t="s">
        <v>229</v>
      </c>
      <c r="D3" s="1"/>
      <c r="E3" s="1"/>
      <c r="F3" s="1"/>
      <c r="G3" s="1"/>
      <c r="H3" s="1"/>
      <c r="I3" s="10"/>
      <c r="J3" s="1"/>
      <c r="K3" s="1"/>
      <c r="L3" s="1"/>
      <c r="M3" s="1"/>
      <c r="N3" s="1"/>
      <c r="O3" s="1"/>
      <c r="P3" s="3"/>
      <c r="Q3" s="1"/>
      <c r="R3" s="1"/>
      <c r="S3" s="1"/>
      <c r="T3" s="1"/>
      <c r="U3" s="1"/>
      <c r="V3" s="1"/>
      <c r="W3" s="1"/>
      <c r="X3" s="1"/>
      <c r="Y3" s="1"/>
      <c r="Z3" s="4"/>
      <c r="AA3" s="1"/>
      <c r="AB3" s="4"/>
      <c r="AC3" s="4"/>
      <c r="AD3" s="4"/>
    </row>
    <row r="4" ht="15.75" customHeight="1">
      <c r="A4" s="1"/>
      <c r="B4" s="9"/>
      <c r="C4" s="1" t="s">
        <v>230</v>
      </c>
      <c r="D4" s="1"/>
      <c r="E4" s="1"/>
      <c r="F4" s="1"/>
      <c r="G4" s="1"/>
      <c r="H4" s="1"/>
      <c r="I4" s="193" t="s">
        <v>0</v>
      </c>
      <c r="J4" s="1"/>
      <c r="K4" s="1"/>
      <c r="L4" s="1"/>
      <c r="M4" s="1"/>
      <c r="N4" s="1"/>
      <c r="O4" s="1"/>
      <c r="P4" s="3"/>
      <c r="Q4" s="1"/>
      <c r="R4" s="1"/>
      <c r="S4" s="1"/>
      <c r="T4" s="1"/>
      <c r="U4" s="1"/>
      <c r="V4" s="1"/>
      <c r="W4" s="1"/>
      <c r="X4" s="1"/>
      <c r="Y4" s="1"/>
      <c r="Z4" s="4"/>
      <c r="AA4" s="1"/>
      <c r="AB4" s="4"/>
      <c r="AC4" s="4"/>
      <c r="AD4" s="4"/>
    </row>
    <row r="5" ht="15.75" customHeight="1">
      <c r="A5" s="1"/>
      <c r="B5" s="9"/>
      <c r="C5" s="1" t="s">
        <v>231</v>
      </c>
      <c r="D5" s="1"/>
      <c r="E5" s="1"/>
      <c r="F5" s="1"/>
      <c r="G5" s="1"/>
      <c r="H5" s="1"/>
      <c r="I5" s="194"/>
      <c r="J5" s="1"/>
      <c r="K5" s="1"/>
      <c r="L5" s="1"/>
      <c r="M5" s="1"/>
      <c r="N5" s="1"/>
      <c r="O5" s="1"/>
      <c r="P5" s="3"/>
      <c r="Q5" s="1"/>
      <c r="R5" s="1"/>
      <c r="S5" s="1"/>
      <c r="T5" s="1"/>
      <c r="U5" s="1"/>
      <c r="V5" s="1"/>
      <c r="W5" s="1"/>
      <c r="X5" s="1"/>
      <c r="Y5" s="1"/>
      <c r="Z5" s="4"/>
      <c r="AA5" s="1"/>
      <c r="AB5" s="4"/>
      <c r="AC5" s="4"/>
      <c r="AD5" s="4"/>
    </row>
    <row r="6" ht="15.75" customHeight="1">
      <c r="A6" s="1"/>
      <c r="B6" s="13"/>
      <c r="C6" s="195" t="s">
        <v>1131</v>
      </c>
      <c r="D6" s="14"/>
      <c r="E6" s="14"/>
      <c r="F6" s="14"/>
      <c r="G6" s="14"/>
      <c r="H6" s="14"/>
      <c r="I6" s="196"/>
      <c r="J6" s="1"/>
      <c r="K6" s="1"/>
      <c r="L6" s="1"/>
      <c r="M6" s="1"/>
      <c r="N6" s="1"/>
      <c r="O6" s="1"/>
      <c r="P6" s="3"/>
      <c r="Q6" s="1"/>
      <c r="R6" s="1"/>
      <c r="S6" s="1"/>
      <c r="T6" s="1"/>
      <c r="U6" s="1"/>
      <c r="V6" s="1"/>
      <c r="W6" s="1"/>
      <c r="X6" s="1"/>
      <c r="Y6" s="1"/>
      <c r="Z6" s="4"/>
      <c r="AA6" s="1"/>
      <c r="AB6" s="4"/>
      <c r="AC6" s="4"/>
      <c r="AD6" s="4"/>
    </row>
    <row r="7" ht="27.0" customHeight="1">
      <c r="A7" s="1"/>
      <c r="B7" s="9"/>
      <c r="C7" s="1"/>
      <c r="D7" s="1"/>
      <c r="E7" s="1"/>
      <c r="F7" s="1"/>
      <c r="G7" s="16"/>
      <c r="H7" s="2" t="s">
        <v>1</v>
      </c>
      <c r="I7" s="17"/>
      <c r="J7" s="1"/>
      <c r="K7" s="1"/>
      <c r="L7" s="1"/>
      <c r="M7" s="1"/>
      <c r="N7" s="1"/>
      <c r="O7" s="1"/>
      <c r="P7" s="8"/>
      <c r="Q7" s="1"/>
      <c r="R7" s="1"/>
      <c r="S7" s="1"/>
      <c r="T7" s="1"/>
      <c r="U7" s="1"/>
      <c r="V7" s="1"/>
      <c r="W7" s="1"/>
      <c r="X7" s="1"/>
      <c r="Y7" s="1"/>
      <c r="Z7" s="4"/>
      <c r="AA7" s="1"/>
      <c r="AB7" s="4"/>
      <c r="AC7" s="4"/>
      <c r="AD7" s="4"/>
    </row>
    <row r="8" ht="15.75" customHeight="1">
      <c r="A8" s="18"/>
      <c r="B8" s="19"/>
      <c r="C8" s="18" t="s">
        <v>986</v>
      </c>
      <c r="G8" s="16"/>
      <c r="H8" s="20" t="s">
        <v>2</v>
      </c>
      <c r="I8" s="197" t="s">
        <v>3</v>
      </c>
      <c r="J8" s="1"/>
      <c r="K8" s="1"/>
      <c r="L8" s="1"/>
      <c r="M8" s="1"/>
      <c r="N8" s="1"/>
      <c r="O8" s="1"/>
      <c r="P8" s="8"/>
      <c r="Q8" s="1"/>
      <c r="R8" s="1"/>
      <c r="S8" s="1"/>
      <c r="T8" s="1"/>
      <c r="U8" s="1"/>
      <c r="V8" s="1"/>
      <c r="W8" s="1"/>
      <c r="X8" s="1"/>
      <c r="Y8" s="1"/>
      <c r="Z8" s="4"/>
      <c r="AA8" s="1"/>
      <c r="AB8" s="4"/>
      <c r="AC8" s="4"/>
      <c r="AD8" s="4"/>
    </row>
    <row r="9" ht="15.75" customHeight="1">
      <c r="A9" s="2"/>
      <c r="B9" s="22"/>
      <c r="C9" s="64" t="s">
        <v>234</v>
      </c>
      <c r="D9" s="23">
        <v>45117.0</v>
      </c>
      <c r="E9" s="198"/>
      <c r="F9" s="198"/>
      <c r="G9" s="16"/>
      <c r="H9" s="25" t="s">
        <v>4</v>
      </c>
      <c r="I9" s="194"/>
      <c r="J9" s="1"/>
      <c r="K9" s="1"/>
      <c r="L9" s="1"/>
      <c r="M9" s="1"/>
      <c r="N9" s="1"/>
      <c r="O9" s="1"/>
      <c r="P9" s="8"/>
      <c r="Q9" s="1"/>
      <c r="R9" s="1"/>
      <c r="S9" s="26"/>
      <c r="T9" s="1"/>
      <c r="U9" s="1"/>
      <c r="V9" s="1"/>
      <c r="W9" s="1"/>
      <c r="X9" s="1"/>
      <c r="Y9" s="1"/>
      <c r="Z9" s="4"/>
      <c r="AA9" s="1"/>
      <c r="AB9" s="4"/>
      <c r="AC9" s="4"/>
      <c r="AD9" s="4"/>
    </row>
    <row r="10" ht="15.75" customHeight="1">
      <c r="A10" s="2"/>
      <c r="B10" s="22"/>
      <c r="C10" s="64" t="s">
        <v>235</v>
      </c>
      <c r="D10" s="27"/>
      <c r="E10" s="198"/>
      <c r="F10" s="198"/>
      <c r="G10" s="16"/>
      <c r="H10" s="28"/>
      <c r="I10" s="29" t="s">
        <v>5</v>
      </c>
      <c r="J10" s="1"/>
      <c r="K10" s="1"/>
      <c r="L10" s="1"/>
      <c r="M10" s="1"/>
      <c r="N10" s="1"/>
      <c r="O10" s="1"/>
      <c r="P10" s="8"/>
      <c r="Q10" s="1"/>
      <c r="R10" s="1"/>
      <c r="S10" s="26"/>
      <c r="T10" s="1"/>
      <c r="U10" s="1"/>
      <c r="V10" s="1"/>
      <c r="W10" s="1"/>
      <c r="X10" s="1"/>
      <c r="Y10" s="1"/>
      <c r="Z10" s="4"/>
      <c r="AA10" s="1"/>
      <c r="AB10" s="4"/>
      <c r="AC10" s="4"/>
      <c r="AD10" s="4"/>
    </row>
    <row r="11" ht="15.75" customHeight="1">
      <c r="A11" s="2"/>
      <c r="B11" s="22"/>
      <c r="C11" s="64" t="s">
        <v>236</v>
      </c>
      <c r="D11" s="30" t="s">
        <v>1132</v>
      </c>
      <c r="E11" s="198"/>
      <c r="F11" s="198"/>
      <c r="G11" s="16"/>
      <c r="H11" s="25" t="s">
        <v>7</v>
      </c>
      <c r="I11" s="29"/>
      <c r="J11" s="1"/>
      <c r="K11" s="1"/>
      <c r="L11" s="1"/>
      <c r="M11" s="1"/>
      <c r="N11" s="1"/>
      <c r="O11" s="1"/>
      <c r="P11" s="8"/>
      <c r="Q11" s="1"/>
      <c r="R11" s="1"/>
      <c r="S11" s="31"/>
      <c r="T11" s="1"/>
      <c r="U11" s="1"/>
      <c r="V11" s="1"/>
      <c r="W11" s="1"/>
      <c r="X11" s="1"/>
      <c r="Y11" s="1"/>
      <c r="Z11" s="4"/>
      <c r="AA11" s="1"/>
      <c r="AB11" s="4"/>
      <c r="AC11" s="4"/>
      <c r="AD11" s="4"/>
    </row>
    <row r="12" ht="15.75" customHeight="1">
      <c r="A12" s="2"/>
      <c r="B12" s="22"/>
      <c r="C12" s="64" t="s">
        <v>237</v>
      </c>
      <c r="D12" s="30" t="s">
        <v>642</v>
      </c>
      <c r="E12" s="198"/>
      <c r="F12" s="198"/>
      <c r="G12" s="16"/>
      <c r="H12" s="28"/>
      <c r="I12" s="29" t="s">
        <v>8</v>
      </c>
      <c r="J12" s="1"/>
      <c r="K12" s="1"/>
      <c r="L12" s="1"/>
      <c r="M12" s="1"/>
      <c r="N12" s="1"/>
      <c r="O12" s="1"/>
      <c r="P12" s="8"/>
      <c r="Q12" s="1"/>
      <c r="R12" s="1"/>
      <c r="S12" s="26"/>
      <c r="T12" s="1"/>
      <c r="U12" s="1"/>
      <c r="V12" s="1"/>
      <c r="W12" s="1"/>
      <c r="X12" s="1"/>
      <c r="Y12" s="1"/>
      <c r="Z12" s="4"/>
      <c r="AA12" s="1"/>
      <c r="AB12" s="4"/>
      <c r="AC12" s="4"/>
      <c r="AD12" s="4"/>
    </row>
    <row r="13" ht="15.75" customHeight="1">
      <c r="A13" s="2"/>
      <c r="B13" s="22"/>
      <c r="C13" s="64" t="s">
        <v>238</v>
      </c>
      <c r="D13" s="27">
        <v>9.271478123E9</v>
      </c>
      <c r="E13" s="198"/>
      <c r="F13" s="198"/>
      <c r="G13" s="16"/>
      <c r="H13" s="32" t="s">
        <v>9</v>
      </c>
      <c r="I13" s="29"/>
      <c r="J13" s="1"/>
      <c r="K13" s="1"/>
      <c r="L13" s="1"/>
      <c r="M13" s="1"/>
      <c r="N13" s="1"/>
      <c r="O13" s="1"/>
      <c r="P13" s="8"/>
      <c r="Q13" s="1"/>
      <c r="R13" s="1"/>
      <c r="S13" s="26"/>
      <c r="T13" s="1"/>
      <c r="U13" s="1"/>
      <c r="V13" s="1"/>
      <c r="W13" s="1"/>
      <c r="X13" s="1"/>
      <c r="Y13" s="1"/>
      <c r="Z13" s="4"/>
      <c r="AA13" s="1"/>
      <c r="AB13" s="4"/>
      <c r="AC13" s="4"/>
      <c r="AD13" s="4"/>
    </row>
    <row r="14" ht="15.75" customHeight="1">
      <c r="A14" s="2"/>
      <c r="B14" s="22"/>
      <c r="C14" s="64" t="s">
        <v>239</v>
      </c>
      <c r="D14" s="33" t="s">
        <v>1133</v>
      </c>
      <c r="E14" s="198"/>
      <c r="F14" s="198"/>
      <c r="G14" s="34"/>
      <c r="H14" s="35"/>
      <c r="I14" s="36" t="s">
        <v>10</v>
      </c>
      <c r="J14" s="1"/>
      <c r="K14" s="34"/>
      <c r="L14" s="1"/>
      <c r="M14" s="1"/>
      <c r="N14" s="1"/>
      <c r="O14" s="1"/>
      <c r="P14" s="37"/>
      <c r="Q14" s="1"/>
      <c r="R14" s="1"/>
      <c r="S14" s="38"/>
      <c r="T14" s="1"/>
      <c r="U14" s="1"/>
      <c r="V14" s="1"/>
      <c r="W14" s="1"/>
      <c r="X14" s="1"/>
      <c r="Y14" s="1"/>
      <c r="Z14" s="4"/>
      <c r="AA14" s="1"/>
      <c r="AB14" s="4"/>
      <c r="AC14" s="4"/>
      <c r="AD14" s="4"/>
    </row>
    <row r="15" ht="15.75" customHeight="1">
      <c r="A15" s="2"/>
      <c r="B15" s="22"/>
      <c r="C15" s="64" t="s">
        <v>240</v>
      </c>
      <c r="D15" s="30" t="s">
        <v>1134</v>
      </c>
      <c r="E15" s="198"/>
      <c r="F15" s="198"/>
      <c r="G15" s="39" t="s">
        <v>11</v>
      </c>
      <c r="H15" s="30" t="s">
        <v>1135</v>
      </c>
      <c r="I15" s="36"/>
      <c r="J15" s="1"/>
      <c r="K15" s="1"/>
      <c r="L15" s="1"/>
      <c r="M15" s="1"/>
      <c r="N15" s="1"/>
      <c r="O15" s="1"/>
      <c r="P15" s="8"/>
      <c r="Q15" s="1"/>
      <c r="R15" s="1"/>
      <c r="S15" s="8"/>
      <c r="T15" s="1"/>
      <c r="U15" s="1"/>
      <c r="V15" s="1"/>
      <c r="W15" s="1"/>
      <c r="X15" s="1"/>
      <c r="Y15" s="1"/>
      <c r="Z15" s="4"/>
      <c r="AA15" s="1"/>
      <c r="AB15" s="4"/>
      <c r="AC15" s="4"/>
      <c r="AD15" s="4"/>
    </row>
    <row r="16" ht="15.75" customHeight="1">
      <c r="A16" s="1"/>
      <c r="B16" s="9"/>
      <c r="C16" s="73"/>
      <c r="D16" s="1"/>
      <c r="E16" s="1"/>
      <c r="F16" s="1"/>
      <c r="G16" s="1"/>
      <c r="H16" s="1"/>
      <c r="I16" s="29" t="s">
        <v>12</v>
      </c>
      <c r="J16" s="1"/>
      <c r="K16" s="1"/>
      <c r="L16" s="1"/>
      <c r="M16" s="1"/>
      <c r="N16" s="1"/>
      <c r="O16" s="1"/>
      <c r="P16" s="8"/>
      <c r="Q16" s="1"/>
      <c r="R16" s="1"/>
      <c r="S16" s="3"/>
      <c r="T16" s="1"/>
      <c r="U16" s="1"/>
      <c r="V16" s="1"/>
      <c r="W16" s="1"/>
      <c r="X16" s="1"/>
      <c r="Y16" s="1"/>
      <c r="Z16" s="4"/>
      <c r="AA16" s="1"/>
      <c r="AB16" s="4"/>
      <c r="AC16" s="4"/>
      <c r="AD16" s="4"/>
    </row>
    <row r="17" ht="15.75" customHeight="1">
      <c r="A17" s="1"/>
      <c r="B17" s="9"/>
      <c r="C17" s="64" t="s">
        <v>241</v>
      </c>
      <c r="D17" s="30" t="s">
        <v>341</v>
      </c>
      <c r="E17" s="2" t="s">
        <v>14</v>
      </c>
      <c r="F17" s="30" t="s">
        <v>342</v>
      </c>
      <c r="G17" s="39" t="s">
        <v>15</v>
      </c>
      <c r="H17" s="30" t="s">
        <v>16</v>
      </c>
      <c r="I17" s="29"/>
      <c r="J17" s="1"/>
      <c r="K17" s="1"/>
      <c r="L17" s="1"/>
      <c r="M17" s="1"/>
      <c r="N17" s="1"/>
      <c r="O17" s="1"/>
      <c r="P17" s="8"/>
      <c r="Q17" s="1"/>
      <c r="R17" s="1"/>
      <c r="S17" s="8"/>
      <c r="T17" s="1"/>
      <c r="U17" s="1"/>
      <c r="V17" s="1"/>
      <c r="W17" s="1"/>
      <c r="X17" s="1"/>
      <c r="Y17" s="1"/>
      <c r="Z17" s="4"/>
      <c r="AA17" s="1"/>
      <c r="AB17" s="4"/>
      <c r="AC17" s="4"/>
      <c r="AD17" s="4"/>
    </row>
    <row r="18" ht="15.75" customHeight="1">
      <c r="A18" s="1"/>
      <c r="B18" s="9"/>
      <c r="C18" s="64" t="s">
        <v>242</v>
      </c>
      <c r="D18" s="16"/>
      <c r="E18" s="2" t="s">
        <v>17</v>
      </c>
      <c r="F18" s="30" t="s">
        <v>988</v>
      </c>
      <c r="G18" s="16"/>
      <c r="H18" s="16"/>
      <c r="I18" s="29" t="s">
        <v>19</v>
      </c>
      <c r="J18" s="1"/>
      <c r="K18" s="1"/>
      <c r="L18" s="1"/>
      <c r="M18" s="1"/>
      <c r="N18" s="1"/>
      <c r="O18" s="1"/>
      <c r="P18" s="8"/>
      <c r="Q18" s="1"/>
      <c r="R18" s="1"/>
      <c r="S18" s="3"/>
      <c r="T18" s="1"/>
      <c r="U18" s="1"/>
      <c r="V18" s="1"/>
      <c r="W18" s="1"/>
      <c r="X18" s="1"/>
      <c r="Y18" s="1"/>
      <c r="Z18" s="4"/>
      <c r="AA18" s="1"/>
      <c r="AB18" s="4"/>
      <c r="AC18" s="4"/>
      <c r="AD18" s="4"/>
    </row>
    <row r="19" ht="15.75" customHeight="1">
      <c r="A19" s="1"/>
      <c r="B19" s="9"/>
      <c r="C19" s="167" t="s">
        <v>243</v>
      </c>
      <c r="D19" s="18" t="b">
        <v>0</v>
      </c>
      <c r="E19" s="1"/>
      <c r="F19" s="30"/>
      <c r="G19" s="16"/>
      <c r="H19" s="16"/>
      <c r="I19" s="29"/>
      <c r="J19" s="1"/>
      <c r="K19" s="1"/>
      <c r="L19" s="1"/>
      <c r="M19" s="1"/>
      <c r="N19" s="1"/>
      <c r="O19" s="1"/>
      <c r="P19" s="8"/>
      <c r="Q19" s="1"/>
      <c r="R19" s="1"/>
      <c r="S19" s="8"/>
      <c r="T19" s="1"/>
      <c r="U19" s="1"/>
      <c r="V19" s="1"/>
      <c r="W19" s="1"/>
      <c r="X19" s="1"/>
      <c r="Y19" s="1"/>
      <c r="Z19" s="4"/>
      <c r="AA19" s="1"/>
      <c r="AB19" s="4"/>
      <c r="AC19" s="4"/>
      <c r="AD19" s="4"/>
    </row>
    <row r="20" ht="15.75" customHeight="1">
      <c r="A20" s="1"/>
      <c r="B20" s="9"/>
      <c r="C20" s="167" t="s">
        <v>244</v>
      </c>
      <c r="D20" s="18" t="b">
        <v>1</v>
      </c>
      <c r="E20" s="1" t="s">
        <v>20</v>
      </c>
      <c r="F20" s="30"/>
      <c r="G20" s="1"/>
      <c r="H20" s="1"/>
      <c r="I20" s="29" t="s">
        <v>21</v>
      </c>
      <c r="J20" s="1"/>
      <c r="K20" s="1"/>
      <c r="L20" s="1"/>
      <c r="M20" s="1"/>
      <c r="N20" s="1"/>
      <c r="O20" s="1"/>
      <c r="P20" s="8"/>
      <c r="Q20" s="1"/>
      <c r="R20" s="1"/>
      <c r="S20" s="8"/>
      <c r="T20" s="1"/>
      <c r="U20" s="1"/>
      <c r="V20" s="1"/>
      <c r="W20" s="1"/>
      <c r="X20" s="1"/>
      <c r="Y20" s="1"/>
      <c r="Z20" s="4"/>
      <c r="AA20" s="1"/>
      <c r="AB20" s="4"/>
      <c r="AC20" s="4"/>
      <c r="AD20" s="4"/>
    </row>
    <row r="21" ht="15.75" customHeight="1">
      <c r="A21" s="1"/>
      <c r="B21" s="9"/>
      <c r="C21" s="167" t="s">
        <v>245</v>
      </c>
      <c r="D21" s="18" t="b">
        <v>0</v>
      </c>
      <c r="E21" s="1"/>
      <c r="F21" s="16"/>
      <c r="G21" s="1"/>
      <c r="H21" s="1"/>
      <c r="I21" s="29"/>
      <c r="J21" s="1"/>
      <c r="K21" s="1"/>
      <c r="L21" s="1"/>
      <c r="M21" s="1"/>
      <c r="N21" s="1"/>
      <c r="O21" s="1"/>
      <c r="P21" s="8"/>
      <c r="Q21" s="1"/>
      <c r="R21" s="1"/>
      <c r="S21" s="38"/>
      <c r="T21" s="1"/>
      <c r="U21" s="1"/>
      <c r="V21" s="1"/>
      <c r="W21" s="1"/>
      <c r="X21" s="1"/>
      <c r="Y21" s="1"/>
      <c r="Z21" s="4"/>
      <c r="AA21" s="1"/>
      <c r="AB21" s="4"/>
      <c r="AC21" s="4"/>
      <c r="AD21" s="4"/>
    </row>
    <row r="22" ht="15.75" customHeight="1">
      <c r="A22" s="2"/>
      <c r="B22" s="22"/>
      <c r="C22" s="199" t="s">
        <v>246</v>
      </c>
      <c r="D22" s="200"/>
      <c r="E22" s="200"/>
      <c r="F22" s="201"/>
      <c r="G22" s="43" t="s">
        <v>22</v>
      </c>
      <c r="H22" s="44" t="s">
        <v>23</v>
      </c>
      <c r="I22" s="29" t="s">
        <v>24</v>
      </c>
      <c r="J22" s="2"/>
      <c r="K22" s="2"/>
      <c r="L22" s="2"/>
      <c r="M22" s="2"/>
      <c r="N22" s="2"/>
      <c r="O22" s="2"/>
      <c r="P22" s="3"/>
      <c r="Q22" s="2"/>
      <c r="R22" s="2"/>
      <c r="S22" s="38"/>
      <c r="T22" s="2"/>
      <c r="U22" s="2"/>
      <c r="V22" s="2"/>
      <c r="W22" s="2"/>
      <c r="X22" s="2"/>
      <c r="Y22" s="2"/>
      <c r="Z22" s="45"/>
      <c r="AA22" s="2"/>
      <c r="AB22" s="45"/>
      <c r="AC22" s="45"/>
      <c r="AD22" s="45"/>
    </row>
    <row r="23" ht="15.75" customHeight="1">
      <c r="A23" s="1"/>
      <c r="B23" s="9"/>
      <c r="C23" s="202"/>
      <c r="D23" s="203"/>
      <c r="E23" s="203"/>
      <c r="F23" s="204"/>
      <c r="G23" s="48"/>
      <c r="H23" s="49"/>
      <c r="I23" s="29"/>
      <c r="J23" s="1"/>
      <c r="K23" s="1"/>
      <c r="L23" s="1"/>
      <c r="M23" s="1"/>
      <c r="N23" s="1"/>
      <c r="O23" s="1"/>
      <c r="P23" s="3"/>
      <c r="Q23" s="1"/>
      <c r="R23" s="1"/>
      <c r="S23" s="38"/>
      <c r="T23" s="1"/>
      <c r="U23" s="1"/>
      <c r="V23" s="1"/>
      <c r="W23" s="1"/>
      <c r="X23" s="1"/>
      <c r="Y23" s="1"/>
      <c r="Z23" s="4"/>
      <c r="AA23" s="1"/>
      <c r="AB23" s="4"/>
      <c r="AC23" s="4"/>
      <c r="AD23" s="4"/>
    </row>
    <row r="24" ht="15.75" customHeight="1">
      <c r="A24" s="1"/>
      <c r="B24" s="9"/>
      <c r="C24" s="288" t="s">
        <v>350</v>
      </c>
      <c r="D24" s="203"/>
      <c r="E24" s="203"/>
      <c r="F24" s="204"/>
      <c r="G24" s="48">
        <v>3.0</v>
      </c>
      <c r="H24" s="49">
        <v>2614.86</v>
      </c>
      <c r="I24" s="29" t="s">
        <v>25</v>
      </c>
      <c r="J24" s="1"/>
      <c r="K24" s="1"/>
      <c r="L24" s="1"/>
      <c r="M24" s="1"/>
      <c r="N24" s="1"/>
      <c r="O24" s="1"/>
      <c r="P24" s="3"/>
      <c r="Q24" s="1"/>
      <c r="R24" s="1"/>
      <c r="S24" s="38"/>
      <c r="T24" s="1"/>
      <c r="U24" s="1"/>
      <c r="V24" s="1"/>
      <c r="W24" s="1"/>
      <c r="X24" s="1"/>
      <c r="Y24" s="1"/>
      <c r="Z24" s="4"/>
      <c r="AA24" s="1"/>
      <c r="AB24" s="4"/>
      <c r="AC24" s="4"/>
      <c r="AD24" s="4"/>
    </row>
    <row r="25" ht="15.75" customHeight="1">
      <c r="A25" s="1"/>
      <c r="B25" s="9"/>
      <c r="C25" s="288" t="s">
        <v>352</v>
      </c>
      <c r="D25" s="203"/>
      <c r="E25" s="203"/>
      <c r="F25" s="204"/>
      <c r="G25" s="48">
        <v>3.0</v>
      </c>
      <c r="H25" s="49">
        <v>2614.86</v>
      </c>
      <c r="I25" s="29"/>
      <c r="J25" s="1"/>
      <c r="K25" s="1"/>
      <c r="L25" s="1"/>
      <c r="M25" s="1"/>
      <c r="N25" s="1"/>
      <c r="O25" s="1"/>
      <c r="P25" s="3"/>
      <c r="Q25" s="1"/>
      <c r="R25" s="1"/>
      <c r="S25" s="38"/>
      <c r="T25" s="1"/>
      <c r="U25" s="1"/>
      <c r="V25" s="1"/>
      <c r="W25" s="1"/>
      <c r="X25" s="1"/>
      <c r="Y25" s="1"/>
      <c r="Z25" s="4"/>
      <c r="AA25" s="1"/>
      <c r="AB25" s="4"/>
      <c r="AC25" s="4"/>
      <c r="AD25" s="4"/>
    </row>
    <row r="26" ht="15.75" customHeight="1">
      <c r="A26" s="1"/>
      <c r="B26" s="9"/>
      <c r="C26" s="288" t="s">
        <v>357</v>
      </c>
      <c r="D26" s="203"/>
      <c r="E26" s="203"/>
      <c r="F26" s="204"/>
      <c r="G26" s="48">
        <v>3.0</v>
      </c>
      <c r="H26" s="49">
        <v>2614.86</v>
      </c>
      <c r="I26" s="29" t="s">
        <v>26</v>
      </c>
      <c r="J26" s="1"/>
      <c r="K26" s="1"/>
      <c r="L26" s="1"/>
      <c r="M26" s="1"/>
      <c r="N26" s="1"/>
      <c r="O26" s="1"/>
      <c r="P26" s="3"/>
      <c r="Q26" s="1"/>
      <c r="R26" s="1"/>
      <c r="S26" s="38"/>
      <c r="T26" s="1"/>
      <c r="U26" s="1"/>
      <c r="V26" s="1"/>
      <c r="W26" s="1"/>
      <c r="X26" s="1"/>
      <c r="Y26" s="1"/>
      <c r="Z26" s="4"/>
      <c r="AA26" s="1"/>
      <c r="AB26" s="4"/>
      <c r="AC26" s="4"/>
      <c r="AD26" s="4"/>
    </row>
    <row r="27" ht="15.75" customHeight="1">
      <c r="A27" s="1"/>
      <c r="B27" s="9"/>
      <c r="C27" s="288" t="s">
        <v>354</v>
      </c>
      <c r="D27" s="203"/>
      <c r="E27" s="203"/>
      <c r="F27" s="204"/>
      <c r="G27" s="48">
        <v>3.0</v>
      </c>
      <c r="H27" s="49">
        <v>5229.72</v>
      </c>
      <c r="I27" s="29"/>
      <c r="J27" s="1"/>
      <c r="K27" s="1"/>
      <c r="L27" s="1"/>
      <c r="M27" s="1"/>
      <c r="N27" s="1"/>
      <c r="O27" s="1"/>
      <c r="P27" s="51"/>
      <c r="Q27" s="1"/>
      <c r="R27" s="1"/>
      <c r="T27" s="1"/>
      <c r="U27" s="1"/>
      <c r="V27" s="1"/>
      <c r="W27" s="1"/>
      <c r="X27" s="1"/>
      <c r="Y27" s="1"/>
      <c r="Z27" s="4"/>
      <c r="AA27" s="1"/>
      <c r="AB27" s="4"/>
      <c r="AC27" s="4"/>
      <c r="AD27" s="4"/>
    </row>
    <row r="28" ht="15.75" customHeight="1">
      <c r="A28" s="1"/>
      <c r="B28" s="9"/>
      <c r="C28" s="288" t="s">
        <v>360</v>
      </c>
      <c r="D28" s="203"/>
      <c r="E28" s="203"/>
      <c r="F28" s="204"/>
      <c r="G28" s="48">
        <v>3.0</v>
      </c>
      <c r="H28" s="49">
        <v>2614.86</v>
      </c>
      <c r="I28" s="29" t="s">
        <v>27</v>
      </c>
      <c r="J28" s="1"/>
      <c r="K28" s="1"/>
      <c r="L28" s="1"/>
      <c r="M28" s="1"/>
      <c r="N28" s="1"/>
      <c r="O28" s="1"/>
      <c r="P28" s="3"/>
      <c r="Q28" s="1"/>
      <c r="R28" s="1"/>
      <c r="T28" s="1"/>
      <c r="U28" s="1"/>
      <c r="V28" s="1"/>
      <c r="W28" s="1"/>
      <c r="X28" s="1"/>
      <c r="Y28" s="1"/>
      <c r="Z28" s="4"/>
      <c r="AA28" s="1"/>
      <c r="AB28" s="4"/>
      <c r="AC28" s="4"/>
      <c r="AD28" s="4"/>
    </row>
    <row r="29" ht="15.75" customHeight="1">
      <c r="A29" s="1"/>
      <c r="B29" s="9"/>
      <c r="C29" s="288"/>
      <c r="D29" s="203"/>
      <c r="E29" s="203"/>
      <c r="F29" s="204"/>
      <c r="G29" s="48"/>
      <c r="H29" s="49"/>
      <c r="I29" s="29"/>
      <c r="J29" s="1"/>
      <c r="K29" s="1"/>
      <c r="L29" s="1"/>
      <c r="M29" s="1"/>
      <c r="N29" s="1"/>
      <c r="O29" s="1"/>
      <c r="P29" s="3"/>
      <c r="Q29" s="1"/>
      <c r="R29" s="1"/>
      <c r="T29" s="1"/>
      <c r="U29" s="1"/>
      <c r="V29" s="1"/>
      <c r="W29" s="1"/>
      <c r="X29" s="1"/>
      <c r="Y29" s="1"/>
      <c r="Z29" s="4"/>
      <c r="AA29" s="1"/>
      <c r="AB29" s="4"/>
      <c r="AC29" s="4"/>
      <c r="AD29" s="4"/>
    </row>
    <row r="30" ht="15.75" customHeight="1">
      <c r="A30" s="1"/>
      <c r="B30" s="9"/>
      <c r="C30" s="288"/>
      <c r="D30" s="203"/>
      <c r="E30" s="203"/>
      <c r="F30" s="204"/>
      <c r="G30" s="48"/>
      <c r="H30" s="49"/>
      <c r="I30" s="29" t="s">
        <v>28</v>
      </c>
      <c r="J30" s="1"/>
      <c r="K30" s="1"/>
      <c r="L30" s="1"/>
      <c r="M30" s="1"/>
      <c r="N30" s="1"/>
      <c r="O30" s="1"/>
      <c r="P30" s="8"/>
      <c r="Q30" s="1"/>
      <c r="R30" s="1"/>
      <c r="S30" s="3"/>
      <c r="T30" s="1"/>
      <c r="U30" s="1"/>
      <c r="V30" s="1"/>
      <c r="W30" s="1"/>
      <c r="X30" s="1"/>
      <c r="Y30" s="1"/>
      <c r="Z30" s="4"/>
      <c r="AA30" s="1"/>
      <c r="AB30" s="4"/>
      <c r="AC30" s="4"/>
      <c r="AD30" s="4"/>
    </row>
    <row r="31" ht="15.75" customHeight="1">
      <c r="A31" s="1"/>
      <c r="B31" s="9"/>
      <c r="C31" s="202"/>
      <c r="D31" s="203"/>
      <c r="E31" s="203"/>
      <c r="F31" s="204"/>
      <c r="G31" s="48"/>
      <c r="H31" s="49"/>
      <c r="I31" s="29"/>
      <c r="J31" s="1"/>
      <c r="K31" s="1"/>
      <c r="L31" s="1"/>
      <c r="M31" s="1"/>
      <c r="N31" s="1"/>
      <c r="O31" s="1"/>
      <c r="P31" s="8"/>
      <c r="Q31" s="1"/>
      <c r="R31" s="1"/>
      <c r="S31" s="3"/>
      <c r="T31" s="1"/>
      <c r="U31" s="1"/>
      <c r="V31" s="1"/>
      <c r="W31" s="1"/>
      <c r="X31" s="1"/>
      <c r="Y31" s="1"/>
      <c r="Z31" s="4"/>
      <c r="AA31" s="1"/>
      <c r="AB31" s="4"/>
      <c r="AC31" s="4"/>
      <c r="AD31" s="4"/>
    </row>
    <row r="32" ht="15.75" hidden="1" customHeight="1">
      <c r="A32" s="1"/>
      <c r="B32" s="9"/>
      <c r="C32" s="202"/>
      <c r="D32" s="203"/>
      <c r="E32" s="203"/>
      <c r="F32" s="204"/>
      <c r="G32" s="48"/>
      <c r="H32" s="49"/>
      <c r="I32" s="29" t="s">
        <v>29</v>
      </c>
      <c r="J32" s="1"/>
      <c r="K32" s="1"/>
      <c r="L32" s="1"/>
      <c r="M32" s="1"/>
      <c r="N32" s="1"/>
      <c r="O32" s="1"/>
      <c r="P32" s="1"/>
      <c r="Q32" s="1"/>
      <c r="R32" s="1"/>
      <c r="S32" s="3"/>
      <c r="T32" s="1"/>
      <c r="U32" s="1"/>
      <c r="V32" s="1"/>
      <c r="W32" s="1"/>
      <c r="X32" s="1"/>
      <c r="Y32" s="1"/>
      <c r="Z32" s="4"/>
      <c r="AA32" s="1"/>
      <c r="AB32" s="4"/>
      <c r="AC32" s="4"/>
      <c r="AD32" s="4"/>
    </row>
    <row r="33" ht="15.75" hidden="1" customHeight="1">
      <c r="A33" s="1"/>
      <c r="B33" s="9"/>
      <c r="C33" s="202"/>
      <c r="D33" s="203"/>
      <c r="E33" s="203"/>
      <c r="F33" s="204"/>
      <c r="G33" s="48"/>
      <c r="H33" s="49"/>
      <c r="I33" s="29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4"/>
      <c r="AA33" s="1"/>
      <c r="AB33" s="4"/>
      <c r="AC33" s="4"/>
      <c r="AD33" s="4"/>
    </row>
    <row r="34" ht="15.75" hidden="1" customHeight="1">
      <c r="A34" s="1"/>
      <c r="B34" s="9"/>
      <c r="C34" s="202"/>
      <c r="D34" s="203"/>
      <c r="E34" s="203"/>
      <c r="F34" s="204"/>
      <c r="G34" s="48"/>
      <c r="H34" s="49"/>
      <c r="I34" s="29" t="s">
        <v>30</v>
      </c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4"/>
      <c r="AA34" s="1"/>
      <c r="AB34" s="4"/>
      <c r="AC34" s="4"/>
      <c r="AD34" s="4"/>
    </row>
    <row r="35" ht="15.75" hidden="1" customHeight="1">
      <c r="A35" s="1"/>
      <c r="B35" s="9"/>
      <c r="C35" s="202"/>
      <c r="D35" s="203"/>
      <c r="E35" s="203"/>
      <c r="F35" s="204"/>
      <c r="G35" s="48"/>
      <c r="H35" s="49"/>
      <c r="I35" s="29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4"/>
      <c r="AA35" s="1"/>
      <c r="AB35" s="4"/>
      <c r="AC35" s="4"/>
      <c r="AD35" s="4"/>
    </row>
    <row r="36" ht="15.75" hidden="1" customHeight="1">
      <c r="A36" s="1"/>
      <c r="B36" s="9"/>
      <c r="C36" s="202"/>
      <c r="D36" s="203"/>
      <c r="E36" s="203"/>
      <c r="F36" s="204"/>
      <c r="G36" s="48"/>
      <c r="H36" s="49"/>
      <c r="I36" s="29" t="s">
        <v>31</v>
      </c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4"/>
      <c r="AA36" s="1"/>
      <c r="AB36" s="4"/>
      <c r="AC36" s="4"/>
      <c r="AD36" s="4"/>
    </row>
    <row r="37" ht="15.75" hidden="1" customHeight="1">
      <c r="A37" s="1"/>
      <c r="B37" s="9"/>
      <c r="C37" s="202"/>
      <c r="D37" s="203"/>
      <c r="E37" s="203"/>
      <c r="F37" s="204"/>
      <c r="G37" s="48"/>
      <c r="H37" s="49"/>
      <c r="I37" s="29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4"/>
      <c r="AA37" s="1"/>
      <c r="AB37" s="4"/>
      <c r="AC37" s="4"/>
      <c r="AD37" s="4"/>
    </row>
    <row r="38" ht="15.75" hidden="1" customHeight="1">
      <c r="A38" s="1"/>
      <c r="B38" s="9"/>
      <c r="C38" s="202"/>
      <c r="D38" s="203"/>
      <c r="E38" s="203"/>
      <c r="F38" s="204"/>
      <c r="G38" s="48"/>
      <c r="H38" s="49"/>
      <c r="I38" s="29" t="s">
        <v>32</v>
      </c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4"/>
      <c r="AA38" s="1"/>
      <c r="AB38" s="4"/>
      <c r="AC38" s="4"/>
      <c r="AD38" s="4"/>
    </row>
    <row r="39" ht="15.75" hidden="1" customHeight="1">
      <c r="A39" s="1"/>
      <c r="B39" s="9"/>
      <c r="C39" s="202"/>
      <c r="D39" s="203"/>
      <c r="E39" s="203"/>
      <c r="F39" s="204"/>
      <c r="G39" s="48"/>
      <c r="H39" s="49"/>
      <c r="I39" s="29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4"/>
      <c r="AA39" s="1"/>
      <c r="AB39" s="4"/>
      <c r="AC39" s="4"/>
      <c r="AD39" s="4"/>
    </row>
    <row r="40" ht="15.75" customHeight="1">
      <c r="A40" s="1"/>
      <c r="B40" s="9"/>
      <c r="C40" s="202" t="s">
        <v>1136</v>
      </c>
      <c r="D40" s="203"/>
      <c r="E40" s="203"/>
      <c r="F40" s="204"/>
      <c r="G40" s="48"/>
      <c r="H40" s="49"/>
      <c r="I40" s="29" t="s">
        <v>33</v>
      </c>
      <c r="J40" s="1"/>
      <c r="K40" s="1"/>
      <c r="L40" s="1"/>
      <c r="M40" s="1"/>
      <c r="N40" s="1"/>
      <c r="O40" s="1"/>
      <c r="P40" s="8"/>
      <c r="Q40" s="1"/>
      <c r="R40" s="1"/>
      <c r="S40" s="8"/>
      <c r="T40" s="1"/>
      <c r="U40" s="1"/>
      <c r="V40" s="1"/>
      <c r="W40" s="1"/>
      <c r="X40" s="1"/>
      <c r="Y40" s="1"/>
      <c r="Z40" s="4"/>
      <c r="AA40" s="1"/>
      <c r="AB40" s="4"/>
      <c r="AC40" s="4"/>
      <c r="AD40" s="4"/>
    </row>
    <row r="41" ht="15.75" customHeight="1">
      <c r="A41" s="1"/>
      <c r="B41" s="9"/>
      <c r="C41" s="202" t="s">
        <v>1137</v>
      </c>
      <c r="D41" s="203"/>
      <c r="E41" s="203"/>
      <c r="F41" s="204"/>
      <c r="G41" s="48"/>
      <c r="H41" s="49"/>
      <c r="I41" s="29"/>
      <c r="J41" s="1"/>
      <c r="K41" s="1"/>
      <c r="L41" s="1"/>
      <c r="M41" s="1"/>
      <c r="N41" s="1"/>
      <c r="O41" s="1"/>
      <c r="P41" s="8"/>
      <c r="Q41" s="1"/>
      <c r="R41" s="1"/>
      <c r="S41" s="8"/>
      <c r="T41" s="1"/>
      <c r="U41" s="1"/>
      <c r="V41" s="1"/>
      <c r="W41" s="1"/>
      <c r="X41" s="1"/>
      <c r="Y41" s="1"/>
      <c r="Z41" s="4"/>
      <c r="AA41" s="1"/>
      <c r="AB41" s="4"/>
      <c r="AC41" s="4"/>
      <c r="AD41" s="4"/>
    </row>
    <row r="42" ht="15.75" customHeight="1">
      <c r="A42" s="1"/>
      <c r="B42" s="9"/>
      <c r="C42" s="210"/>
      <c r="D42" s="211"/>
      <c r="E42" s="211"/>
      <c r="F42" s="212"/>
      <c r="G42" s="48"/>
      <c r="H42" s="49"/>
      <c r="I42" s="29" t="s">
        <v>34</v>
      </c>
      <c r="J42" s="1"/>
      <c r="K42" s="1"/>
      <c r="L42" s="1"/>
      <c r="M42" s="1"/>
      <c r="N42" s="1"/>
      <c r="O42" s="1"/>
      <c r="P42" s="8"/>
      <c r="Q42" s="1"/>
      <c r="R42" s="1"/>
      <c r="S42" s="8"/>
      <c r="T42" s="1"/>
      <c r="U42" s="1"/>
      <c r="V42" s="1"/>
      <c r="W42" s="1"/>
      <c r="X42" s="1"/>
      <c r="Y42" s="1"/>
      <c r="Z42" s="4"/>
      <c r="AA42" s="1"/>
      <c r="AB42" s="4"/>
      <c r="AC42" s="4"/>
      <c r="AD42" s="4"/>
    </row>
    <row r="43" ht="15.75" customHeight="1">
      <c r="A43" s="1"/>
      <c r="B43" s="9"/>
      <c r="C43" s="289"/>
      <c r="D43" s="198"/>
      <c r="E43" s="198"/>
      <c r="F43" s="222"/>
      <c r="G43" s="290"/>
      <c r="H43" s="49"/>
      <c r="I43" s="29"/>
      <c r="J43" s="1"/>
      <c r="K43" s="1"/>
      <c r="L43" s="1"/>
      <c r="M43" s="1"/>
      <c r="N43" s="1"/>
      <c r="O43" s="1"/>
      <c r="P43" s="8"/>
      <c r="Q43" s="1"/>
      <c r="R43" s="1"/>
      <c r="T43" s="1"/>
      <c r="U43" s="1"/>
      <c r="V43" s="1"/>
      <c r="W43" s="1"/>
      <c r="X43" s="1"/>
      <c r="Y43" s="1"/>
      <c r="Z43" s="4"/>
      <c r="AA43" s="1"/>
      <c r="AB43" s="4"/>
      <c r="AC43" s="4"/>
      <c r="AD43" s="4"/>
    </row>
    <row r="44" ht="15.75" customHeight="1">
      <c r="A44" s="1"/>
      <c r="B44" s="9"/>
      <c r="C44" s="291" t="s">
        <v>344</v>
      </c>
      <c r="D44" s="292"/>
      <c r="E44" s="292"/>
      <c r="F44" s="264"/>
      <c r="G44" s="293">
        <f t="shared" ref="G44:H44" si="1">SUM(G23:G43)</f>
        <v>15</v>
      </c>
      <c r="H44" s="294">
        <f t="shared" si="1"/>
        <v>15689.16</v>
      </c>
      <c r="I44" s="29" t="s">
        <v>8</v>
      </c>
      <c r="J44" s="1"/>
      <c r="K44" s="1"/>
      <c r="L44" s="1"/>
      <c r="M44" s="1"/>
      <c r="N44" s="1"/>
      <c r="O44" s="1"/>
      <c r="P44" s="8"/>
      <c r="Q44" s="1"/>
      <c r="R44" s="1"/>
      <c r="S44" s="8"/>
      <c r="T44" s="1"/>
      <c r="U44" s="1"/>
      <c r="V44" s="1"/>
      <c r="W44" s="1"/>
      <c r="X44" s="1"/>
      <c r="Y44" s="1"/>
      <c r="Z44" s="4"/>
      <c r="AA44" s="1"/>
      <c r="AB44" s="4"/>
      <c r="AC44" s="4"/>
      <c r="AD44" s="4"/>
    </row>
    <row r="45" ht="15.75" customHeight="1">
      <c r="A45" s="1"/>
      <c r="B45" s="9"/>
      <c r="C45" s="1"/>
      <c r="D45" s="1"/>
      <c r="E45" s="1"/>
      <c r="F45" s="1"/>
      <c r="G45" s="295" t="s">
        <v>36</v>
      </c>
      <c r="H45" s="296">
        <v>497.39</v>
      </c>
      <c r="I45" s="29"/>
      <c r="J45" s="1"/>
      <c r="K45" s="1"/>
      <c r="L45" s="1"/>
      <c r="M45" s="1"/>
      <c r="N45" s="1"/>
      <c r="O45" s="1"/>
      <c r="P45" s="3"/>
      <c r="Q45" s="1"/>
      <c r="R45" s="1"/>
      <c r="S45" s="8"/>
      <c r="T45" s="1"/>
      <c r="U45" s="1"/>
      <c r="V45" s="1"/>
      <c r="W45" s="1"/>
      <c r="X45" s="1"/>
      <c r="Y45" s="1"/>
      <c r="Z45" s="4"/>
      <c r="AA45" s="1"/>
      <c r="AB45" s="4"/>
      <c r="AC45" s="4"/>
      <c r="AD45" s="4"/>
    </row>
    <row r="46" ht="15.75" customHeight="1">
      <c r="A46" s="1"/>
      <c r="B46" s="9"/>
      <c r="C46" s="1"/>
      <c r="D46" s="1"/>
      <c r="E46" s="1"/>
      <c r="F46" s="1"/>
      <c r="G46" s="71" t="s">
        <v>37</v>
      </c>
      <c r="H46" s="489"/>
      <c r="I46" s="29" t="s">
        <v>38</v>
      </c>
      <c r="J46" s="1"/>
      <c r="K46" s="1"/>
      <c r="L46" s="1"/>
      <c r="M46" s="1"/>
      <c r="N46" s="1"/>
      <c r="O46" s="1"/>
      <c r="P46" s="1"/>
      <c r="Q46" s="1"/>
      <c r="R46" s="1"/>
      <c r="S46" s="8"/>
      <c r="T46" s="1"/>
      <c r="U46" s="1"/>
      <c r="V46" s="1"/>
      <c r="W46" s="1"/>
      <c r="X46" s="1"/>
      <c r="Y46" s="1"/>
      <c r="Z46" s="4"/>
      <c r="AA46" s="1"/>
      <c r="AB46" s="4"/>
      <c r="AC46" s="4"/>
      <c r="AD46" s="4"/>
    </row>
    <row r="47" ht="15.75" customHeight="1">
      <c r="A47" s="1"/>
      <c r="B47" s="9"/>
      <c r="C47" s="55"/>
      <c r="D47" s="76"/>
      <c r="E47" s="55" t="s">
        <v>40</v>
      </c>
      <c r="G47" s="69" t="s">
        <v>41</v>
      </c>
      <c r="H47" s="488"/>
      <c r="I47" s="29"/>
      <c r="J47" s="1"/>
      <c r="K47" s="1"/>
      <c r="L47" s="1"/>
      <c r="M47" s="1"/>
      <c r="N47" s="1"/>
      <c r="O47" s="1"/>
      <c r="P47" s="1"/>
      <c r="Q47" s="1"/>
      <c r="R47" s="1"/>
      <c r="T47" s="1"/>
      <c r="U47" s="1"/>
      <c r="V47" s="1"/>
      <c r="W47" s="1"/>
      <c r="X47" s="1"/>
      <c r="Y47" s="1"/>
      <c r="Z47" s="4"/>
      <c r="AA47" s="1"/>
      <c r="AB47" s="4"/>
      <c r="AC47" s="4"/>
      <c r="AD47" s="4"/>
    </row>
    <row r="48" ht="15.75" customHeight="1">
      <c r="A48" s="1"/>
      <c r="B48" s="9"/>
      <c r="C48" s="80" t="s">
        <v>250</v>
      </c>
      <c r="D48" s="1"/>
      <c r="E48" s="80" t="s">
        <v>43</v>
      </c>
      <c r="F48" s="221"/>
      <c r="G48" s="69" t="s">
        <v>44</v>
      </c>
      <c r="H48" s="488">
        <v>4805.92</v>
      </c>
      <c r="I48" s="29" t="s">
        <v>45</v>
      </c>
      <c r="J48" s="1"/>
      <c r="K48" s="1"/>
      <c r="L48" s="1"/>
      <c r="M48" s="1"/>
      <c r="N48" s="1"/>
      <c r="O48" s="1"/>
      <c r="P48" s="1"/>
      <c r="Q48" s="1"/>
      <c r="R48" s="1"/>
      <c r="S48" s="3"/>
      <c r="T48" s="1"/>
      <c r="U48" s="1"/>
      <c r="V48" s="1"/>
      <c r="W48" s="1"/>
      <c r="X48" s="1"/>
      <c r="Y48" s="1"/>
      <c r="Z48" s="4"/>
      <c r="AA48" s="1"/>
      <c r="AB48" s="4"/>
      <c r="AC48" s="4"/>
      <c r="AD48" s="4"/>
    </row>
    <row r="49" ht="15.75" customHeight="1">
      <c r="A49" s="1"/>
      <c r="B49" s="9"/>
      <c r="C49" s="1"/>
      <c r="D49" s="1"/>
      <c r="E49" s="55" t="s">
        <v>990</v>
      </c>
      <c r="F49" s="207"/>
      <c r="G49" s="82" t="s">
        <v>48</v>
      </c>
      <c r="H49" s="83"/>
      <c r="I49" s="84"/>
      <c r="J49" s="1"/>
      <c r="K49" s="1"/>
      <c r="L49" s="1"/>
      <c r="M49" s="1"/>
      <c r="N49" s="1"/>
      <c r="O49" s="1"/>
      <c r="P49" s="1"/>
      <c r="Q49" s="1"/>
      <c r="R49" s="1"/>
      <c r="T49" s="1"/>
      <c r="U49" s="1"/>
      <c r="V49" s="1"/>
      <c r="W49" s="1"/>
      <c r="X49" s="1"/>
      <c r="Y49" s="1"/>
      <c r="Z49" s="4"/>
      <c r="AA49" s="1"/>
      <c r="AB49" s="4"/>
      <c r="AC49" s="4"/>
      <c r="AD49" s="4"/>
    </row>
    <row r="50" ht="15.75" customHeight="1">
      <c r="A50" s="1"/>
      <c r="B50" s="9"/>
      <c r="C50" s="55" t="s">
        <v>251</v>
      </c>
      <c r="D50" s="85"/>
      <c r="E50" s="198"/>
      <c r="F50" s="222"/>
      <c r="G50" s="82" t="s">
        <v>50</v>
      </c>
      <c r="H50" s="83"/>
      <c r="I50" s="29"/>
      <c r="J50" s="1"/>
      <c r="K50" s="1"/>
      <c r="L50" s="1"/>
      <c r="M50" s="1"/>
      <c r="N50" s="1"/>
      <c r="O50" s="1"/>
      <c r="P50" s="1"/>
      <c r="Q50" s="1"/>
      <c r="R50" s="1"/>
      <c r="S50" s="8"/>
      <c r="T50" s="1"/>
      <c r="U50" s="1"/>
      <c r="V50" s="1"/>
      <c r="W50" s="1"/>
      <c r="X50" s="1"/>
      <c r="Y50" s="1"/>
      <c r="Z50" s="4"/>
      <c r="AA50" s="1"/>
      <c r="AB50" s="4"/>
      <c r="AC50" s="4"/>
      <c r="AD50" s="4"/>
    </row>
    <row r="51" ht="15.75" customHeight="1">
      <c r="A51" s="1"/>
      <c r="B51" s="9"/>
      <c r="C51" s="80" t="s">
        <v>252</v>
      </c>
      <c r="D51" s="1"/>
      <c r="E51" s="80" t="s">
        <v>1113</v>
      </c>
      <c r="F51" s="221"/>
      <c r="G51" s="71" t="s">
        <v>53</v>
      </c>
      <c r="H51" s="72"/>
      <c r="I51" s="29"/>
      <c r="J51" s="1"/>
      <c r="K51" s="1"/>
      <c r="L51" s="1"/>
      <c r="M51" s="1"/>
      <c r="N51" s="1"/>
      <c r="O51" s="1"/>
      <c r="P51" s="1"/>
      <c r="Q51" s="1"/>
      <c r="R51" s="1"/>
      <c r="S51" s="8"/>
      <c r="T51" s="1"/>
      <c r="U51" s="1"/>
      <c r="V51" s="1"/>
      <c r="W51" s="1"/>
      <c r="X51" s="1"/>
      <c r="Y51" s="1"/>
      <c r="Z51" s="4"/>
      <c r="AA51" s="1"/>
      <c r="AB51" s="4"/>
      <c r="AC51" s="4"/>
      <c r="AD51" s="4"/>
    </row>
    <row r="52" ht="15.75" customHeight="1">
      <c r="A52" s="1"/>
      <c r="B52" s="9"/>
      <c r="C52" s="1"/>
      <c r="D52" s="1"/>
      <c r="E52" s="1"/>
      <c r="F52" s="1"/>
      <c r="G52" s="69" t="s">
        <v>55</v>
      </c>
      <c r="H52" s="77"/>
      <c r="I52" s="29"/>
      <c r="J52" s="1"/>
      <c r="K52" s="1"/>
      <c r="L52" s="1"/>
      <c r="M52" s="1"/>
      <c r="N52" s="1"/>
      <c r="O52" s="1"/>
      <c r="P52" s="1"/>
      <c r="Q52" s="1"/>
      <c r="R52" s="1"/>
      <c r="T52" s="1"/>
      <c r="U52" s="1"/>
      <c r="V52" s="1"/>
      <c r="W52" s="1"/>
      <c r="X52" s="1"/>
      <c r="Y52" s="1"/>
      <c r="Z52" s="4"/>
      <c r="AA52" s="1"/>
      <c r="AB52" s="4"/>
      <c r="AC52" s="4"/>
      <c r="AD52" s="4"/>
    </row>
    <row r="53" ht="15.75" customHeight="1">
      <c r="A53" s="1"/>
      <c r="B53" s="9"/>
      <c r="C53" s="223" t="s">
        <v>253</v>
      </c>
      <c r="D53" s="86"/>
      <c r="E53" s="87"/>
      <c r="F53" s="1"/>
      <c r="G53" s="88" t="s">
        <v>57</v>
      </c>
      <c r="H53" s="72"/>
      <c r="I53" s="29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4"/>
      <c r="AA53" s="1"/>
      <c r="AB53" s="4"/>
      <c r="AC53" s="4"/>
      <c r="AD53" s="4"/>
    </row>
    <row r="54" ht="15.75" customHeight="1">
      <c r="A54" s="1"/>
      <c r="B54" s="9"/>
      <c r="C54" s="225" t="s">
        <v>254</v>
      </c>
      <c r="E54" s="89"/>
      <c r="F54" s="1"/>
      <c r="G54" s="90" t="s">
        <v>59</v>
      </c>
      <c r="H54" s="77"/>
      <c r="I54" s="29"/>
      <c r="J54" s="9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4"/>
      <c r="AA54" s="1"/>
      <c r="AB54" s="4"/>
      <c r="AC54" s="4"/>
      <c r="AD54" s="4"/>
    </row>
    <row r="55" ht="15.75" customHeight="1">
      <c r="A55" s="1"/>
      <c r="B55" s="9"/>
      <c r="C55" s="226" t="s">
        <v>255</v>
      </c>
      <c r="E55" s="89"/>
      <c r="F55" s="1"/>
      <c r="G55" s="88" t="s">
        <v>61</v>
      </c>
      <c r="H55" s="72"/>
      <c r="I55" s="29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4"/>
      <c r="AA55" s="1"/>
      <c r="AB55" s="4"/>
      <c r="AC55" s="4"/>
      <c r="AD55" s="4"/>
    </row>
    <row r="56" ht="15.75" customHeight="1">
      <c r="A56" s="1"/>
      <c r="B56" s="9"/>
      <c r="C56" s="227" t="s">
        <v>1138</v>
      </c>
      <c r="E56" s="228"/>
      <c r="F56" s="1"/>
      <c r="G56" s="69"/>
      <c r="H56" s="92"/>
      <c r="I56" s="93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4"/>
      <c r="AA56" s="1"/>
      <c r="AB56" s="4"/>
      <c r="AC56" s="4"/>
      <c r="AD56" s="4"/>
    </row>
    <row r="57" ht="15.75" customHeight="1">
      <c r="A57" s="1"/>
      <c r="B57" s="9"/>
      <c r="C57" s="229" t="s">
        <v>1139</v>
      </c>
      <c r="E57" s="89"/>
      <c r="F57" s="1"/>
      <c r="G57" s="94" t="s">
        <v>64</v>
      </c>
      <c r="H57" s="95"/>
      <c r="I57" s="93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74" t="s">
        <v>39</v>
      </c>
      <c r="V57" s="75">
        <v>497.39</v>
      </c>
      <c r="W57" s="1"/>
      <c r="X57" s="1"/>
      <c r="Y57" s="1"/>
      <c r="Z57" s="4"/>
      <c r="AA57" s="1"/>
      <c r="AB57" s="4"/>
      <c r="AC57" s="4"/>
      <c r="AD57" s="4"/>
    </row>
    <row r="58" ht="15.75" customHeight="1">
      <c r="A58" s="1"/>
      <c r="B58" s="9"/>
      <c r="C58" s="231" t="s">
        <v>258</v>
      </c>
      <c r="E58" s="89"/>
      <c r="F58" s="1"/>
      <c r="G58" s="94" t="s">
        <v>66</v>
      </c>
      <c r="H58" s="95">
        <v>158.1</v>
      </c>
      <c r="I58" s="93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78" t="s">
        <v>42</v>
      </c>
      <c r="V58" s="79">
        <v>173.91</v>
      </c>
      <c r="W58" s="1"/>
      <c r="X58" s="1"/>
      <c r="Y58" s="1"/>
      <c r="Z58" s="4"/>
      <c r="AA58" s="1"/>
      <c r="AB58" s="4"/>
      <c r="AC58" s="4"/>
      <c r="AD58" s="4"/>
    </row>
    <row r="59" ht="15.75" customHeight="1">
      <c r="A59" s="1"/>
      <c r="B59" s="9"/>
      <c r="C59" s="232" t="s">
        <v>994</v>
      </c>
      <c r="E59" s="228"/>
      <c r="F59" s="1"/>
      <c r="G59" s="96" t="s">
        <v>68</v>
      </c>
      <c r="H59" s="72"/>
      <c r="I59" s="93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78" t="s">
        <v>46</v>
      </c>
      <c r="V59" s="79">
        <v>4805.92</v>
      </c>
      <c r="W59" s="1"/>
      <c r="X59" s="1"/>
      <c r="Y59" s="1"/>
      <c r="Z59" s="4"/>
      <c r="AA59" s="1"/>
      <c r="AB59" s="4"/>
      <c r="AC59" s="4"/>
      <c r="AD59" s="4"/>
    </row>
    <row r="60" ht="15.75" customHeight="1">
      <c r="A60" s="1"/>
      <c r="B60" s="9"/>
      <c r="C60" s="233" t="s">
        <v>260</v>
      </c>
      <c r="E60" s="228"/>
      <c r="F60" s="1"/>
      <c r="G60" s="100" t="s">
        <v>70</v>
      </c>
      <c r="H60" s="106"/>
      <c r="I60" s="93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78" t="s">
        <v>49</v>
      </c>
      <c r="V60" s="79">
        <v>1369.68</v>
      </c>
      <c r="W60" s="1"/>
      <c r="X60" s="1"/>
      <c r="Y60" s="1"/>
      <c r="Z60" s="4"/>
      <c r="AA60" s="1"/>
      <c r="AB60" s="4"/>
      <c r="AC60" s="4"/>
      <c r="AD60" s="4"/>
    </row>
    <row r="61" ht="15.75" customHeight="1">
      <c r="A61" s="1"/>
      <c r="B61" s="9"/>
      <c r="C61" s="235" t="s">
        <v>261</v>
      </c>
      <c r="D61" s="103"/>
      <c r="E61" s="104"/>
      <c r="F61" s="1"/>
      <c r="G61" s="105" t="s">
        <v>71</v>
      </c>
      <c r="H61" s="106"/>
      <c r="I61" s="107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78" t="s">
        <v>51</v>
      </c>
      <c r="V61" s="79"/>
      <c r="W61" s="1"/>
      <c r="X61" s="1"/>
      <c r="Y61" s="1"/>
      <c r="Z61" s="4"/>
      <c r="AA61" s="1"/>
      <c r="AB61" s="4"/>
      <c r="AC61" s="4"/>
      <c r="AD61" s="4"/>
    </row>
    <row r="62" ht="15.75" customHeight="1">
      <c r="A62" s="1"/>
      <c r="B62" s="9"/>
      <c r="C62" s="226"/>
      <c r="E62" s="89"/>
      <c r="F62" s="1"/>
      <c r="G62" s="108"/>
      <c r="H62" s="109"/>
      <c r="I62" s="107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78" t="s">
        <v>54</v>
      </c>
      <c r="V62" s="79">
        <v>239.12</v>
      </c>
      <c r="W62" s="1"/>
      <c r="X62" s="1"/>
      <c r="Y62" s="1"/>
      <c r="Z62" s="4"/>
      <c r="AA62" s="1"/>
      <c r="AB62" s="4"/>
      <c r="AC62" s="4"/>
      <c r="AD62" s="4"/>
    </row>
    <row r="63" ht="15.75" customHeight="1">
      <c r="A63" s="1"/>
      <c r="B63" s="9"/>
      <c r="C63" s="237" t="s">
        <v>262</v>
      </c>
      <c r="D63" s="103"/>
      <c r="E63" s="104"/>
      <c r="F63" s="1"/>
      <c r="G63" s="110" t="s">
        <v>72</v>
      </c>
      <c r="H63" s="111">
        <f>SUM(H44:H62)</f>
        <v>21150.57</v>
      </c>
      <c r="I63" s="65" t="s">
        <v>73</v>
      </c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78" t="s">
        <v>56</v>
      </c>
      <c r="V63" s="79"/>
      <c r="W63" s="1"/>
      <c r="X63" s="1"/>
      <c r="Y63" s="1"/>
      <c r="Z63" s="4"/>
      <c r="AA63" s="1"/>
      <c r="AB63" s="4"/>
      <c r="AC63" s="4"/>
      <c r="AD63" s="4"/>
    </row>
    <row r="64" ht="15.75" customHeight="1">
      <c r="A64" s="1"/>
      <c r="B64" s="9"/>
      <c r="C64" s="226" t="s">
        <v>263</v>
      </c>
      <c r="E64" s="89"/>
      <c r="F64" s="1"/>
      <c r="G64" s="112" t="s">
        <v>74</v>
      </c>
      <c r="H64" s="454">
        <f>5000+5000</f>
        <v>10000</v>
      </c>
      <c r="I64" s="114" t="s">
        <v>1140</v>
      </c>
      <c r="J64" s="1" t="s">
        <v>1141</v>
      </c>
      <c r="K64" s="1"/>
      <c r="L64" s="1"/>
      <c r="M64" s="1"/>
      <c r="N64" s="1"/>
      <c r="O64" s="1"/>
      <c r="P64" s="1"/>
      <c r="Q64" s="1"/>
      <c r="R64" s="1"/>
      <c r="S64" s="1"/>
      <c r="T64" s="1"/>
      <c r="U64" s="78" t="s">
        <v>58</v>
      </c>
      <c r="V64" s="79">
        <v>415.85</v>
      </c>
      <c r="W64" s="1"/>
      <c r="X64" s="1"/>
      <c r="Y64" s="1"/>
      <c r="Z64" s="4"/>
      <c r="AA64" s="1"/>
      <c r="AB64" s="4"/>
      <c r="AC64" s="4"/>
      <c r="AD64" s="4"/>
    </row>
    <row r="65" ht="15.75" customHeight="1">
      <c r="A65" s="1"/>
      <c r="B65" s="9"/>
      <c r="C65" s="240" t="s">
        <v>264</v>
      </c>
      <c r="E65" s="228"/>
      <c r="F65" s="1"/>
      <c r="G65" s="115" t="s">
        <v>75</v>
      </c>
      <c r="H65" s="116">
        <f>H63-H64</f>
        <v>11150.57</v>
      </c>
      <c r="I65" s="117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78" t="s">
        <v>60</v>
      </c>
      <c r="V65" s="79">
        <v>239.12</v>
      </c>
      <c r="W65" s="1"/>
      <c r="X65" s="1"/>
      <c r="Y65" s="1"/>
      <c r="Z65" s="4"/>
      <c r="AA65" s="1"/>
      <c r="AB65" s="4"/>
      <c r="AC65" s="4"/>
      <c r="AD65" s="4"/>
    </row>
    <row r="66" ht="15.75" customHeight="1">
      <c r="A66" s="1"/>
      <c r="B66" s="9"/>
      <c r="C66" s="241"/>
      <c r="D66" s="242"/>
      <c r="E66" s="243"/>
      <c r="F66" s="120" t="s">
        <v>76</v>
      </c>
      <c r="G66" s="121"/>
      <c r="H66" s="122"/>
      <c r="I66" s="114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78" t="s">
        <v>62</v>
      </c>
      <c r="V66" s="79"/>
      <c r="W66" s="1"/>
      <c r="X66" s="1"/>
      <c r="Y66" s="1"/>
      <c r="Z66" s="4"/>
      <c r="AA66" s="1"/>
      <c r="AB66" s="4"/>
      <c r="AC66" s="4"/>
      <c r="AD66" s="4"/>
    </row>
    <row r="67" ht="15.75" customHeight="1">
      <c r="A67" s="1"/>
      <c r="B67" s="9"/>
      <c r="C67" s="1"/>
      <c r="D67" s="1"/>
      <c r="E67" s="16"/>
      <c r="F67" s="245" t="s">
        <v>1142</v>
      </c>
      <c r="G67" s="218"/>
      <c r="H67" s="218"/>
      <c r="I67" s="114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78" t="s">
        <v>63</v>
      </c>
      <c r="V67" s="79"/>
      <c r="W67" s="1"/>
      <c r="X67" s="1"/>
      <c r="Y67" s="1"/>
      <c r="Z67" s="4"/>
      <c r="AA67" s="1"/>
      <c r="AB67" s="4"/>
      <c r="AC67" s="4"/>
      <c r="AD67" s="4"/>
    </row>
    <row r="68" ht="15.75" customHeight="1">
      <c r="A68" s="1"/>
      <c r="B68" s="9"/>
      <c r="C68" s="1"/>
      <c r="D68" s="1"/>
      <c r="E68" s="128"/>
      <c r="F68" s="246"/>
      <c r="G68" s="247"/>
      <c r="H68" s="247"/>
      <c r="I68" s="114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78" t="s">
        <v>65</v>
      </c>
      <c r="V68" s="79">
        <v>158.1</v>
      </c>
      <c r="W68" s="1"/>
      <c r="X68" s="1"/>
      <c r="Y68" s="1"/>
      <c r="Z68" s="4"/>
      <c r="AA68" s="1"/>
      <c r="AB68" s="4"/>
      <c r="AC68" s="4"/>
      <c r="AD68" s="4"/>
    </row>
    <row r="69" ht="15.75" customHeight="1">
      <c r="A69" s="1"/>
      <c r="B69" s="9"/>
      <c r="C69" s="85" t="s">
        <v>266</v>
      </c>
      <c r="D69" s="1"/>
      <c r="E69" s="1"/>
      <c r="F69" s="1"/>
      <c r="G69" s="1"/>
      <c r="H69" s="85"/>
      <c r="I69" s="114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78" t="s">
        <v>67</v>
      </c>
      <c r="V69" s="79">
        <v>2144.27</v>
      </c>
      <c r="W69" s="1"/>
      <c r="X69" s="1"/>
      <c r="Y69" s="1"/>
      <c r="Z69" s="4"/>
      <c r="AA69" s="1"/>
      <c r="AB69" s="4"/>
      <c r="AC69" s="4"/>
      <c r="AD69" s="4"/>
    </row>
    <row r="70" ht="15.75" customHeight="1">
      <c r="A70" s="1"/>
      <c r="B70" s="121"/>
      <c r="C70" s="298" t="s">
        <v>267</v>
      </c>
      <c r="D70" s="30"/>
      <c r="E70" s="30"/>
      <c r="F70" s="30"/>
      <c r="G70" s="30"/>
      <c r="H70" s="30"/>
      <c r="I70" s="132"/>
      <c r="J70" s="1"/>
      <c r="K70" s="1"/>
      <c r="L70" s="1"/>
      <c r="M70" s="1" t="s">
        <v>79</v>
      </c>
      <c r="N70" s="1"/>
      <c r="O70" s="1"/>
      <c r="P70" s="1"/>
      <c r="Q70" s="1"/>
      <c r="R70" s="1"/>
      <c r="S70" s="1"/>
      <c r="T70" s="1"/>
      <c r="U70" s="98" t="s">
        <v>69</v>
      </c>
      <c r="V70" s="99"/>
      <c r="W70" s="1"/>
      <c r="X70" s="1"/>
      <c r="Y70" s="1"/>
      <c r="Z70" s="4"/>
      <c r="AA70" s="1" t="s">
        <v>80</v>
      </c>
      <c r="AB70" s="4"/>
      <c r="AC70" s="4"/>
      <c r="AD70" s="4"/>
    </row>
    <row r="71" ht="15.75" customHeight="1">
      <c r="A71" s="1"/>
      <c r="B71" s="1"/>
      <c r="C71" s="1"/>
      <c r="D71" s="1"/>
      <c r="E71" s="1"/>
      <c r="F71" s="1"/>
      <c r="G71" s="1"/>
      <c r="H71" s="1"/>
      <c r="I71" s="2"/>
      <c r="J71" s="1"/>
      <c r="K71" s="1"/>
      <c r="L71" s="1"/>
      <c r="M71" s="1" t="s">
        <v>81</v>
      </c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4"/>
      <c r="AA71" s="1"/>
      <c r="AB71" s="4"/>
      <c r="AC71" s="4"/>
      <c r="AD71" s="4"/>
    </row>
    <row r="72" ht="15.75" customHeight="1">
      <c r="A72" s="1"/>
      <c r="B72" s="1"/>
      <c r="C72" s="1"/>
      <c r="D72" s="1"/>
      <c r="E72" s="1"/>
      <c r="F72" s="1"/>
      <c r="G72" s="1"/>
      <c r="H72" s="1"/>
      <c r="I72" s="2"/>
      <c r="J72" s="1"/>
      <c r="K72" s="1"/>
      <c r="L72" s="1"/>
      <c r="M72" s="1" t="s">
        <v>82</v>
      </c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 t="s">
        <v>83</v>
      </c>
      <c r="Z72" s="4"/>
      <c r="AA72" s="1">
        <v>11.0</v>
      </c>
      <c r="AB72" s="4">
        <v>2614.86</v>
      </c>
      <c r="AC72" s="4"/>
      <c r="AD72" s="4">
        <v>28763.460000000003</v>
      </c>
    </row>
    <row r="73" ht="15.75" customHeight="1">
      <c r="A73" s="1"/>
      <c r="B73" s="1"/>
      <c r="C73" s="1"/>
      <c r="D73" s="1"/>
      <c r="E73" s="1"/>
      <c r="F73" s="1"/>
      <c r="G73" s="1"/>
      <c r="H73" s="1"/>
      <c r="I73" s="2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 t="s">
        <v>85</v>
      </c>
      <c r="Z73" s="4"/>
      <c r="AA73" s="1">
        <v>7.0</v>
      </c>
      <c r="AB73" s="4">
        <v>3735.514285714286</v>
      </c>
      <c r="AC73" s="4"/>
      <c r="AD73" s="4">
        <v>26148.600000000002</v>
      </c>
    </row>
    <row r="74" ht="15.75" customHeight="1">
      <c r="A74" s="1"/>
      <c r="B74" s="1"/>
      <c r="C74" s="1"/>
      <c r="D74" s="1"/>
      <c r="E74" s="1"/>
      <c r="F74" s="1"/>
      <c r="G74" s="1"/>
      <c r="H74" s="1"/>
      <c r="I74" s="2"/>
      <c r="J74" s="1"/>
      <c r="K74" s="1"/>
      <c r="L74" s="1"/>
      <c r="M74" s="4" t="s">
        <v>86</v>
      </c>
      <c r="N74" s="4"/>
      <c r="O74" s="4"/>
      <c r="P74" s="4"/>
      <c r="Q74" s="4"/>
      <c r="R74" s="4"/>
      <c r="S74" s="4"/>
      <c r="T74" s="4"/>
      <c r="U74" s="4"/>
      <c r="V74" s="4"/>
      <c r="W74" s="4"/>
      <c r="X74" s="1"/>
      <c r="Y74" s="1" t="s">
        <v>87</v>
      </c>
      <c r="Z74" s="4"/>
      <c r="AA74" s="1">
        <v>8.0</v>
      </c>
      <c r="AB74" s="4">
        <v>3268.5750000000003</v>
      </c>
      <c r="AC74" s="4"/>
      <c r="AD74" s="4">
        <v>26148.600000000002</v>
      </c>
    </row>
    <row r="75" ht="15.75" customHeight="1">
      <c r="A75" s="1"/>
      <c r="B75" s="1"/>
      <c r="C75" s="1"/>
      <c r="D75" s="1"/>
      <c r="E75" s="1"/>
      <c r="F75" s="1"/>
      <c r="G75" s="1"/>
      <c r="H75" s="1"/>
      <c r="I75" s="2"/>
      <c r="J75" s="1"/>
      <c r="K75" s="1"/>
      <c r="L75" s="1"/>
      <c r="M75" s="4" t="s">
        <v>337</v>
      </c>
      <c r="N75" s="4"/>
      <c r="O75" s="4"/>
      <c r="P75" s="4"/>
      <c r="Q75" s="4"/>
      <c r="R75" s="4"/>
      <c r="S75" s="4"/>
      <c r="T75" s="4"/>
      <c r="U75" s="4"/>
      <c r="V75" s="4"/>
      <c r="W75" s="4"/>
      <c r="X75" s="1"/>
      <c r="Y75" s="1" t="s">
        <v>89</v>
      </c>
      <c r="Z75" s="4"/>
      <c r="AA75" s="1">
        <v>12.0</v>
      </c>
      <c r="AB75" s="4">
        <v>2614.86</v>
      </c>
      <c r="AC75" s="4"/>
      <c r="AD75" s="4">
        <v>31378.32</v>
      </c>
    </row>
    <row r="76" ht="15.75" customHeight="1">
      <c r="A76" s="1"/>
      <c r="B76" s="1"/>
      <c r="C76" s="1"/>
      <c r="D76" s="1"/>
      <c r="E76" s="1"/>
      <c r="F76" s="1"/>
      <c r="G76" s="1"/>
      <c r="H76" s="1"/>
      <c r="I76" s="2"/>
      <c r="J76" s="1"/>
      <c r="K76" s="1"/>
      <c r="L76" s="1"/>
      <c r="M76" s="4" t="s">
        <v>90</v>
      </c>
      <c r="N76" s="4"/>
      <c r="O76" s="4"/>
      <c r="P76" s="4"/>
      <c r="Q76" s="4"/>
      <c r="R76" s="4" t="s">
        <v>91</v>
      </c>
      <c r="S76" s="4" t="s">
        <v>91</v>
      </c>
      <c r="T76" s="4" t="s">
        <v>91</v>
      </c>
      <c r="U76" s="4" t="s">
        <v>91</v>
      </c>
      <c r="V76" s="4" t="s">
        <v>91</v>
      </c>
      <c r="W76" s="4"/>
      <c r="X76" s="1"/>
      <c r="Y76" s="1" t="s">
        <v>92</v>
      </c>
      <c r="Z76" s="4"/>
      <c r="AA76" s="1">
        <v>9.0</v>
      </c>
      <c r="AB76" s="4">
        <v>2905.4</v>
      </c>
      <c r="AC76" s="4"/>
      <c r="AD76" s="4">
        <v>26148.600000000002</v>
      </c>
    </row>
    <row r="77" ht="15.75" customHeight="1">
      <c r="A77" s="1"/>
      <c r="B77" s="1"/>
      <c r="C77" s="1"/>
      <c r="D77" s="1"/>
      <c r="E77" s="1"/>
      <c r="F77" s="1"/>
      <c r="G77" s="1"/>
      <c r="H77" s="1"/>
      <c r="I77" s="2"/>
      <c r="J77" s="1"/>
      <c r="K77" s="1"/>
      <c r="L77" s="1"/>
      <c r="M77" s="4" t="s">
        <v>93</v>
      </c>
      <c r="N77" s="4" t="s">
        <v>94</v>
      </c>
      <c r="O77" s="4" t="s">
        <v>95</v>
      </c>
      <c r="P77" s="4"/>
      <c r="Q77" s="4"/>
      <c r="R77" s="4" t="s">
        <v>96</v>
      </c>
      <c r="S77" s="4" t="s">
        <v>97</v>
      </c>
      <c r="T77" s="4" t="s">
        <v>98</v>
      </c>
      <c r="U77" s="4" t="s">
        <v>99</v>
      </c>
      <c r="V77" s="4" t="s">
        <v>176</v>
      </c>
      <c r="W77" s="4"/>
      <c r="X77" s="1"/>
      <c r="Y77" s="1" t="s">
        <v>101</v>
      </c>
      <c r="Z77" s="4"/>
      <c r="AA77" s="1">
        <v>10.0</v>
      </c>
      <c r="AB77" s="4">
        <v>2614.86</v>
      </c>
      <c r="AC77" s="4"/>
      <c r="AD77" s="4">
        <v>26148.600000000002</v>
      </c>
    </row>
    <row r="78" ht="15.75" customHeight="1">
      <c r="A78" s="1"/>
      <c r="B78" s="1"/>
      <c r="C78" s="1"/>
      <c r="D78" s="1"/>
      <c r="E78" s="1"/>
      <c r="F78" s="1"/>
      <c r="G78" s="1"/>
      <c r="H78" s="1"/>
      <c r="I78" s="2"/>
      <c r="J78" s="1"/>
      <c r="K78" s="1"/>
      <c r="L78" s="1"/>
      <c r="M78" s="4" t="s">
        <v>338</v>
      </c>
      <c r="N78" s="4" t="s">
        <v>103</v>
      </c>
      <c r="O78" s="4">
        <v>871.62</v>
      </c>
      <c r="P78" s="4"/>
      <c r="Q78" s="4"/>
      <c r="R78" s="4" t="s">
        <v>351</v>
      </c>
      <c r="S78" s="4" t="s">
        <v>351</v>
      </c>
      <c r="T78" s="4" t="s">
        <v>351</v>
      </c>
      <c r="U78" s="4" t="s">
        <v>351</v>
      </c>
      <c r="V78" s="4">
        <v>4200.0</v>
      </c>
      <c r="W78" s="4"/>
      <c r="X78" s="1"/>
      <c r="Y78" s="1" t="s">
        <v>105</v>
      </c>
      <c r="Z78" s="4"/>
      <c r="AA78" s="1">
        <v>8.0</v>
      </c>
      <c r="AB78" s="4">
        <v>3268.5750000000003</v>
      </c>
      <c r="AC78" s="4"/>
      <c r="AD78" s="4">
        <v>26148.600000000002</v>
      </c>
    </row>
    <row r="79" ht="15.75" customHeight="1">
      <c r="A79" s="1"/>
      <c r="B79" s="1"/>
      <c r="C79" s="1"/>
      <c r="D79" s="1"/>
      <c r="E79" s="1"/>
      <c r="F79" s="1"/>
      <c r="G79" s="1"/>
      <c r="H79" s="1"/>
      <c r="I79" s="2"/>
      <c r="J79" s="1"/>
      <c r="K79" s="1"/>
      <c r="L79" s="1"/>
      <c r="M79" s="4" t="s">
        <v>39</v>
      </c>
      <c r="N79" s="4" t="s">
        <v>103</v>
      </c>
      <c r="O79" s="4">
        <v>497.39</v>
      </c>
      <c r="P79" s="4"/>
      <c r="Q79" s="4"/>
      <c r="R79" s="4">
        <v>497.39</v>
      </c>
      <c r="S79" s="4">
        <v>497.39</v>
      </c>
      <c r="T79" s="4">
        <v>497.39</v>
      </c>
      <c r="U79" s="4">
        <v>497.39</v>
      </c>
      <c r="V79" s="4">
        <v>497.39</v>
      </c>
      <c r="W79" s="4"/>
      <c r="X79" s="1"/>
      <c r="Y79" s="1" t="s">
        <v>106</v>
      </c>
      <c r="Z79" s="4"/>
      <c r="AA79" s="1">
        <v>8.0</v>
      </c>
      <c r="AB79" s="4">
        <v>3268.5750000000003</v>
      </c>
      <c r="AC79" s="4"/>
      <c r="AD79" s="4">
        <v>26148.600000000002</v>
      </c>
    </row>
    <row r="80" ht="15.75" customHeight="1">
      <c r="A80" s="1"/>
      <c r="B80" s="1"/>
      <c r="C80" s="1"/>
      <c r="D80" s="1"/>
      <c r="E80" s="1"/>
      <c r="F80" s="1"/>
      <c r="G80" s="1"/>
      <c r="H80" s="1"/>
      <c r="I80" s="2"/>
      <c r="J80" s="1"/>
      <c r="K80" s="1"/>
      <c r="L80" s="1"/>
      <c r="M80" s="4" t="s">
        <v>42</v>
      </c>
      <c r="N80" s="4" t="s">
        <v>107</v>
      </c>
      <c r="O80" s="4">
        <v>173.91</v>
      </c>
      <c r="P80" s="4"/>
      <c r="Q80" s="4"/>
      <c r="R80" s="4">
        <v>173.91</v>
      </c>
      <c r="S80" s="4">
        <v>173.91</v>
      </c>
      <c r="T80" s="4"/>
      <c r="U80" s="4"/>
      <c r="V80" s="4"/>
      <c r="W80" s="4"/>
      <c r="X80" s="1"/>
      <c r="Y80" s="1" t="s">
        <v>108</v>
      </c>
      <c r="Z80" s="4"/>
      <c r="AA80" s="1">
        <v>16.0</v>
      </c>
      <c r="AB80" s="4">
        <v>2614.86</v>
      </c>
      <c r="AC80" s="4"/>
      <c r="AD80" s="4">
        <v>41837.76</v>
      </c>
    </row>
    <row r="81" ht="15.75" customHeight="1">
      <c r="A81" s="1"/>
      <c r="B81" s="1"/>
      <c r="C81" s="1"/>
      <c r="E81" s="1"/>
      <c r="F81" s="1"/>
      <c r="G81" s="1"/>
      <c r="H81" s="1"/>
      <c r="I81" s="2"/>
      <c r="J81" s="1"/>
      <c r="L81" s="1"/>
      <c r="M81" s="4" t="s">
        <v>46</v>
      </c>
      <c r="N81" s="4" t="s">
        <v>103</v>
      </c>
      <c r="O81" s="4">
        <v>4805.92</v>
      </c>
      <c r="P81" s="4"/>
      <c r="Q81" s="4"/>
      <c r="R81" s="4">
        <v>4805.92</v>
      </c>
      <c r="S81" s="4">
        <v>4805.92</v>
      </c>
      <c r="T81" s="4">
        <v>4805.92</v>
      </c>
      <c r="U81" s="4">
        <v>4805.92</v>
      </c>
      <c r="V81" s="4"/>
      <c r="W81" s="4"/>
      <c r="X81" s="1"/>
      <c r="Y81" s="1" t="s">
        <v>109</v>
      </c>
      <c r="Z81" s="4"/>
      <c r="AA81" s="1">
        <v>8.0</v>
      </c>
      <c r="AB81" s="4">
        <v>3268.5750000000003</v>
      </c>
      <c r="AC81" s="4"/>
      <c r="AD81" s="4">
        <v>26148.600000000002</v>
      </c>
    </row>
    <row r="82" ht="15.75" customHeight="1">
      <c r="A82" s="1"/>
      <c r="B82" s="1"/>
      <c r="C82" s="1"/>
      <c r="E82" s="1"/>
      <c r="F82" s="1"/>
      <c r="G82" s="1"/>
      <c r="H82" s="1"/>
      <c r="I82" s="2"/>
      <c r="J82" s="1"/>
      <c r="L82" s="1"/>
      <c r="M82" s="4" t="s">
        <v>49</v>
      </c>
      <c r="N82" s="4" t="s">
        <v>103</v>
      </c>
      <c r="O82" s="4">
        <v>1369.68</v>
      </c>
      <c r="P82" s="4"/>
      <c r="Q82" s="4"/>
      <c r="R82" s="4">
        <v>1369.68</v>
      </c>
      <c r="S82" s="4">
        <v>1369.68</v>
      </c>
      <c r="T82" s="4">
        <v>1369.68</v>
      </c>
      <c r="U82" s="4">
        <v>1369.68</v>
      </c>
      <c r="V82" s="4">
        <v>1369.68</v>
      </c>
      <c r="W82" s="4"/>
      <c r="X82" s="1"/>
      <c r="Y82" s="1" t="s">
        <v>111</v>
      </c>
      <c r="Z82" s="4"/>
      <c r="AA82" s="1">
        <v>9.0</v>
      </c>
      <c r="AB82" s="4">
        <v>2905.4</v>
      </c>
      <c r="AC82" s="4"/>
      <c r="AD82" s="4">
        <v>26148.600000000002</v>
      </c>
    </row>
    <row r="83" ht="15.75" customHeight="1">
      <c r="A83" s="1"/>
      <c r="B83" s="1"/>
      <c r="C83" s="1"/>
      <c r="E83" s="1"/>
      <c r="F83" s="1"/>
      <c r="G83" s="1"/>
      <c r="H83" s="1"/>
      <c r="I83" s="2"/>
      <c r="J83" s="1"/>
      <c r="L83" s="1"/>
      <c r="M83" s="4" t="s">
        <v>124</v>
      </c>
      <c r="N83" s="4" t="s">
        <v>103</v>
      </c>
      <c r="O83" s="4">
        <v>110.0</v>
      </c>
      <c r="P83" s="4"/>
      <c r="Q83" s="4"/>
      <c r="R83" s="4"/>
      <c r="S83" s="4"/>
      <c r="T83" s="4"/>
      <c r="U83" s="4"/>
      <c r="V83" s="4"/>
      <c r="W83" s="4"/>
      <c r="X83" s="1"/>
      <c r="Y83" s="1" t="s">
        <v>113</v>
      </c>
      <c r="Z83" s="4"/>
      <c r="AA83" s="1">
        <v>18.0</v>
      </c>
      <c r="AB83" s="4">
        <v>2614.86</v>
      </c>
      <c r="AC83" s="4"/>
      <c r="AD83" s="4">
        <v>47067.48</v>
      </c>
    </row>
    <row r="84" ht="15.75" customHeight="1">
      <c r="A84" s="1"/>
      <c r="B84" s="1"/>
      <c r="C84" s="1"/>
      <c r="E84" s="1"/>
      <c r="F84" s="1"/>
      <c r="G84" s="1"/>
      <c r="H84" s="1"/>
      <c r="I84" s="2"/>
      <c r="J84" s="1"/>
      <c r="L84" s="1"/>
      <c r="M84" s="4" t="s">
        <v>54</v>
      </c>
      <c r="N84" s="4" t="s">
        <v>107</v>
      </c>
      <c r="O84" s="4">
        <v>239.12</v>
      </c>
      <c r="P84" s="4"/>
      <c r="Q84" s="4"/>
      <c r="R84" s="4">
        <v>239.12</v>
      </c>
      <c r="S84" s="4">
        <v>239.12</v>
      </c>
      <c r="T84" s="4"/>
      <c r="U84" s="4"/>
      <c r="V84" s="4">
        <v>239.12</v>
      </c>
      <c r="W84" s="4"/>
      <c r="X84" s="1"/>
      <c r="Y84" s="1" t="s">
        <v>115</v>
      </c>
      <c r="Z84" s="4"/>
      <c r="AA84" s="1">
        <v>13.0</v>
      </c>
      <c r="AB84" s="4">
        <v>2614.86</v>
      </c>
      <c r="AC84" s="4"/>
      <c r="AD84" s="4">
        <v>33993.18</v>
      </c>
    </row>
    <row r="85" ht="15.75" customHeight="1">
      <c r="A85" s="1"/>
      <c r="B85" s="1"/>
      <c r="C85" s="1"/>
      <c r="E85" s="1"/>
      <c r="F85" s="1"/>
      <c r="G85" s="1"/>
      <c r="H85" s="1"/>
      <c r="I85" s="2"/>
      <c r="J85" s="1"/>
      <c r="L85" s="1"/>
      <c r="M85" s="4" t="s">
        <v>56</v>
      </c>
      <c r="N85" s="4" t="s">
        <v>103</v>
      </c>
      <c r="O85" s="4">
        <v>86.95</v>
      </c>
      <c r="P85" s="4"/>
      <c r="Q85" s="4"/>
      <c r="R85" s="4"/>
      <c r="S85" s="4"/>
      <c r="T85" s="4">
        <v>86.95</v>
      </c>
      <c r="U85" s="4">
        <v>86.95</v>
      </c>
      <c r="V85" s="4"/>
      <c r="W85" s="4"/>
      <c r="X85" s="1"/>
      <c r="Y85" s="1" t="s">
        <v>117</v>
      </c>
      <c r="Z85" s="4"/>
      <c r="AA85" s="1">
        <v>7.0</v>
      </c>
      <c r="AB85" s="4">
        <v>3735.514285714286</v>
      </c>
      <c r="AC85" s="4"/>
      <c r="AD85" s="4">
        <v>26148.600000000002</v>
      </c>
    </row>
    <row r="86" ht="15.75" customHeight="1">
      <c r="A86" s="1"/>
      <c r="B86" s="1"/>
      <c r="C86" s="1"/>
      <c r="E86" s="1"/>
      <c r="F86" s="1"/>
      <c r="G86" s="1"/>
      <c r="H86" s="1"/>
      <c r="I86" s="2"/>
      <c r="J86" s="1"/>
      <c r="L86" s="1"/>
      <c r="M86" s="4" t="s">
        <v>58</v>
      </c>
      <c r="N86" s="4" t="s">
        <v>129</v>
      </c>
      <c r="O86" s="4">
        <v>415.85</v>
      </c>
      <c r="P86" s="4"/>
      <c r="Q86" s="4"/>
      <c r="R86" s="4">
        <v>415.85</v>
      </c>
      <c r="S86" s="4">
        <v>415.85</v>
      </c>
      <c r="T86" s="4">
        <v>415.85</v>
      </c>
      <c r="U86" s="4">
        <v>415.85</v>
      </c>
      <c r="V86" s="4"/>
      <c r="W86" s="4"/>
      <c r="X86" s="1"/>
      <c r="Y86" s="1" t="s">
        <v>119</v>
      </c>
      <c r="Z86" s="4"/>
      <c r="AA86" s="1">
        <v>10.0</v>
      </c>
      <c r="AB86" s="4">
        <v>2614.86</v>
      </c>
      <c r="AC86" s="4"/>
      <c r="AD86" s="4">
        <v>26148.600000000002</v>
      </c>
    </row>
    <row r="87" ht="15.75" customHeight="1">
      <c r="A87" s="1"/>
      <c r="B87" s="1"/>
      <c r="C87" s="1"/>
      <c r="E87" s="1"/>
      <c r="F87" s="1"/>
      <c r="G87" s="1"/>
      <c r="H87" s="1"/>
      <c r="I87" s="2"/>
      <c r="J87" s="1"/>
      <c r="L87" s="1"/>
      <c r="M87" s="4" t="s">
        <v>60</v>
      </c>
      <c r="N87" s="4" t="s">
        <v>107</v>
      </c>
      <c r="O87" s="4">
        <v>239.12</v>
      </c>
      <c r="P87" s="4"/>
      <c r="Q87" s="4"/>
      <c r="R87" s="4">
        <v>239.12</v>
      </c>
      <c r="S87" s="4">
        <v>239.12</v>
      </c>
      <c r="T87" s="4"/>
      <c r="U87" s="4"/>
      <c r="V87" s="4"/>
      <c r="W87" s="4"/>
      <c r="X87" s="1"/>
      <c r="Y87" s="1" t="s">
        <v>121</v>
      </c>
      <c r="Z87" s="4"/>
      <c r="AA87" s="1">
        <v>7.0</v>
      </c>
      <c r="AB87" s="4">
        <v>3735.514285714286</v>
      </c>
      <c r="AC87" s="4"/>
      <c r="AD87" s="4">
        <v>26148.600000000002</v>
      </c>
    </row>
    <row r="88" ht="15.75" customHeight="1">
      <c r="A88" s="1"/>
      <c r="B88" s="1"/>
      <c r="C88" s="1"/>
      <c r="E88" s="1"/>
      <c r="F88" s="1"/>
      <c r="G88" s="1"/>
      <c r="H88" s="1"/>
      <c r="I88" s="2"/>
      <c r="J88" s="1"/>
      <c r="L88" s="1"/>
      <c r="M88" s="4" t="s">
        <v>133</v>
      </c>
      <c r="N88" s="4" t="s">
        <v>107</v>
      </c>
      <c r="O88" s="4">
        <v>1569.89</v>
      </c>
      <c r="P88" s="4"/>
      <c r="Q88" s="4"/>
      <c r="R88" s="4">
        <v>1569.89</v>
      </c>
      <c r="S88" s="4"/>
      <c r="T88" s="4"/>
      <c r="U88" s="4"/>
      <c r="V88" s="4"/>
      <c r="W88" s="4"/>
      <c r="X88" s="1"/>
      <c r="Y88" s="1" t="s">
        <v>122</v>
      </c>
      <c r="Z88" s="4"/>
      <c r="AA88" s="1">
        <v>19.0</v>
      </c>
      <c r="AB88" s="4">
        <v>2614.86</v>
      </c>
      <c r="AC88" s="4"/>
      <c r="AD88" s="4">
        <v>49682.340000000004</v>
      </c>
    </row>
    <row r="89" ht="15.75" customHeight="1">
      <c r="A89" s="1"/>
      <c r="B89" s="1"/>
      <c r="C89" s="1"/>
      <c r="E89" s="1"/>
      <c r="F89" s="1"/>
      <c r="G89" s="1"/>
      <c r="H89" s="1"/>
      <c r="I89" s="2"/>
      <c r="J89" s="1"/>
      <c r="L89" s="1"/>
      <c r="M89" s="4" t="s">
        <v>136</v>
      </c>
      <c r="N89" s="4" t="s">
        <v>129</v>
      </c>
      <c r="O89" s="4">
        <v>784.95</v>
      </c>
      <c r="P89" s="4"/>
      <c r="Q89" s="4"/>
      <c r="R89" s="4"/>
      <c r="S89" s="4"/>
      <c r="T89" s="4">
        <v>784.95</v>
      </c>
      <c r="U89" s="4"/>
      <c r="V89" s="4"/>
      <c r="W89" s="4"/>
      <c r="X89" s="1"/>
      <c r="Y89" s="1" t="s">
        <v>123</v>
      </c>
      <c r="Z89" s="4"/>
      <c r="AA89" s="1">
        <v>10.0</v>
      </c>
      <c r="AB89" s="4">
        <v>2614.86</v>
      </c>
      <c r="AC89" s="4"/>
      <c r="AD89" s="4">
        <v>26148.600000000002</v>
      </c>
    </row>
    <row r="90" ht="15.75" customHeight="1">
      <c r="A90" s="1"/>
      <c r="B90" s="1"/>
      <c r="C90" s="1"/>
      <c r="E90" s="1"/>
      <c r="F90" s="1"/>
      <c r="G90" s="1"/>
      <c r="H90" s="1"/>
      <c r="I90" s="2"/>
      <c r="J90" s="1"/>
      <c r="L90" s="1"/>
      <c r="M90" s="4" t="s">
        <v>65</v>
      </c>
      <c r="N90" s="4" t="s">
        <v>103</v>
      </c>
      <c r="O90" s="4">
        <v>158.1</v>
      </c>
      <c r="P90" s="4"/>
      <c r="Q90" s="4"/>
      <c r="R90" s="4">
        <v>158.1</v>
      </c>
      <c r="S90" s="4">
        <v>158.1</v>
      </c>
      <c r="T90" s="4">
        <v>158.1</v>
      </c>
      <c r="U90" s="4">
        <v>158.1</v>
      </c>
      <c r="V90" s="4"/>
      <c r="W90" s="4"/>
      <c r="X90" s="1"/>
      <c r="Y90" s="1" t="s">
        <v>126</v>
      </c>
      <c r="Z90" s="4"/>
      <c r="AA90" s="1">
        <v>8.0</v>
      </c>
      <c r="AB90" s="4">
        <v>3268.5750000000003</v>
      </c>
      <c r="AC90" s="4"/>
      <c r="AD90" s="4">
        <v>26148.600000000002</v>
      </c>
    </row>
    <row r="91" ht="15.75" customHeight="1">
      <c r="A91" s="1"/>
      <c r="B91" s="1"/>
      <c r="C91" s="1"/>
      <c r="E91" s="1"/>
      <c r="F91" s="1"/>
      <c r="G91" s="1"/>
      <c r="H91" s="1"/>
      <c r="I91" s="2"/>
      <c r="J91" s="1"/>
      <c r="L91" s="1"/>
      <c r="M91" s="4" t="s">
        <v>67</v>
      </c>
      <c r="N91" s="4" t="s">
        <v>107</v>
      </c>
      <c r="O91" s="4">
        <v>2144.27</v>
      </c>
      <c r="P91" s="4"/>
      <c r="Q91" s="4"/>
      <c r="R91" s="4">
        <v>2144.27</v>
      </c>
      <c r="S91" s="4">
        <v>2144.27</v>
      </c>
      <c r="T91" s="4"/>
      <c r="U91" s="4"/>
      <c r="V91" s="4"/>
      <c r="W91" s="4"/>
      <c r="X91" s="1"/>
      <c r="Y91" s="1" t="s">
        <v>127</v>
      </c>
      <c r="Z91" s="4"/>
      <c r="AA91" s="1">
        <v>18.0</v>
      </c>
      <c r="AB91" s="4">
        <v>2614.86</v>
      </c>
      <c r="AC91" s="4"/>
      <c r="AD91" s="4">
        <v>47067.48</v>
      </c>
    </row>
    <row r="92" ht="15.75" customHeight="1">
      <c r="A92" s="1"/>
      <c r="B92" s="1"/>
      <c r="C92" s="1"/>
      <c r="E92" s="1"/>
      <c r="F92" s="1"/>
      <c r="G92" s="1"/>
      <c r="H92" s="1"/>
      <c r="I92" s="2"/>
      <c r="J92" s="1"/>
      <c r="L92" s="1"/>
      <c r="M92" s="4" t="s">
        <v>143</v>
      </c>
      <c r="N92" s="4" t="s">
        <v>129</v>
      </c>
      <c r="O92" s="4">
        <v>804.1</v>
      </c>
      <c r="P92" s="4"/>
      <c r="Q92" s="4"/>
      <c r="R92" s="152"/>
      <c r="S92" s="152"/>
      <c r="T92" s="152">
        <v>804.1</v>
      </c>
      <c r="U92" s="152">
        <v>804.1</v>
      </c>
      <c r="V92" s="152"/>
      <c r="W92" s="4"/>
      <c r="X92" s="1"/>
      <c r="Y92" s="1" t="s">
        <v>128</v>
      </c>
      <c r="Z92" s="4"/>
      <c r="AA92" s="1">
        <v>10.0</v>
      </c>
      <c r="AB92" s="4">
        <v>2614.86</v>
      </c>
      <c r="AC92" s="4"/>
      <c r="AD92" s="4">
        <v>26148.600000000002</v>
      </c>
    </row>
    <row r="93" ht="15.75" customHeight="1">
      <c r="A93" s="1"/>
      <c r="B93" s="1"/>
      <c r="C93" s="1"/>
      <c r="E93" s="1"/>
      <c r="F93" s="1"/>
      <c r="G93" s="1"/>
      <c r="H93" s="1"/>
      <c r="I93" s="2"/>
      <c r="J93" s="1"/>
      <c r="L93" s="1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1"/>
      <c r="Y93" s="1" t="s">
        <v>130</v>
      </c>
      <c r="Z93" s="4"/>
      <c r="AA93" s="1">
        <v>12.0</v>
      </c>
      <c r="AB93" s="4">
        <v>2614.86</v>
      </c>
      <c r="AC93" s="4"/>
      <c r="AD93" s="4">
        <v>31378.32</v>
      </c>
    </row>
    <row r="94" ht="15.75" customHeight="1">
      <c r="A94" s="1"/>
      <c r="B94" s="1"/>
      <c r="C94" s="1"/>
      <c r="E94" s="1"/>
      <c r="F94" s="1"/>
      <c r="G94" s="1"/>
      <c r="H94" s="1"/>
      <c r="I94" s="2"/>
      <c r="J94" s="1"/>
      <c r="L94" s="1"/>
      <c r="M94" s="4"/>
      <c r="N94" s="4"/>
      <c r="O94" s="4"/>
      <c r="P94" s="4"/>
      <c r="Q94" s="4"/>
      <c r="R94" s="4">
        <f t="shared" ref="R94:U94" si="2">SUM(R79:R92)</f>
        <v>11613.25</v>
      </c>
      <c r="S94" s="4">
        <f t="shared" si="2"/>
        <v>10043.36</v>
      </c>
      <c r="T94" s="4">
        <f t="shared" si="2"/>
        <v>8922.94</v>
      </c>
      <c r="U94" s="4">
        <f t="shared" si="2"/>
        <v>8137.99</v>
      </c>
      <c r="V94" s="4">
        <f>SUM(V78:V92)</f>
        <v>6306.19</v>
      </c>
      <c r="W94" s="4"/>
      <c r="X94" s="1"/>
      <c r="Y94" s="1" t="s">
        <v>131</v>
      </c>
      <c r="Z94" s="4"/>
      <c r="AA94" s="1">
        <v>15.0</v>
      </c>
      <c r="AB94" s="4">
        <v>2614.86</v>
      </c>
      <c r="AC94" s="4"/>
      <c r="AD94" s="4">
        <v>39222.9</v>
      </c>
    </row>
    <row r="95" ht="15.75" customHeight="1">
      <c r="A95" s="1"/>
      <c r="B95" s="1"/>
      <c r="C95" s="1"/>
      <c r="E95" s="1"/>
      <c r="F95" s="1"/>
      <c r="G95" s="1"/>
      <c r="H95" s="1"/>
      <c r="I95" s="2"/>
      <c r="J95" s="1"/>
      <c r="L95" s="1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1"/>
      <c r="Y95" s="1" t="s">
        <v>134</v>
      </c>
      <c r="Z95" s="4"/>
      <c r="AA95" s="1">
        <v>9.0</v>
      </c>
      <c r="AB95" s="4">
        <v>2905.4</v>
      </c>
      <c r="AC95" s="4"/>
      <c r="AD95" s="4">
        <v>26148.600000000002</v>
      </c>
    </row>
    <row r="96" ht="15.75" customHeight="1">
      <c r="A96" s="1"/>
      <c r="B96" s="1"/>
      <c r="C96" s="1"/>
      <c r="E96" s="1"/>
      <c r="F96" s="1"/>
      <c r="G96" s="1"/>
      <c r="H96" s="1"/>
      <c r="I96" s="2"/>
      <c r="J96" s="1"/>
      <c r="L96" s="1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1"/>
      <c r="Y96" s="1" t="s">
        <v>137</v>
      </c>
      <c r="Z96" s="4"/>
      <c r="AA96" s="1">
        <v>8.0</v>
      </c>
      <c r="AB96" s="4">
        <v>3268.5750000000003</v>
      </c>
      <c r="AC96" s="4"/>
      <c r="AD96" s="4">
        <v>26148.600000000002</v>
      </c>
    </row>
    <row r="97" ht="15.75" customHeight="1">
      <c r="A97" s="1"/>
      <c r="B97" s="1"/>
      <c r="C97" s="1"/>
      <c r="E97" s="1"/>
      <c r="F97" s="1"/>
      <c r="G97" s="1"/>
      <c r="H97" s="1"/>
      <c r="I97" s="2"/>
      <c r="J97" s="1"/>
      <c r="L97" s="1"/>
      <c r="M97" s="4" t="s">
        <v>365</v>
      </c>
      <c r="N97" s="4"/>
      <c r="O97" s="4"/>
      <c r="P97" s="4"/>
      <c r="Q97" s="4"/>
      <c r="R97" s="4"/>
      <c r="S97" s="4"/>
      <c r="T97" s="4"/>
      <c r="U97" s="4"/>
      <c r="V97" s="4"/>
      <c r="W97" s="4"/>
      <c r="X97" s="1"/>
      <c r="Y97" s="1" t="s">
        <v>139</v>
      </c>
      <c r="Z97" s="4"/>
      <c r="AA97" s="1">
        <v>8.0</v>
      </c>
      <c r="AB97" s="4">
        <v>3268.5750000000003</v>
      </c>
      <c r="AC97" s="4"/>
      <c r="AD97" s="4">
        <v>26148.600000000002</v>
      </c>
    </row>
    <row r="98" ht="15.75" customHeight="1">
      <c r="A98" s="1"/>
      <c r="B98" s="1"/>
      <c r="C98" s="1"/>
      <c r="E98" s="1"/>
      <c r="F98" s="1"/>
      <c r="G98" s="1"/>
      <c r="H98" s="1"/>
      <c r="I98" s="2"/>
      <c r="J98" s="1"/>
      <c r="L98" s="1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1"/>
      <c r="Y98" s="1" t="s">
        <v>140</v>
      </c>
      <c r="Z98" s="4"/>
      <c r="AA98" s="1">
        <v>7.0</v>
      </c>
      <c r="AB98" s="4">
        <v>4109.04</v>
      </c>
      <c r="AC98" s="4"/>
      <c r="AD98" s="4">
        <v>28763.28</v>
      </c>
    </row>
    <row r="99" ht="15.75" customHeight="1">
      <c r="A99" s="1"/>
      <c r="B99" s="1"/>
      <c r="C99" s="1"/>
      <c r="E99" s="1"/>
      <c r="F99" s="1"/>
      <c r="G99" s="1"/>
      <c r="H99" s="1"/>
      <c r="I99" s="2"/>
      <c r="J99" s="1"/>
      <c r="L99" s="1"/>
      <c r="M99" s="4" t="s">
        <v>366</v>
      </c>
      <c r="N99" s="4"/>
      <c r="O99" s="4"/>
      <c r="P99" s="4"/>
      <c r="Q99" s="4"/>
      <c r="R99" s="4"/>
      <c r="S99" s="4"/>
      <c r="T99" s="4"/>
      <c r="U99" s="4"/>
      <c r="V99" s="4"/>
      <c r="W99" s="4"/>
      <c r="X99" s="1"/>
      <c r="Y99" s="1" t="s">
        <v>144</v>
      </c>
      <c r="Z99" s="4"/>
      <c r="AA99" s="1">
        <v>5.0</v>
      </c>
      <c r="AB99" s="4">
        <v>4109.04</v>
      </c>
      <c r="AC99" s="4"/>
      <c r="AD99" s="4">
        <v>20545.2</v>
      </c>
    </row>
    <row r="100" ht="15.75" customHeight="1">
      <c r="A100" s="1"/>
      <c r="B100" s="1"/>
      <c r="C100" s="1"/>
      <c r="E100" s="1"/>
      <c r="F100" s="1"/>
      <c r="G100" s="1"/>
      <c r="H100" s="1"/>
      <c r="I100" s="2"/>
      <c r="J100" s="1"/>
      <c r="L100" s="1"/>
      <c r="M100" s="4" t="s">
        <v>169</v>
      </c>
      <c r="N100" s="4"/>
      <c r="O100" s="4"/>
      <c r="P100" s="4"/>
      <c r="Q100" s="4"/>
      <c r="R100" s="4" t="s">
        <v>91</v>
      </c>
      <c r="S100" s="4" t="s">
        <v>91</v>
      </c>
      <c r="T100" s="4" t="s">
        <v>91</v>
      </c>
      <c r="U100" s="4" t="s">
        <v>91</v>
      </c>
      <c r="V100" s="4" t="s">
        <v>91</v>
      </c>
      <c r="W100" s="4"/>
      <c r="X100" s="1"/>
      <c r="Y100" s="1" t="s">
        <v>146</v>
      </c>
      <c r="Z100" s="4"/>
      <c r="AA100" s="1">
        <v>3.0</v>
      </c>
      <c r="AB100" s="4">
        <v>4109.04</v>
      </c>
      <c r="AC100" s="4"/>
      <c r="AD100" s="4">
        <v>12327.119999999999</v>
      </c>
    </row>
    <row r="101" ht="15.75" customHeight="1">
      <c r="A101" s="1"/>
      <c r="B101" s="1"/>
      <c r="C101" s="1"/>
      <c r="E101" s="1"/>
      <c r="F101" s="1"/>
      <c r="G101" s="1"/>
      <c r="H101" s="1"/>
      <c r="I101" s="2"/>
      <c r="J101" s="1"/>
      <c r="L101" s="1"/>
      <c r="M101" s="4" t="s">
        <v>93</v>
      </c>
      <c r="N101" s="4" t="s">
        <v>94</v>
      </c>
      <c r="O101" s="4" t="s">
        <v>95</v>
      </c>
      <c r="P101" s="4"/>
      <c r="Q101" s="4"/>
      <c r="R101" s="4" t="s">
        <v>172</v>
      </c>
      <c r="S101" s="4" t="s">
        <v>173</v>
      </c>
      <c r="T101" s="4" t="s">
        <v>174</v>
      </c>
      <c r="U101" s="4" t="s">
        <v>175</v>
      </c>
      <c r="V101" s="4" t="s">
        <v>176</v>
      </c>
      <c r="W101" s="4"/>
      <c r="X101" s="1"/>
      <c r="Y101" s="1" t="s">
        <v>150</v>
      </c>
      <c r="Z101" s="4"/>
      <c r="AA101" s="1">
        <v>4.0</v>
      </c>
      <c r="AB101" s="4">
        <v>4109.04</v>
      </c>
      <c r="AC101" s="4"/>
      <c r="AD101" s="4">
        <v>16436.16</v>
      </c>
    </row>
    <row r="102" ht="15.75" customHeight="1">
      <c r="A102" s="1"/>
      <c r="B102" s="1"/>
      <c r="C102" s="1"/>
      <c r="E102" s="1"/>
      <c r="F102" s="1"/>
      <c r="G102" s="1"/>
      <c r="H102" s="1"/>
      <c r="I102" s="2"/>
      <c r="J102" s="1"/>
      <c r="L102" s="1"/>
      <c r="M102" s="4" t="s">
        <v>338</v>
      </c>
      <c r="N102" s="4" t="s">
        <v>103</v>
      </c>
      <c r="O102" s="4">
        <v>1369.68</v>
      </c>
      <c r="P102" s="4"/>
      <c r="Q102" s="4"/>
      <c r="R102" s="4" t="s">
        <v>351</v>
      </c>
      <c r="S102" s="4" t="s">
        <v>351</v>
      </c>
      <c r="T102" s="4" t="s">
        <v>351</v>
      </c>
      <c r="U102" s="4" t="s">
        <v>351</v>
      </c>
      <c r="V102" s="4">
        <v>4725.0</v>
      </c>
      <c r="W102" s="4"/>
      <c r="X102" s="1"/>
      <c r="Y102" s="1"/>
      <c r="Z102" s="4"/>
      <c r="AA102" s="1"/>
      <c r="AB102" s="4"/>
      <c r="AC102" s="4"/>
      <c r="AD102" s="4"/>
    </row>
    <row r="103" ht="15.75" customHeight="1">
      <c r="A103" s="1"/>
      <c r="B103" s="1"/>
      <c r="C103" s="1"/>
      <c r="D103" s="1"/>
      <c r="E103" s="1"/>
      <c r="F103" s="1"/>
      <c r="G103" s="1"/>
      <c r="H103" s="1"/>
      <c r="I103" s="2"/>
      <c r="J103" s="1"/>
      <c r="L103" s="1"/>
      <c r="M103" s="4" t="s">
        <v>39</v>
      </c>
      <c r="N103" s="4" t="s">
        <v>103</v>
      </c>
      <c r="O103" s="4">
        <v>497.39</v>
      </c>
      <c r="P103" s="4"/>
      <c r="Q103" s="4"/>
      <c r="R103" s="4">
        <v>497.39</v>
      </c>
      <c r="S103" s="4">
        <v>497.39</v>
      </c>
      <c r="T103" s="4">
        <v>497.39</v>
      </c>
      <c r="U103" s="4">
        <v>497.39</v>
      </c>
      <c r="V103" s="4">
        <v>497.39</v>
      </c>
      <c r="W103" s="4"/>
      <c r="X103" s="1"/>
      <c r="Y103" s="1"/>
      <c r="Z103" s="4"/>
      <c r="AA103" s="1"/>
      <c r="AB103" s="4"/>
      <c r="AC103" s="4"/>
      <c r="AD103" s="4">
        <v>872989.1999999998</v>
      </c>
    </row>
    <row r="104" ht="15.75" customHeight="1">
      <c r="A104" s="1"/>
      <c r="B104" s="1"/>
      <c r="C104" s="1"/>
      <c r="D104" s="1"/>
      <c r="E104" s="1"/>
      <c r="F104" s="1"/>
      <c r="G104" s="1"/>
      <c r="H104" s="1"/>
      <c r="I104" s="2"/>
      <c r="J104" s="1"/>
      <c r="L104" s="1"/>
      <c r="M104" s="4" t="s">
        <v>184</v>
      </c>
      <c r="N104" s="4" t="s">
        <v>107</v>
      </c>
      <c r="O104" s="4">
        <v>173.91</v>
      </c>
      <c r="P104" s="4"/>
      <c r="Q104" s="4"/>
      <c r="R104" s="4">
        <v>173.91</v>
      </c>
      <c r="S104" s="4">
        <v>173.91</v>
      </c>
      <c r="T104" s="4"/>
      <c r="U104" s="4"/>
      <c r="V104" s="4"/>
      <c r="W104" s="4"/>
      <c r="X104" s="1"/>
      <c r="Y104" s="1">
        <v>2614.86</v>
      </c>
      <c r="Z104" s="4"/>
      <c r="AA104" s="1"/>
      <c r="AB104" s="4"/>
      <c r="AC104" s="4"/>
      <c r="AD104" s="4"/>
    </row>
    <row r="105" ht="15.75" customHeight="1">
      <c r="A105" s="1"/>
      <c r="B105" s="1"/>
      <c r="C105" s="1"/>
      <c r="D105" s="1"/>
      <c r="E105" s="1"/>
      <c r="F105" s="1"/>
      <c r="G105" s="1"/>
      <c r="H105" s="1"/>
      <c r="I105" s="2"/>
      <c r="J105" s="1"/>
      <c r="L105" s="1"/>
      <c r="M105" s="4" t="s">
        <v>46</v>
      </c>
      <c r="N105" s="4" t="s">
        <v>103</v>
      </c>
      <c r="O105" s="4">
        <v>4805.92</v>
      </c>
      <c r="P105" s="4"/>
      <c r="Q105" s="4"/>
      <c r="R105" s="4">
        <v>4805.92</v>
      </c>
      <c r="S105" s="4">
        <v>4805.92</v>
      </c>
      <c r="T105" s="4">
        <v>4805.92</v>
      </c>
      <c r="U105" s="4">
        <v>4805.92</v>
      </c>
      <c r="V105" s="4"/>
      <c r="W105" s="4"/>
      <c r="X105" s="1"/>
      <c r="Y105" s="1">
        <v>2614.86</v>
      </c>
      <c r="Z105" s="4"/>
      <c r="AA105" s="1"/>
      <c r="AB105" s="4"/>
      <c r="AC105" s="4"/>
      <c r="AD105" s="4"/>
    </row>
    <row r="106" ht="15.75" customHeight="1">
      <c r="A106" s="1"/>
      <c r="B106" s="1"/>
      <c r="C106" s="1"/>
      <c r="D106" s="1"/>
      <c r="E106" s="1"/>
      <c r="F106" s="1"/>
      <c r="G106" s="1"/>
      <c r="H106" s="1"/>
      <c r="I106" s="2"/>
      <c r="J106" s="1"/>
      <c r="L106" s="1"/>
      <c r="M106" s="4" t="s">
        <v>49</v>
      </c>
      <c r="N106" s="4" t="s">
        <v>103</v>
      </c>
      <c r="O106" s="4">
        <v>1569.89</v>
      </c>
      <c r="P106" s="4"/>
      <c r="Q106" s="4"/>
      <c r="R106" s="4">
        <v>1569.89</v>
      </c>
      <c r="S106" s="4">
        <v>1569.89</v>
      </c>
      <c r="T106" s="4">
        <v>1569.89</v>
      </c>
      <c r="U106" s="4">
        <v>1569.89</v>
      </c>
      <c r="V106" s="4">
        <v>1569.89</v>
      </c>
      <c r="W106" s="4"/>
      <c r="X106" s="1"/>
      <c r="Y106" s="73">
        <v>3268.5750000000003</v>
      </c>
      <c r="Z106" s="4"/>
      <c r="AA106" s="1"/>
      <c r="AB106" s="4"/>
      <c r="AC106" s="4"/>
      <c r="AD106" s="4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2"/>
      <c r="J107" s="1"/>
      <c r="L107" s="1"/>
      <c r="M107" s="4" t="s">
        <v>124</v>
      </c>
      <c r="N107" s="4" t="s">
        <v>103</v>
      </c>
      <c r="O107" s="4">
        <v>110.0</v>
      </c>
      <c r="P107" s="4"/>
      <c r="Q107" s="4"/>
      <c r="R107" s="4"/>
      <c r="S107" s="4"/>
      <c r="T107" s="4"/>
      <c r="U107" s="4"/>
      <c r="V107" s="4"/>
      <c r="W107" s="4"/>
      <c r="X107" s="1"/>
      <c r="Y107" s="1">
        <v>2614.86</v>
      </c>
      <c r="Z107" s="4"/>
      <c r="AA107" s="1"/>
      <c r="AB107" s="4"/>
      <c r="AC107" s="4"/>
      <c r="AD107" s="4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2"/>
      <c r="J108" s="1"/>
      <c r="L108" s="1"/>
      <c r="M108" s="4" t="s">
        <v>54</v>
      </c>
      <c r="N108" s="4" t="s">
        <v>107</v>
      </c>
      <c r="O108" s="4">
        <v>239.12</v>
      </c>
      <c r="P108" s="4"/>
      <c r="Q108" s="4"/>
      <c r="R108" s="4">
        <v>239.12</v>
      </c>
      <c r="S108" s="4">
        <v>239.12</v>
      </c>
      <c r="T108" s="4"/>
      <c r="U108" s="4"/>
      <c r="V108" s="4">
        <v>239.12</v>
      </c>
      <c r="W108" s="4"/>
      <c r="X108" s="1"/>
      <c r="Y108" s="4">
        <v>2614.86</v>
      </c>
      <c r="Z108" s="4"/>
      <c r="AA108" s="1"/>
      <c r="AB108" s="4"/>
      <c r="AC108" s="4"/>
      <c r="AD108" s="4"/>
    </row>
    <row r="109" ht="15.75" customHeight="1">
      <c r="A109" s="1"/>
      <c r="B109" s="1"/>
      <c r="C109" s="1"/>
      <c r="D109" s="1"/>
      <c r="E109" s="1"/>
      <c r="F109" s="1"/>
      <c r="G109" s="1"/>
      <c r="H109" s="1"/>
      <c r="I109" s="2"/>
      <c r="J109" s="1"/>
      <c r="L109" s="1"/>
      <c r="M109" s="4" t="s">
        <v>56</v>
      </c>
      <c r="N109" s="4" t="s">
        <v>103</v>
      </c>
      <c r="O109" s="4">
        <v>86.95</v>
      </c>
      <c r="P109" s="4"/>
      <c r="Q109" s="4"/>
      <c r="R109" s="4"/>
      <c r="S109" s="4"/>
      <c r="T109" s="4">
        <v>86.95</v>
      </c>
      <c r="U109" s="4">
        <v>86.95</v>
      </c>
      <c r="V109" s="4"/>
      <c r="W109" s="4"/>
      <c r="X109" s="1"/>
      <c r="Y109" s="1"/>
      <c r="Z109" s="4"/>
      <c r="AA109" s="1"/>
      <c r="AB109" s="4"/>
      <c r="AC109" s="4"/>
      <c r="AD109" s="4"/>
    </row>
    <row r="110" ht="15.75" customHeight="1">
      <c r="A110" s="1"/>
      <c r="B110" s="1"/>
      <c r="C110" s="1"/>
      <c r="D110" s="1"/>
      <c r="E110" s="1"/>
      <c r="F110" s="1"/>
      <c r="G110" s="1"/>
      <c r="H110" s="1"/>
      <c r="I110" s="2"/>
      <c r="J110" s="1"/>
      <c r="L110" s="1"/>
      <c r="M110" s="4" t="s">
        <v>58</v>
      </c>
      <c r="N110" s="4" t="s">
        <v>129</v>
      </c>
      <c r="O110" s="4">
        <v>415.85</v>
      </c>
      <c r="P110" s="4"/>
      <c r="Q110" s="4"/>
      <c r="R110" s="4">
        <v>415.85</v>
      </c>
      <c r="S110" s="4">
        <v>415.85</v>
      </c>
      <c r="T110" s="4">
        <v>415.85</v>
      </c>
      <c r="U110" s="4">
        <v>415.85</v>
      </c>
      <c r="V110" s="4"/>
      <c r="W110" s="4"/>
      <c r="X110" s="1"/>
      <c r="Y110" s="1"/>
      <c r="Z110" s="4"/>
      <c r="AA110" s="1"/>
      <c r="AB110" s="4"/>
      <c r="AC110" s="4"/>
      <c r="AD110" s="4"/>
    </row>
    <row r="111" ht="15.75" customHeight="1">
      <c r="A111" s="1"/>
      <c r="B111" s="1"/>
      <c r="C111" s="1"/>
      <c r="D111" s="1"/>
      <c r="E111" s="1"/>
      <c r="F111" s="1"/>
      <c r="G111" s="1"/>
      <c r="H111" s="1"/>
      <c r="I111" s="2"/>
      <c r="J111" s="1"/>
      <c r="L111" s="1"/>
      <c r="M111" s="4" t="s">
        <v>60</v>
      </c>
      <c r="N111" s="4" t="s">
        <v>107</v>
      </c>
      <c r="O111" s="4">
        <v>239.12</v>
      </c>
      <c r="P111" s="4"/>
      <c r="Q111" s="4"/>
      <c r="R111" s="4">
        <v>239.12</v>
      </c>
      <c r="S111" s="4">
        <v>239.12</v>
      </c>
      <c r="T111" s="4"/>
      <c r="U111" s="4"/>
      <c r="V111" s="4"/>
      <c r="W111" s="4"/>
      <c r="X111" s="1"/>
      <c r="Y111" s="1"/>
      <c r="Z111" s="4"/>
      <c r="AA111" s="1"/>
      <c r="AB111" s="4"/>
      <c r="AC111" s="4"/>
      <c r="AD111" s="4"/>
    </row>
    <row r="112" ht="15.75" customHeight="1">
      <c r="A112" s="1"/>
      <c r="B112" s="1"/>
      <c r="C112" s="1"/>
      <c r="D112" s="1"/>
      <c r="E112" s="1"/>
      <c r="F112" s="1"/>
      <c r="G112" s="1"/>
      <c r="H112" s="1"/>
      <c r="I112" s="2"/>
      <c r="J112" s="1"/>
      <c r="L112" s="1"/>
      <c r="M112" s="4" t="s">
        <v>133</v>
      </c>
      <c r="N112" s="4" t="s">
        <v>107</v>
      </c>
      <c r="O112" s="4">
        <v>1569.89</v>
      </c>
      <c r="P112" s="4"/>
      <c r="Q112" s="4"/>
      <c r="R112" s="4">
        <v>1569.89</v>
      </c>
      <c r="S112" s="4"/>
      <c r="T112" s="4"/>
      <c r="U112" s="4"/>
      <c r="V112" s="4"/>
      <c r="W112" s="4"/>
      <c r="X112" s="1"/>
      <c r="Y112" s="1"/>
      <c r="Z112" s="4"/>
      <c r="AA112" s="1"/>
      <c r="AB112" s="4"/>
      <c r="AC112" s="4"/>
      <c r="AD112" s="4"/>
    </row>
    <row r="113" ht="15.75" customHeight="1">
      <c r="A113" s="1"/>
      <c r="B113" s="1"/>
      <c r="C113" s="1"/>
      <c r="D113" s="1"/>
      <c r="E113" s="1"/>
      <c r="F113" s="1"/>
      <c r="G113" s="1"/>
      <c r="H113" s="1"/>
      <c r="I113" s="2"/>
      <c r="J113" s="1"/>
      <c r="L113" s="1"/>
      <c r="M113" s="4" t="s">
        <v>136</v>
      </c>
      <c r="N113" s="4" t="s">
        <v>129</v>
      </c>
      <c r="O113" s="4">
        <v>784.95</v>
      </c>
      <c r="P113" s="4"/>
      <c r="Q113" s="4"/>
      <c r="R113" s="4"/>
      <c r="S113" s="4"/>
      <c r="T113" s="4">
        <v>784.95</v>
      </c>
      <c r="U113" s="4"/>
      <c r="V113" s="4"/>
      <c r="W113" s="4"/>
      <c r="X113" s="1"/>
      <c r="Y113" s="1"/>
      <c r="Z113" s="4"/>
      <c r="AA113" s="1"/>
      <c r="AB113" s="4"/>
      <c r="AC113" s="4"/>
      <c r="AD113" s="4"/>
    </row>
    <row r="114" ht="15.75" customHeight="1">
      <c r="A114" s="1"/>
      <c r="B114" s="1"/>
      <c r="C114" s="1"/>
      <c r="D114" s="1"/>
      <c r="E114" s="1"/>
      <c r="F114" s="1"/>
      <c r="G114" s="1"/>
      <c r="H114" s="1"/>
      <c r="I114" s="2"/>
      <c r="J114" s="1"/>
      <c r="L114" s="1"/>
      <c r="M114" s="4" t="s">
        <v>65</v>
      </c>
      <c r="N114" s="4" t="s">
        <v>103</v>
      </c>
      <c r="O114" s="4">
        <v>158.1</v>
      </c>
      <c r="P114" s="4"/>
      <c r="Q114" s="4"/>
      <c r="R114" s="4">
        <v>158.1</v>
      </c>
      <c r="S114" s="4">
        <v>158.1</v>
      </c>
      <c r="T114" s="4">
        <v>158.1</v>
      </c>
      <c r="U114" s="4">
        <v>158.1</v>
      </c>
      <c r="V114" s="4"/>
      <c r="W114" s="4"/>
      <c r="X114" s="1"/>
      <c r="Y114" s="1"/>
      <c r="Z114" s="4"/>
      <c r="AA114" s="1"/>
      <c r="AB114" s="4"/>
      <c r="AC114" s="4"/>
      <c r="AD114" s="4"/>
    </row>
    <row r="115" ht="15.75" customHeight="1">
      <c r="A115" s="1"/>
      <c r="B115" s="1"/>
      <c r="C115" s="1"/>
      <c r="D115" s="1"/>
      <c r="E115" s="1"/>
      <c r="F115" s="1"/>
      <c r="G115" s="1"/>
      <c r="H115" s="1"/>
      <c r="I115" s="2"/>
      <c r="J115" s="1"/>
      <c r="L115" s="1"/>
      <c r="M115" s="4" t="s">
        <v>67</v>
      </c>
      <c r="N115" s="4" t="s">
        <v>107</v>
      </c>
      <c r="O115" s="4">
        <v>2144.27</v>
      </c>
      <c r="P115" s="4"/>
      <c r="Q115" s="4"/>
      <c r="R115" s="4">
        <v>2144.27</v>
      </c>
      <c r="S115" s="4">
        <v>2144.27</v>
      </c>
      <c r="T115" s="4"/>
      <c r="U115" s="4"/>
      <c r="V115" s="4"/>
      <c r="W115" s="4"/>
      <c r="X115" s="1"/>
      <c r="Y115" s="1"/>
      <c r="Z115" s="4"/>
      <c r="AA115" s="1"/>
      <c r="AB115" s="4"/>
      <c r="AC115" s="4"/>
      <c r="AD115" s="1" t="s">
        <v>167</v>
      </c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2"/>
      <c r="J116" s="1"/>
      <c r="L116" s="1"/>
      <c r="M116" s="4" t="s">
        <v>143</v>
      </c>
      <c r="N116" s="4" t="s">
        <v>129</v>
      </c>
      <c r="O116" s="4">
        <v>804.1</v>
      </c>
      <c r="P116" s="4"/>
      <c r="Q116" s="4"/>
      <c r="R116" s="152"/>
      <c r="S116" s="152"/>
      <c r="T116" s="152">
        <v>804.1</v>
      </c>
      <c r="U116" s="152">
        <v>804.1</v>
      </c>
      <c r="V116" s="152"/>
      <c r="W116" s="4"/>
      <c r="X116" s="1"/>
      <c r="Y116" s="1"/>
      <c r="Z116" s="4"/>
      <c r="AA116" s="1"/>
      <c r="AB116" s="4"/>
      <c r="AC116" s="4"/>
      <c r="AD116" s="1" t="s">
        <v>170</v>
      </c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2"/>
      <c r="J117" s="1"/>
      <c r="L117" s="1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1"/>
      <c r="Y117" s="1"/>
      <c r="Z117" s="4"/>
      <c r="AA117" s="1"/>
      <c r="AB117" s="4"/>
      <c r="AC117" s="4"/>
      <c r="AD117" s="1" t="s">
        <v>177</v>
      </c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2"/>
      <c r="J118" s="1"/>
      <c r="L118" s="1"/>
      <c r="N118" s="4"/>
      <c r="O118" s="4"/>
      <c r="P118" s="4"/>
      <c r="Q118" s="4"/>
      <c r="R118" s="4">
        <f t="shared" ref="R118:U118" si="3">SUM(R103:R116)</f>
        <v>11813.46</v>
      </c>
      <c r="S118" s="4">
        <f t="shared" si="3"/>
        <v>10243.57</v>
      </c>
      <c r="T118" s="4">
        <f t="shared" si="3"/>
        <v>9123.15</v>
      </c>
      <c r="U118" s="4">
        <f t="shared" si="3"/>
        <v>8338.2</v>
      </c>
      <c r="V118" s="4">
        <f>SUM(V102:V116)</f>
        <v>7031.4</v>
      </c>
      <c r="W118" s="4"/>
      <c r="X118" s="1"/>
      <c r="Y118" s="1"/>
      <c r="Z118" s="4"/>
      <c r="AA118" s="1"/>
      <c r="AB118" s="4"/>
      <c r="AC118" s="4"/>
      <c r="AD118" s="1" t="s">
        <v>180</v>
      </c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2"/>
      <c r="J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4"/>
      <c r="AA119" s="1"/>
      <c r="AB119" s="4"/>
      <c r="AC119" s="4"/>
      <c r="AD119" s="1" t="s">
        <v>182</v>
      </c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2"/>
      <c r="J120" s="1"/>
      <c r="L120" s="1"/>
      <c r="M120" s="4" t="s">
        <v>365</v>
      </c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4"/>
      <c r="AA120" s="1"/>
      <c r="AB120" s="4"/>
      <c r="AC120" s="4"/>
      <c r="AD120" s="1" t="s">
        <v>185</v>
      </c>
    </row>
    <row r="121" ht="15.75" customHeight="1">
      <c r="A121" s="1"/>
      <c r="B121" s="1"/>
      <c r="C121" s="1"/>
      <c r="D121" s="1"/>
      <c r="E121" s="1"/>
      <c r="F121" s="1"/>
      <c r="G121" s="1"/>
      <c r="H121" s="1"/>
      <c r="I121" s="2"/>
      <c r="J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4"/>
      <c r="AA121" s="1"/>
      <c r="AB121" s="4"/>
      <c r="AC121" s="4"/>
      <c r="AD121" s="1" t="s">
        <v>187</v>
      </c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2"/>
      <c r="J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4"/>
      <c r="AA122" s="1"/>
      <c r="AB122" s="4"/>
      <c r="AC122" s="4"/>
      <c r="AD122" s="1" t="s">
        <v>189</v>
      </c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2"/>
      <c r="J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4"/>
      <c r="AA123" s="1"/>
      <c r="AB123" s="4"/>
      <c r="AC123" s="4"/>
      <c r="AD123" s="1" t="s">
        <v>190</v>
      </c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2"/>
      <c r="J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4"/>
      <c r="AA124" s="1"/>
      <c r="AB124" s="4"/>
      <c r="AC124" s="4"/>
      <c r="AD124" s="1" t="s">
        <v>191</v>
      </c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2"/>
      <c r="J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4"/>
      <c r="AA125" s="1"/>
      <c r="AB125" s="4"/>
      <c r="AC125" s="4"/>
      <c r="AD125" s="1" t="s">
        <v>192</v>
      </c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2"/>
      <c r="J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4"/>
      <c r="AA126" s="1"/>
      <c r="AB126" s="4"/>
      <c r="AC126" s="4"/>
      <c r="AD126" s="1" t="s">
        <v>193</v>
      </c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2"/>
      <c r="J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4"/>
      <c r="AA127" s="1"/>
      <c r="AB127" s="4"/>
      <c r="AC127" s="4"/>
      <c r="AD127" s="1" t="s">
        <v>194</v>
      </c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2"/>
      <c r="J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4"/>
      <c r="AA128" s="1"/>
      <c r="AB128" s="4"/>
      <c r="AC128" s="4"/>
      <c r="AD128" s="1" t="s">
        <v>195</v>
      </c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2"/>
      <c r="J129" s="1"/>
      <c r="L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4"/>
      <c r="AA129" s="1"/>
      <c r="AB129" s="4"/>
      <c r="AC129" s="4"/>
      <c r="AD129" s="1" t="s">
        <v>196</v>
      </c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2"/>
      <c r="J130" s="1"/>
      <c r="K130" s="1"/>
      <c r="L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4"/>
      <c r="AA130" s="1"/>
      <c r="AB130" s="4"/>
      <c r="AC130" s="4"/>
      <c r="AD130" s="1" t="s">
        <v>197</v>
      </c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2"/>
      <c r="J131" s="1"/>
      <c r="K131" s="1"/>
      <c r="L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4"/>
      <c r="AA131" s="1"/>
      <c r="AB131" s="4"/>
      <c r="AC131" s="4"/>
      <c r="AD131" s="1" t="s">
        <v>198</v>
      </c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2"/>
      <c r="J132" s="1"/>
      <c r="K132" s="1"/>
      <c r="L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4"/>
      <c r="AA132" s="1"/>
      <c r="AB132" s="4"/>
      <c r="AC132" s="4"/>
      <c r="AD132" s="1" t="s">
        <v>199</v>
      </c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2"/>
      <c r="J133" s="1"/>
      <c r="K133" s="1"/>
      <c r="L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4"/>
      <c r="AA133" s="1"/>
      <c r="AB133" s="4"/>
      <c r="AC133" s="4"/>
      <c r="AD133" s="1" t="s">
        <v>202</v>
      </c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2"/>
      <c r="J134" s="1"/>
      <c r="K134" s="1"/>
      <c r="L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4"/>
      <c r="AA134" s="1"/>
      <c r="AB134" s="4"/>
      <c r="AC134" s="4"/>
      <c r="AD134" s="1" t="s">
        <v>10</v>
      </c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2"/>
      <c r="J135" s="1"/>
      <c r="K135" s="1"/>
      <c r="L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4"/>
      <c r="AA135" s="1"/>
      <c r="AB135" s="4"/>
      <c r="AC135" s="4"/>
      <c r="AD135" s="1" t="s">
        <v>203</v>
      </c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2"/>
      <c r="J136" s="1"/>
      <c r="K136" s="1"/>
      <c r="L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4"/>
      <c r="AA136" s="1"/>
      <c r="AB136" s="4"/>
      <c r="AC136" s="4"/>
      <c r="AD136" s="1" t="s">
        <v>31</v>
      </c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2"/>
      <c r="J137" s="1"/>
      <c r="K137" s="1"/>
      <c r="L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4"/>
      <c r="AA137" s="1"/>
      <c r="AB137" s="4"/>
      <c r="AC137" s="4"/>
      <c r="AD137" s="1" t="s">
        <v>205</v>
      </c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2"/>
      <c r="J138" s="1"/>
      <c r="K138" s="1"/>
      <c r="L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4"/>
      <c r="AA138" s="1"/>
      <c r="AB138" s="4"/>
      <c r="AC138" s="4"/>
      <c r="AD138" s="1" t="s">
        <v>206</v>
      </c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2"/>
      <c r="J139" s="1"/>
      <c r="K139" s="1"/>
      <c r="L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4"/>
      <c r="AA139" s="1"/>
      <c r="AB139" s="4"/>
      <c r="AC139" s="4"/>
      <c r="AD139" s="1" t="s">
        <v>12</v>
      </c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2"/>
      <c r="J140" s="1"/>
      <c r="K140" s="1"/>
      <c r="L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4"/>
      <c r="AA140" s="1"/>
      <c r="AB140" s="4"/>
      <c r="AC140" s="4"/>
      <c r="AD140" s="1" t="s">
        <v>207</v>
      </c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2"/>
      <c r="J141" s="1"/>
      <c r="K141" s="1"/>
      <c r="L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4"/>
      <c r="AA141" s="1"/>
      <c r="AB141" s="4"/>
      <c r="AC141" s="4"/>
      <c r="AD141" s="1" t="s">
        <v>208</v>
      </c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2"/>
      <c r="J142" s="1"/>
      <c r="K142" s="1"/>
      <c r="L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4"/>
      <c r="AA142" s="1"/>
      <c r="AB142" s="4"/>
      <c r="AC142" s="4"/>
      <c r="AD142" s="1" t="s">
        <v>209</v>
      </c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2"/>
      <c r="J143" s="1"/>
      <c r="K143" s="1"/>
      <c r="L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4"/>
      <c r="AA143" s="1"/>
      <c r="AB143" s="4"/>
      <c r="AC143" s="4"/>
      <c r="AD143" s="1" t="s">
        <v>210</v>
      </c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2"/>
      <c r="J144" s="1"/>
      <c r="K144" s="1"/>
      <c r="L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4"/>
      <c r="AA144" s="1"/>
      <c r="AB144" s="4"/>
      <c r="AC144" s="4"/>
      <c r="AD144" s="4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2"/>
      <c r="J145" s="1"/>
      <c r="K145" s="1"/>
      <c r="L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4"/>
      <c r="AA145" s="1"/>
      <c r="AB145" s="4"/>
      <c r="AC145" s="4"/>
      <c r="AD145" s="4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2"/>
      <c r="J146" s="1"/>
      <c r="K146" s="1"/>
      <c r="L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4"/>
      <c r="AA146" s="1"/>
      <c r="AB146" s="4"/>
      <c r="AC146" s="4"/>
      <c r="AD146" s="4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2"/>
      <c r="J147" s="1"/>
      <c r="K147" s="1"/>
      <c r="L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4"/>
      <c r="AA147" s="1"/>
      <c r="AB147" s="4"/>
      <c r="AC147" s="1" t="s">
        <v>212</v>
      </c>
      <c r="AD147" s="1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2"/>
      <c r="J148" s="1"/>
      <c r="K148" s="1"/>
      <c r="L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4"/>
      <c r="AA148" s="1"/>
      <c r="AB148" s="4"/>
      <c r="AC148" s="1" t="s">
        <v>213</v>
      </c>
      <c r="AD148" s="1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2"/>
      <c r="J149" s="1"/>
      <c r="K149" s="1"/>
      <c r="L149" s="1"/>
      <c r="N149" s="1"/>
      <c r="O149" s="1"/>
      <c r="P149" s="1"/>
      <c r="Q149" s="1"/>
      <c r="R149" s="1"/>
      <c r="S149" s="1"/>
      <c r="T149" s="1"/>
      <c r="U149" s="1"/>
      <c r="X149" s="1"/>
      <c r="Y149" s="1"/>
      <c r="Z149" s="4"/>
      <c r="AA149" s="1"/>
      <c r="AB149" s="4"/>
      <c r="AC149" s="1" t="s">
        <v>214</v>
      </c>
      <c r="AD149" s="1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2"/>
      <c r="J150" s="1"/>
      <c r="K150" s="1"/>
      <c r="L150" s="1"/>
      <c r="N150" s="1"/>
      <c r="O150" s="1"/>
      <c r="P150" s="1"/>
      <c r="Q150" s="1"/>
      <c r="R150" s="1"/>
      <c r="S150" s="1"/>
      <c r="T150" s="1"/>
      <c r="U150" s="1"/>
      <c r="X150" s="1"/>
      <c r="Y150" s="1"/>
      <c r="Z150" s="4"/>
      <c r="AA150" s="1"/>
      <c r="AB150" s="4"/>
      <c r="AC150" s="1" t="s">
        <v>215</v>
      </c>
      <c r="AD150" s="1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2"/>
      <c r="J151" s="1"/>
      <c r="K151" s="1"/>
      <c r="L151" s="1"/>
      <c r="N151" s="1"/>
      <c r="O151" s="1"/>
      <c r="P151" s="1"/>
      <c r="Q151" s="1"/>
      <c r="R151" s="1"/>
      <c r="S151" s="1"/>
      <c r="T151" s="1"/>
      <c r="U151" s="1"/>
      <c r="X151" s="1"/>
      <c r="Y151" s="1"/>
      <c r="Z151" s="4"/>
      <c r="AA151" s="1"/>
      <c r="AB151" s="4"/>
      <c r="AC151" s="1" t="s">
        <v>216</v>
      </c>
      <c r="AD151" s="1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2"/>
      <c r="J152" s="1"/>
      <c r="K152" s="1"/>
      <c r="L152" s="1"/>
      <c r="N152" s="1"/>
      <c r="O152" s="1"/>
      <c r="P152" s="1"/>
      <c r="Q152" s="1"/>
      <c r="R152" s="1"/>
      <c r="S152" s="1"/>
      <c r="T152" s="1"/>
      <c r="U152" s="1"/>
      <c r="X152" s="1"/>
      <c r="Y152" s="1"/>
      <c r="Z152" s="4"/>
      <c r="AA152" s="1"/>
      <c r="AB152" s="4"/>
      <c r="AC152" s="1" t="s">
        <v>217</v>
      </c>
      <c r="AD152" s="1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2"/>
      <c r="J153" s="1"/>
      <c r="K153" s="1"/>
      <c r="L153" s="1"/>
      <c r="N153" s="1"/>
      <c r="O153" s="1"/>
      <c r="P153" s="1"/>
      <c r="Q153" s="1"/>
      <c r="R153" s="1"/>
      <c r="S153" s="1"/>
      <c r="T153" s="1"/>
      <c r="U153" s="1"/>
      <c r="X153" s="1"/>
      <c r="Y153" s="1"/>
      <c r="Z153" s="4"/>
      <c r="AA153" s="1"/>
      <c r="AB153" s="4"/>
      <c r="AC153" s="1" t="s">
        <v>218</v>
      </c>
      <c r="AD153" s="1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2"/>
      <c r="J154" s="1"/>
      <c r="K154" s="1"/>
      <c r="L154" s="1"/>
      <c r="N154" s="1"/>
      <c r="O154" s="1"/>
      <c r="P154" s="1"/>
      <c r="Q154" s="1"/>
      <c r="R154" s="1"/>
      <c r="S154" s="1"/>
      <c r="T154" s="1"/>
      <c r="U154" s="1"/>
      <c r="X154" s="1"/>
      <c r="Y154" s="1"/>
      <c r="Z154" s="4"/>
      <c r="AA154" s="1"/>
      <c r="AB154" s="4"/>
      <c r="AC154" s="1" t="s">
        <v>219</v>
      </c>
      <c r="AD154" s="1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2"/>
      <c r="J155" s="1"/>
      <c r="K155" s="1"/>
      <c r="L155" s="1"/>
      <c r="N155" s="1"/>
      <c r="O155" s="1"/>
      <c r="P155" s="1"/>
      <c r="Q155" s="1"/>
      <c r="R155" s="1"/>
      <c r="S155" s="1"/>
      <c r="T155" s="1"/>
      <c r="U155" s="1"/>
      <c r="X155" s="1"/>
      <c r="Y155" s="1"/>
      <c r="Z155" s="4"/>
      <c r="AA155" s="1"/>
      <c r="AB155" s="4"/>
      <c r="AC155" s="1" t="s">
        <v>220</v>
      </c>
      <c r="AD155" s="1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2"/>
      <c r="J156" s="1"/>
      <c r="K156" s="1"/>
      <c r="L156" s="1"/>
      <c r="N156" s="1"/>
      <c r="O156" s="1"/>
      <c r="P156" s="1"/>
      <c r="Q156" s="1"/>
      <c r="R156" s="1"/>
      <c r="S156" s="1"/>
      <c r="T156" s="1"/>
      <c r="U156" s="1"/>
      <c r="X156" s="1"/>
      <c r="Y156" s="1"/>
      <c r="Z156" s="4"/>
      <c r="AA156" s="1"/>
      <c r="AB156" s="4"/>
      <c r="AC156" s="1" t="s">
        <v>221</v>
      </c>
      <c r="AD156" s="1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2"/>
      <c r="J157" s="1"/>
      <c r="K157" s="1"/>
      <c r="L157" s="1"/>
      <c r="N157" s="1"/>
      <c r="O157" s="1"/>
      <c r="P157" s="1"/>
      <c r="Q157" s="1"/>
      <c r="R157" s="1"/>
      <c r="S157" s="1"/>
      <c r="T157" s="1"/>
      <c r="U157" s="1"/>
      <c r="X157" s="1"/>
      <c r="Y157" s="1"/>
      <c r="Z157" s="4"/>
      <c r="AA157" s="1"/>
      <c r="AB157" s="4"/>
      <c r="AC157" s="1" t="s">
        <v>300</v>
      </c>
      <c r="AD157" s="1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2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X158" s="1"/>
      <c r="Y158" s="1"/>
      <c r="Z158" s="4"/>
      <c r="AA158" s="1"/>
      <c r="AB158" s="4"/>
      <c r="AC158" s="1" t="s">
        <v>302</v>
      </c>
      <c r="AD158" s="1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2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X159" s="1"/>
      <c r="Y159" s="1"/>
      <c r="Z159" s="4"/>
      <c r="AA159" s="1"/>
      <c r="AB159" s="4"/>
      <c r="AC159" s="1" t="s">
        <v>304</v>
      </c>
      <c r="AD159" s="1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2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X160" s="1"/>
      <c r="Y160" s="1"/>
      <c r="Z160" s="4"/>
      <c r="AA160" s="1"/>
      <c r="AB160" s="4"/>
      <c r="AC160" s="1" t="s">
        <v>305</v>
      </c>
      <c r="AD160" s="1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2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X161" s="1"/>
      <c r="Y161" s="1"/>
      <c r="Z161" s="4"/>
      <c r="AA161" s="1"/>
      <c r="AB161" s="4"/>
      <c r="AC161" s="1" t="s">
        <v>307</v>
      </c>
      <c r="AD161" s="1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2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X162" s="1"/>
      <c r="Y162" s="1"/>
      <c r="Z162" s="4"/>
      <c r="AA162" s="1"/>
      <c r="AB162" s="4"/>
      <c r="AC162" s="1" t="s">
        <v>309</v>
      </c>
      <c r="AD162" s="1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2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X163" s="1"/>
      <c r="Y163" s="1"/>
      <c r="Z163" s="4"/>
      <c r="AA163" s="1"/>
      <c r="AB163" s="4"/>
      <c r="AC163" s="1" t="s">
        <v>311</v>
      </c>
      <c r="AD163" s="1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2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X164" s="1"/>
      <c r="Y164" s="1"/>
      <c r="Z164" s="4"/>
      <c r="AA164" s="1"/>
      <c r="AB164" s="4"/>
      <c r="AC164" s="1" t="s">
        <v>313</v>
      </c>
      <c r="AD164" s="1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2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X165" s="1"/>
      <c r="Y165" s="1"/>
      <c r="Z165" s="4"/>
      <c r="AA165" s="1"/>
      <c r="AB165" s="4"/>
      <c r="AC165" s="1" t="s">
        <v>315</v>
      </c>
      <c r="AD165" s="1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2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X166" s="1"/>
      <c r="Y166" s="1"/>
      <c r="Z166" s="4"/>
      <c r="AA166" s="1"/>
      <c r="AB166" s="4"/>
      <c r="AC166" s="1" t="s">
        <v>315</v>
      </c>
      <c r="AD166" s="1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2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X167" s="1"/>
      <c r="Y167" s="1"/>
      <c r="Z167" s="4"/>
      <c r="AA167" s="1"/>
      <c r="AB167" s="4"/>
      <c r="AC167" s="1" t="s">
        <v>317</v>
      </c>
      <c r="AD167" s="1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2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X168" s="1"/>
      <c r="Y168" s="1"/>
      <c r="Z168" s="4"/>
      <c r="AA168" s="1"/>
      <c r="AB168" s="4"/>
      <c r="AC168" s="1" t="s">
        <v>319</v>
      </c>
      <c r="AD168" s="1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2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X169" s="1"/>
      <c r="Y169" s="1"/>
      <c r="Z169" s="4"/>
      <c r="AA169" s="1"/>
      <c r="AB169" s="4"/>
      <c r="AC169" s="1" t="s">
        <v>167</v>
      </c>
      <c r="AD169" s="1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2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X170" s="1"/>
      <c r="Y170" s="1"/>
      <c r="Z170" s="4"/>
      <c r="AA170" s="1"/>
      <c r="AB170" s="4"/>
      <c r="AC170" s="1" t="s">
        <v>322</v>
      </c>
      <c r="AD170" s="1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2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X171" s="1"/>
      <c r="Y171" s="1"/>
      <c r="Z171" s="4"/>
      <c r="AA171" s="1"/>
      <c r="AB171" s="4"/>
      <c r="AC171" s="1" t="s">
        <v>324</v>
      </c>
      <c r="AD171" s="1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2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X172" s="1"/>
      <c r="Y172" s="1"/>
      <c r="Z172" s="4"/>
      <c r="AA172" s="1"/>
      <c r="AB172" s="4"/>
      <c r="AC172" s="1" t="s">
        <v>326</v>
      </c>
      <c r="AD172" s="1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2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X173" s="1"/>
      <c r="Y173" s="1"/>
      <c r="Z173" s="4"/>
      <c r="AA173" s="1"/>
      <c r="AB173" s="4"/>
      <c r="AC173" s="1" t="s">
        <v>328</v>
      </c>
      <c r="AD173" s="1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2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X174" s="1"/>
      <c r="Y174" s="1"/>
      <c r="Z174" s="4"/>
      <c r="AA174" s="1"/>
      <c r="AB174" s="4"/>
      <c r="AC174" s="1" t="s">
        <v>329</v>
      </c>
      <c r="AD174" s="1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2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X175" s="1"/>
      <c r="Y175" s="1"/>
      <c r="Z175" s="4"/>
      <c r="AA175" s="1"/>
      <c r="AB175" s="4"/>
      <c r="AC175" s="4"/>
      <c r="AD175" s="4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2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X176" s="1"/>
      <c r="Y176" s="1"/>
      <c r="Z176" s="4"/>
      <c r="AA176" s="1"/>
      <c r="AB176" s="4"/>
      <c r="AC176" s="4"/>
      <c r="AD176" s="4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2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4"/>
      <c r="AA177" s="1"/>
      <c r="AB177" s="4"/>
      <c r="AC177" s="4"/>
      <c r="AD177" s="4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2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4"/>
      <c r="AA178" s="1"/>
      <c r="AB178" s="4"/>
      <c r="AC178" s="4"/>
      <c r="AD178" s="4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2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4"/>
      <c r="AA179" s="1"/>
      <c r="AB179" s="4"/>
      <c r="AC179" s="4"/>
      <c r="AD179" s="4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2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4"/>
      <c r="AA180" s="1"/>
      <c r="AB180" s="4"/>
      <c r="AC180" s="4"/>
      <c r="AD180" s="4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2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4"/>
      <c r="AA181" s="1"/>
      <c r="AB181" s="4"/>
      <c r="AC181" s="4"/>
      <c r="AD181" s="4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2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4"/>
      <c r="AA182" s="1"/>
      <c r="AB182" s="4"/>
      <c r="AC182" s="4"/>
      <c r="AD182" s="4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2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4"/>
      <c r="AA183" s="1"/>
      <c r="AB183" s="4"/>
      <c r="AC183" s="4"/>
      <c r="AD183" s="4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2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4"/>
      <c r="AA184" s="1"/>
      <c r="AB184" s="4"/>
      <c r="AC184" s="4"/>
      <c r="AD184" s="4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2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4"/>
      <c r="AA185" s="1"/>
      <c r="AB185" s="4"/>
      <c r="AC185" s="4"/>
      <c r="AD185" s="4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2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4"/>
      <c r="AA186" s="1"/>
      <c r="AB186" s="4"/>
      <c r="AC186" s="4"/>
      <c r="AD186" s="4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2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4"/>
      <c r="AA187" s="1"/>
      <c r="AB187" s="4"/>
      <c r="AC187" s="4"/>
      <c r="AD187" s="4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2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4"/>
      <c r="AA188" s="1"/>
      <c r="AB188" s="4"/>
      <c r="AC188" s="4"/>
      <c r="AD188" s="4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2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4"/>
      <c r="AA189" s="1"/>
      <c r="AB189" s="4"/>
      <c r="AC189" s="4"/>
      <c r="AD189" s="4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2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4"/>
      <c r="AA190" s="1"/>
      <c r="AB190" s="4"/>
      <c r="AC190" s="4"/>
      <c r="AD190" s="4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2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4"/>
      <c r="AA191" s="1"/>
      <c r="AB191" s="4"/>
      <c r="AC191" s="4"/>
      <c r="AD191" s="4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2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4"/>
      <c r="AA192" s="1"/>
      <c r="AB192" s="4"/>
      <c r="AC192" s="4"/>
      <c r="AD192" s="4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2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4"/>
      <c r="AA193" s="1"/>
      <c r="AB193" s="4"/>
      <c r="AC193" s="4"/>
      <c r="AD193" s="4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2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4"/>
      <c r="AA194" s="1"/>
      <c r="AB194" s="4"/>
      <c r="AC194" s="4"/>
      <c r="AD194" s="4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2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4"/>
      <c r="AA195" s="1"/>
      <c r="AB195" s="4"/>
      <c r="AC195" s="4"/>
      <c r="AD195" s="4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2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4"/>
      <c r="AA196" s="1"/>
      <c r="AB196" s="4"/>
      <c r="AC196" s="4"/>
      <c r="AD196" s="4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2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4"/>
      <c r="AA197" s="1"/>
      <c r="AB197" s="4"/>
      <c r="AC197" s="4"/>
      <c r="AD197" s="4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2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4"/>
      <c r="AA198" s="1"/>
      <c r="AB198" s="4"/>
      <c r="AC198" s="4"/>
      <c r="AD198" s="4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2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4"/>
      <c r="AA199" s="1"/>
      <c r="AB199" s="4"/>
      <c r="AC199" s="4"/>
      <c r="AD199" s="4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2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4"/>
      <c r="AA200" s="1"/>
      <c r="AB200" s="4"/>
      <c r="AC200" s="4"/>
      <c r="AD200" s="4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2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4"/>
      <c r="AA201" s="1"/>
      <c r="AB201" s="4"/>
      <c r="AC201" s="4"/>
      <c r="AD201" s="4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2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4"/>
      <c r="AA202" s="1"/>
      <c r="AB202" s="4"/>
      <c r="AC202" s="4"/>
      <c r="AD202" s="4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2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4"/>
      <c r="AA203" s="1"/>
      <c r="AB203" s="4"/>
      <c r="AC203" s="4"/>
      <c r="AD203" s="4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2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4"/>
      <c r="AA204" s="1"/>
      <c r="AB204" s="4"/>
      <c r="AC204" s="4"/>
      <c r="AD204" s="4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2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4"/>
      <c r="AA205" s="1"/>
      <c r="AB205" s="4"/>
      <c r="AC205" s="4"/>
      <c r="AD205" s="4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2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4"/>
      <c r="AA206" s="1"/>
      <c r="AB206" s="4"/>
      <c r="AC206" s="4"/>
      <c r="AD206" s="4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2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4"/>
      <c r="AA207" s="1"/>
      <c r="AB207" s="4"/>
      <c r="AC207" s="4"/>
      <c r="AD207" s="4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2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4"/>
      <c r="AA208" s="1"/>
      <c r="AB208" s="4"/>
      <c r="AC208" s="4"/>
      <c r="AD208" s="4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2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4"/>
      <c r="AA209" s="1"/>
      <c r="AB209" s="4"/>
      <c r="AC209" s="4"/>
      <c r="AD209" s="4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2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4"/>
      <c r="AA210" s="1"/>
      <c r="AB210" s="4"/>
      <c r="AC210" s="4"/>
      <c r="AD210" s="4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2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4"/>
      <c r="AA211" s="1"/>
      <c r="AB211" s="4"/>
      <c r="AC211" s="4"/>
      <c r="AD211" s="4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2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4"/>
      <c r="AA212" s="1"/>
      <c r="AB212" s="4"/>
      <c r="AC212" s="4"/>
      <c r="AD212" s="4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2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4"/>
      <c r="AA213" s="1"/>
      <c r="AB213" s="4"/>
      <c r="AC213" s="4"/>
      <c r="AD213" s="4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2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4"/>
      <c r="AA214" s="1"/>
      <c r="AB214" s="4"/>
      <c r="AC214" s="4"/>
      <c r="AD214" s="4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2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4"/>
      <c r="AA215" s="1"/>
      <c r="AB215" s="4"/>
      <c r="AC215" s="4"/>
      <c r="AD215" s="4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2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4"/>
      <c r="AA216" s="1"/>
      <c r="AB216" s="4"/>
      <c r="AC216" s="4"/>
      <c r="AD216" s="4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2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4"/>
      <c r="AA217" s="1"/>
      <c r="AB217" s="4"/>
      <c r="AC217" s="4"/>
      <c r="AD217" s="4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2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4"/>
      <c r="AA218" s="1"/>
      <c r="AB218" s="4"/>
      <c r="AC218" s="4"/>
      <c r="AD218" s="4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2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4"/>
      <c r="AA219" s="1"/>
      <c r="AB219" s="4"/>
      <c r="AC219" s="4"/>
      <c r="AD219" s="4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2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4"/>
      <c r="AA220" s="1"/>
      <c r="AB220" s="4"/>
      <c r="AC220" s="4"/>
      <c r="AD220" s="4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2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4"/>
      <c r="AA221" s="1"/>
      <c r="AB221" s="4"/>
      <c r="AC221" s="4"/>
      <c r="AD221" s="4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2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4"/>
      <c r="AA222" s="1"/>
      <c r="AB222" s="4"/>
      <c r="AC222" s="4"/>
      <c r="AD222" s="4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2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4"/>
      <c r="AA223" s="1"/>
      <c r="AB223" s="4"/>
      <c r="AC223" s="4"/>
      <c r="AD223" s="4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2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4"/>
      <c r="AA224" s="1"/>
      <c r="AB224" s="4"/>
      <c r="AC224" s="4"/>
      <c r="AD224" s="4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2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4"/>
      <c r="AA225" s="1"/>
      <c r="AB225" s="4"/>
      <c r="AC225" s="4"/>
      <c r="AD225" s="4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2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4"/>
      <c r="AA226" s="1"/>
      <c r="AB226" s="4"/>
      <c r="AC226" s="4"/>
      <c r="AD226" s="4"/>
    </row>
    <row r="227" ht="15.75" customHeight="1">
      <c r="A227" s="1"/>
      <c r="B227" s="1"/>
      <c r="C227" s="1"/>
      <c r="D227" s="1"/>
      <c r="E227" s="1"/>
      <c r="F227" s="1"/>
      <c r="G227" s="1"/>
      <c r="H227" s="1"/>
      <c r="I227" s="2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4"/>
      <c r="AA227" s="1"/>
      <c r="AB227" s="4"/>
      <c r="AC227" s="4"/>
      <c r="AD227" s="4"/>
    </row>
    <row r="228" ht="15.75" customHeight="1">
      <c r="A228" s="1"/>
      <c r="B228" s="1"/>
      <c r="C228" s="1"/>
      <c r="D228" s="1"/>
      <c r="E228" s="1"/>
      <c r="F228" s="1"/>
      <c r="G228" s="1"/>
      <c r="H228" s="1"/>
      <c r="I228" s="2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4"/>
      <c r="AA228" s="1"/>
      <c r="AB228" s="4"/>
      <c r="AC228" s="4"/>
      <c r="AD228" s="4"/>
    </row>
    <row r="229" ht="15.75" customHeight="1">
      <c r="A229" s="1"/>
      <c r="B229" s="1"/>
      <c r="C229" s="1"/>
      <c r="D229" s="1"/>
      <c r="E229" s="1"/>
      <c r="F229" s="1"/>
      <c r="G229" s="1"/>
      <c r="H229" s="1"/>
      <c r="I229" s="2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4"/>
      <c r="AA229" s="1"/>
      <c r="AB229" s="4"/>
      <c r="AC229" s="4"/>
      <c r="AD229" s="4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2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4"/>
      <c r="AA230" s="1"/>
      <c r="AB230" s="4"/>
      <c r="AC230" s="4"/>
      <c r="AD230" s="4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2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4"/>
      <c r="AA231" s="1"/>
      <c r="AB231" s="4"/>
      <c r="AC231" s="4"/>
      <c r="AD231" s="4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2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4"/>
      <c r="AA232" s="1"/>
      <c r="AB232" s="4"/>
      <c r="AC232" s="4"/>
      <c r="AD232" s="4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2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4"/>
      <c r="AA233" s="1"/>
      <c r="AB233" s="4"/>
      <c r="AC233" s="4"/>
      <c r="AD233" s="4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2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4"/>
      <c r="AA234" s="1"/>
      <c r="AB234" s="4"/>
      <c r="AC234" s="4"/>
      <c r="AD234" s="4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2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4"/>
      <c r="AA235" s="1"/>
      <c r="AB235" s="4"/>
      <c r="AC235" s="4"/>
      <c r="AD235" s="4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2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4"/>
      <c r="AA236" s="1"/>
      <c r="AB236" s="4"/>
      <c r="AC236" s="4"/>
      <c r="AD236" s="4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2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4"/>
      <c r="AA237" s="1"/>
      <c r="AB237" s="4"/>
      <c r="AC237" s="4"/>
      <c r="AD237" s="4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2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4"/>
      <c r="AA238" s="1"/>
      <c r="AB238" s="4"/>
      <c r="AC238" s="4"/>
      <c r="AD238" s="4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2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4"/>
      <c r="AA239" s="1"/>
      <c r="AB239" s="4"/>
      <c r="AC239" s="4"/>
      <c r="AD239" s="4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2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4"/>
      <c r="AA240" s="1"/>
      <c r="AB240" s="4"/>
      <c r="AC240" s="4"/>
      <c r="AD240" s="4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2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4"/>
      <c r="AA241" s="1"/>
      <c r="AB241" s="4"/>
      <c r="AC241" s="4"/>
      <c r="AD241" s="4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2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4"/>
      <c r="AA242" s="1"/>
      <c r="AB242" s="4"/>
      <c r="AC242" s="4"/>
      <c r="AD242" s="4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2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4"/>
      <c r="AA243" s="1"/>
      <c r="AB243" s="4"/>
      <c r="AC243" s="4"/>
      <c r="AD243" s="4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2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4"/>
      <c r="AA244" s="1"/>
      <c r="AB244" s="4"/>
      <c r="AC244" s="4"/>
      <c r="AD244" s="4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2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4"/>
      <c r="AA245" s="1"/>
      <c r="AB245" s="4"/>
      <c r="AC245" s="4"/>
      <c r="AD245" s="4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2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4"/>
      <c r="AA246" s="1"/>
      <c r="AB246" s="4"/>
      <c r="AC246" s="4"/>
      <c r="AD246" s="4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2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4"/>
      <c r="AA247" s="1"/>
      <c r="AB247" s="4"/>
      <c r="AC247" s="4"/>
      <c r="AD247" s="4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2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4"/>
      <c r="AA248" s="1"/>
      <c r="AB248" s="4"/>
      <c r="AC248" s="4"/>
      <c r="AD248" s="4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2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4"/>
      <c r="AA249" s="1"/>
      <c r="AB249" s="4"/>
      <c r="AC249" s="4"/>
      <c r="AD249" s="4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2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4"/>
      <c r="AA250" s="1"/>
      <c r="AB250" s="4"/>
      <c r="AC250" s="4"/>
      <c r="AD250" s="4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2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4"/>
      <c r="AA251" s="1"/>
      <c r="AB251" s="4"/>
      <c r="AC251" s="4"/>
      <c r="AD251" s="4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2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4"/>
      <c r="AA252" s="1"/>
      <c r="AB252" s="4"/>
      <c r="AC252" s="4"/>
      <c r="AD252" s="4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2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4"/>
      <c r="AA253" s="1"/>
      <c r="AB253" s="4"/>
      <c r="AC253" s="4"/>
      <c r="AD253" s="4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2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4"/>
      <c r="AA254" s="1"/>
      <c r="AB254" s="4"/>
      <c r="AC254" s="4"/>
      <c r="AD254" s="4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2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4"/>
      <c r="AA255" s="1"/>
      <c r="AB255" s="4"/>
      <c r="AC255" s="4"/>
      <c r="AD255" s="4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2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4"/>
      <c r="AA256" s="1"/>
      <c r="AB256" s="4"/>
      <c r="AC256" s="4"/>
      <c r="AD256" s="4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2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4"/>
      <c r="AA257" s="1"/>
      <c r="AB257" s="4"/>
      <c r="AC257" s="4"/>
      <c r="AD257" s="4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2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4"/>
      <c r="AA258" s="1"/>
      <c r="AB258" s="4"/>
      <c r="AC258" s="4"/>
      <c r="AD258" s="4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2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4"/>
      <c r="AA259" s="1"/>
      <c r="AB259" s="4"/>
      <c r="AC259" s="4"/>
      <c r="AD259" s="4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2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4"/>
      <c r="AA260" s="1"/>
      <c r="AB260" s="4"/>
      <c r="AC260" s="4"/>
      <c r="AD260" s="4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2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4"/>
      <c r="AA261" s="1"/>
      <c r="AB261" s="4"/>
      <c r="AC261" s="4"/>
      <c r="AD261" s="4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2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4"/>
      <c r="AA262" s="1"/>
      <c r="AB262" s="4"/>
      <c r="AC262" s="4"/>
      <c r="AD262" s="4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2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4"/>
      <c r="AA263" s="1"/>
      <c r="AB263" s="4"/>
      <c r="AC263" s="4"/>
      <c r="AD263" s="4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2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4"/>
      <c r="AA264" s="1"/>
      <c r="AB264" s="4"/>
      <c r="AC264" s="4"/>
      <c r="AD264" s="4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2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4"/>
      <c r="AA265" s="1"/>
      <c r="AB265" s="4"/>
      <c r="AC265" s="4"/>
      <c r="AD265" s="4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2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4"/>
      <c r="AA266" s="1"/>
      <c r="AB266" s="4"/>
      <c r="AC266" s="4"/>
      <c r="AD266" s="4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2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4"/>
      <c r="AA267" s="1"/>
      <c r="AB267" s="4"/>
      <c r="AC267" s="4"/>
      <c r="AD267" s="4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2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4"/>
      <c r="AA268" s="1"/>
      <c r="AB268" s="4"/>
      <c r="AC268" s="4"/>
      <c r="AD268" s="4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2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4"/>
      <c r="AA269" s="1"/>
      <c r="AB269" s="4"/>
      <c r="AC269" s="4"/>
      <c r="AD269" s="4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2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4"/>
      <c r="AA270" s="1"/>
      <c r="AB270" s="4"/>
      <c r="AC270" s="4"/>
      <c r="AD270" s="4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2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4"/>
      <c r="AA271" s="1"/>
      <c r="AB271" s="4"/>
      <c r="AC271" s="4"/>
      <c r="AD271" s="4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2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4"/>
      <c r="AA272" s="1"/>
      <c r="AB272" s="4"/>
      <c r="AC272" s="4"/>
      <c r="AD272" s="4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2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4"/>
      <c r="AA273" s="1"/>
      <c r="AB273" s="4"/>
      <c r="AC273" s="4"/>
      <c r="AD273" s="4"/>
    </row>
    <row r="274" ht="15.75" customHeight="1">
      <c r="A274" s="16"/>
      <c r="B274" s="16"/>
      <c r="C274" s="16"/>
      <c r="D274" s="16"/>
      <c r="E274" s="16"/>
      <c r="F274" s="16"/>
      <c r="G274" s="16"/>
      <c r="H274" s="16"/>
      <c r="I274" s="220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287"/>
      <c r="AA274" s="16"/>
      <c r="AB274" s="287"/>
      <c r="AC274" s="287"/>
      <c r="AD274" s="287"/>
    </row>
    <row r="275" ht="15.75" customHeight="1">
      <c r="A275" s="16"/>
      <c r="B275" s="16"/>
      <c r="C275" s="16"/>
      <c r="D275" s="16"/>
      <c r="E275" s="16"/>
      <c r="F275" s="16"/>
      <c r="G275" s="16"/>
      <c r="H275" s="16"/>
      <c r="I275" s="220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287"/>
      <c r="AA275" s="16"/>
      <c r="AB275" s="287"/>
      <c r="AC275" s="287"/>
      <c r="AD275" s="287"/>
    </row>
    <row r="276" ht="15.75" customHeight="1">
      <c r="A276" s="16"/>
      <c r="B276" s="16"/>
      <c r="C276" s="16"/>
      <c r="D276" s="16"/>
      <c r="E276" s="16"/>
      <c r="F276" s="16"/>
      <c r="G276" s="16"/>
      <c r="H276" s="16"/>
      <c r="I276" s="220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287"/>
      <c r="AA276" s="16"/>
      <c r="AB276" s="287"/>
      <c r="AC276" s="287"/>
      <c r="AD276" s="287"/>
    </row>
    <row r="277" ht="15.75" customHeight="1">
      <c r="A277" s="16"/>
      <c r="B277" s="16"/>
      <c r="C277" s="16"/>
      <c r="D277" s="16"/>
      <c r="E277" s="16"/>
      <c r="F277" s="16"/>
      <c r="G277" s="16"/>
      <c r="H277" s="16"/>
      <c r="I277" s="220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287"/>
      <c r="AA277" s="16"/>
      <c r="AB277" s="287"/>
      <c r="AC277" s="287"/>
      <c r="AD277" s="287"/>
    </row>
    <row r="278" ht="15.75" customHeight="1">
      <c r="A278" s="16"/>
      <c r="B278" s="16"/>
      <c r="C278" s="16"/>
      <c r="D278" s="16"/>
      <c r="E278" s="16"/>
      <c r="F278" s="16"/>
      <c r="G278" s="16"/>
      <c r="H278" s="16"/>
      <c r="I278" s="220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287"/>
      <c r="AA278" s="16"/>
      <c r="AB278" s="287"/>
      <c r="AC278" s="287"/>
      <c r="AD278" s="287"/>
    </row>
    <row r="279" ht="15.75" customHeight="1">
      <c r="A279" s="16"/>
      <c r="B279" s="16"/>
      <c r="C279" s="16"/>
      <c r="D279" s="16"/>
      <c r="E279" s="16"/>
      <c r="F279" s="16"/>
      <c r="G279" s="16"/>
      <c r="H279" s="16"/>
      <c r="I279" s="220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287"/>
      <c r="AA279" s="16"/>
      <c r="AB279" s="287"/>
      <c r="AC279" s="287"/>
      <c r="AD279" s="287"/>
    </row>
    <row r="280" ht="15.75" customHeight="1">
      <c r="A280" s="16"/>
      <c r="B280" s="16"/>
      <c r="C280" s="16"/>
      <c r="D280" s="16"/>
      <c r="E280" s="16"/>
      <c r="F280" s="16"/>
      <c r="G280" s="16"/>
      <c r="H280" s="16"/>
      <c r="I280" s="220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287"/>
      <c r="AA280" s="16"/>
      <c r="AB280" s="287"/>
      <c r="AC280" s="287"/>
      <c r="AD280" s="287"/>
    </row>
    <row r="281" ht="15.75" customHeight="1">
      <c r="A281" s="16"/>
      <c r="B281" s="16"/>
      <c r="C281" s="16"/>
      <c r="D281" s="16"/>
      <c r="E281" s="16"/>
      <c r="F281" s="16"/>
      <c r="G281" s="16"/>
      <c r="H281" s="16"/>
      <c r="I281" s="220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287"/>
      <c r="AA281" s="16"/>
      <c r="AB281" s="287"/>
      <c r="AC281" s="287"/>
      <c r="AD281" s="287"/>
    </row>
    <row r="282" ht="15.75" customHeight="1">
      <c r="A282" s="16"/>
      <c r="B282" s="16"/>
      <c r="C282" s="16"/>
      <c r="D282" s="16"/>
      <c r="E282" s="16"/>
      <c r="F282" s="16"/>
      <c r="G282" s="16"/>
      <c r="H282" s="16"/>
      <c r="I282" s="220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287"/>
      <c r="AA282" s="16"/>
      <c r="AB282" s="287"/>
      <c r="AC282" s="287"/>
      <c r="AD282" s="287"/>
    </row>
    <row r="283" ht="15.75" customHeight="1">
      <c r="A283" s="16"/>
      <c r="B283" s="16"/>
      <c r="C283" s="16"/>
      <c r="D283" s="16"/>
      <c r="E283" s="16"/>
      <c r="F283" s="16"/>
      <c r="G283" s="16"/>
      <c r="H283" s="16"/>
      <c r="I283" s="220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287"/>
      <c r="AA283" s="16"/>
      <c r="AB283" s="287"/>
      <c r="AC283" s="287"/>
      <c r="AD283" s="287"/>
    </row>
    <row r="284" ht="15.75" customHeight="1">
      <c r="A284" s="16"/>
      <c r="B284" s="16"/>
      <c r="C284" s="16"/>
      <c r="D284" s="16"/>
      <c r="E284" s="16"/>
      <c r="F284" s="16"/>
      <c r="G284" s="16"/>
      <c r="H284" s="16"/>
      <c r="I284" s="220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287"/>
      <c r="AA284" s="16"/>
      <c r="AB284" s="287"/>
      <c r="AC284" s="287"/>
      <c r="AD284" s="287"/>
    </row>
    <row r="285" ht="15.75" customHeight="1">
      <c r="A285" s="16"/>
      <c r="B285" s="16"/>
      <c r="C285" s="16"/>
      <c r="D285" s="16"/>
      <c r="E285" s="16"/>
      <c r="F285" s="16"/>
      <c r="G285" s="16"/>
      <c r="H285" s="16"/>
      <c r="I285" s="220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287"/>
      <c r="AA285" s="16"/>
      <c r="AB285" s="287"/>
      <c r="AC285" s="287"/>
      <c r="AD285" s="287"/>
    </row>
    <row r="286" ht="15.75" customHeight="1">
      <c r="A286" s="16"/>
      <c r="B286" s="16"/>
      <c r="C286" s="16"/>
      <c r="D286" s="16"/>
      <c r="E286" s="16"/>
      <c r="F286" s="16"/>
      <c r="G286" s="16"/>
      <c r="H286" s="16"/>
      <c r="I286" s="220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287"/>
      <c r="AA286" s="16"/>
      <c r="AB286" s="287"/>
      <c r="AC286" s="287"/>
      <c r="AD286" s="287"/>
    </row>
    <row r="287" ht="15.75" customHeight="1">
      <c r="A287" s="16"/>
      <c r="B287" s="16"/>
      <c r="C287" s="16"/>
      <c r="D287" s="16"/>
      <c r="E287" s="16"/>
      <c r="F287" s="16"/>
      <c r="G287" s="16"/>
      <c r="H287" s="16"/>
      <c r="I287" s="220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287"/>
      <c r="AA287" s="16"/>
      <c r="AB287" s="287"/>
      <c r="AC287" s="287"/>
      <c r="AD287" s="287"/>
    </row>
    <row r="288" ht="15.75" customHeight="1">
      <c r="A288" s="16"/>
      <c r="B288" s="16"/>
      <c r="C288" s="16"/>
      <c r="D288" s="16"/>
      <c r="E288" s="16"/>
      <c r="F288" s="16"/>
      <c r="G288" s="16"/>
      <c r="H288" s="16"/>
      <c r="I288" s="220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287"/>
      <c r="AA288" s="16"/>
      <c r="AB288" s="287"/>
      <c r="AC288" s="287"/>
      <c r="AD288" s="287"/>
    </row>
    <row r="289" ht="15.75" customHeight="1">
      <c r="A289" s="16"/>
      <c r="B289" s="16"/>
      <c r="C289" s="16"/>
      <c r="D289" s="16"/>
      <c r="E289" s="16"/>
      <c r="F289" s="16"/>
      <c r="G289" s="16"/>
      <c r="H289" s="16"/>
      <c r="I289" s="220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287"/>
      <c r="AA289" s="16"/>
      <c r="AB289" s="287"/>
      <c r="AC289" s="287"/>
      <c r="AD289" s="287"/>
    </row>
    <row r="290" ht="15.75" customHeight="1">
      <c r="A290" s="16"/>
      <c r="B290" s="16"/>
      <c r="C290" s="16"/>
      <c r="D290" s="16"/>
      <c r="E290" s="16"/>
      <c r="F290" s="16"/>
      <c r="G290" s="16"/>
      <c r="H290" s="16"/>
      <c r="I290" s="220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287"/>
      <c r="AA290" s="16"/>
      <c r="AB290" s="287"/>
      <c r="AC290" s="287"/>
      <c r="AD290" s="287"/>
    </row>
    <row r="291" ht="15.75" customHeight="1">
      <c r="A291" s="16"/>
      <c r="B291" s="16"/>
      <c r="C291" s="16"/>
      <c r="D291" s="16"/>
      <c r="E291" s="16"/>
      <c r="F291" s="16"/>
      <c r="G291" s="16"/>
      <c r="H291" s="16"/>
      <c r="I291" s="220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287"/>
      <c r="AA291" s="16"/>
      <c r="AB291" s="287"/>
      <c r="AC291" s="287"/>
      <c r="AD291" s="287"/>
    </row>
    <row r="292" ht="15.75" customHeight="1">
      <c r="A292" s="16"/>
      <c r="B292" s="16"/>
      <c r="C292" s="16"/>
      <c r="D292" s="16"/>
      <c r="E292" s="16"/>
      <c r="F292" s="16"/>
      <c r="G292" s="16"/>
      <c r="H292" s="16"/>
      <c r="I292" s="220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287"/>
      <c r="AA292" s="16"/>
      <c r="AB292" s="287"/>
      <c r="AC292" s="287"/>
      <c r="AD292" s="287"/>
    </row>
    <row r="293" ht="15.75" customHeight="1">
      <c r="A293" s="16"/>
      <c r="B293" s="16"/>
      <c r="C293" s="16"/>
      <c r="D293" s="16"/>
      <c r="E293" s="16"/>
      <c r="F293" s="16"/>
      <c r="G293" s="16"/>
      <c r="H293" s="16"/>
      <c r="I293" s="220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287"/>
      <c r="AA293" s="16"/>
      <c r="AB293" s="287"/>
      <c r="AC293" s="287"/>
      <c r="AD293" s="287"/>
    </row>
    <row r="294" ht="15.75" customHeight="1">
      <c r="A294" s="16"/>
      <c r="B294" s="16"/>
      <c r="C294" s="16"/>
      <c r="D294" s="16"/>
      <c r="E294" s="16"/>
      <c r="F294" s="16"/>
      <c r="G294" s="16"/>
      <c r="H294" s="16"/>
      <c r="I294" s="220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287"/>
      <c r="AA294" s="16"/>
      <c r="AB294" s="287"/>
      <c r="AC294" s="287"/>
      <c r="AD294" s="287"/>
    </row>
    <row r="295" ht="15.75" customHeight="1">
      <c r="A295" s="16"/>
      <c r="B295" s="16"/>
      <c r="C295" s="16"/>
      <c r="D295" s="16"/>
      <c r="E295" s="16"/>
      <c r="F295" s="16"/>
      <c r="G295" s="16"/>
      <c r="H295" s="16"/>
      <c r="I295" s="220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287"/>
      <c r="AA295" s="16"/>
      <c r="AB295" s="287"/>
      <c r="AC295" s="287"/>
      <c r="AD295" s="287"/>
    </row>
    <row r="296" ht="15.75" customHeight="1">
      <c r="A296" s="16"/>
      <c r="B296" s="16"/>
      <c r="C296" s="16"/>
      <c r="D296" s="16"/>
      <c r="E296" s="16"/>
      <c r="F296" s="16"/>
      <c r="G296" s="16"/>
      <c r="H296" s="16"/>
      <c r="I296" s="220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287"/>
      <c r="AA296" s="16"/>
      <c r="AB296" s="287"/>
      <c r="AC296" s="287"/>
      <c r="AD296" s="287"/>
    </row>
    <row r="297" ht="15.75" customHeight="1">
      <c r="A297" s="16"/>
      <c r="B297" s="16"/>
      <c r="C297" s="16"/>
      <c r="D297" s="16"/>
      <c r="E297" s="16"/>
      <c r="F297" s="16"/>
      <c r="G297" s="16"/>
      <c r="H297" s="16"/>
      <c r="I297" s="220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287"/>
      <c r="AA297" s="16"/>
      <c r="AB297" s="287"/>
      <c r="AC297" s="287"/>
      <c r="AD297" s="287"/>
    </row>
    <row r="298" ht="15.75" customHeight="1">
      <c r="A298" s="16"/>
      <c r="B298" s="16"/>
      <c r="C298" s="16"/>
      <c r="D298" s="16"/>
      <c r="E298" s="16"/>
      <c r="F298" s="16"/>
      <c r="G298" s="16"/>
      <c r="H298" s="16"/>
      <c r="I298" s="220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287"/>
      <c r="AA298" s="16"/>
      <c r="AB298" s="287"/>
      <c r="AC298" s="287"/>
      <c r="AD298" s="287"/>
    </row>
    <row r="299" ht="15.75" customHeight="1">
      <c r="A299" s="16"/>
      <c r="B299" s="16"/>
      <c r="C299" s="16"/>
      <c r="D299" s="16"/>
      <c r="E299" s="16"/>
      <c r="F299" s="16"/>
      <c r="G299" s="16"/>
      <c r="H299" s="16"/>
      <c r="I299" s="220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287"/>
      <c r="AA299" s="16"/>
      <c r="AB299" s="287"/>
      <c r="AC299" s="287"/>
      <c r="AD299" s="287"/>
    </row>
    <row r="300" ht="15.75" customHeight="1">
      <c r="A300" s="16"/>
      <c r="B300" s="16"/>
      <c r="C300" s="16"/>
      <c r="D300" s="16"/>
      <c r="E300" s="16"/>
      <c r="F300" s="16"/>
      <c r="G300" s="16"/>
      <c r="H300" s="16"/>
      <c r="I300" s="220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287"/>
      <c r="AA300" s="16"/>
      <c r="AB300" s="287"/>
      <c r="AC300" s="287"/>
      <c r="AD300" s="287"/>
    </row>
    <row r="301" ht="15.75" customHeight="1">
      <c r="A301" s="16"/>
      <c r="B301" s="16"/>
      <c r="C301" s="16"/>
      <c r="D301" s="16"/>
      <c r="E301" s="16"/>
      <c r="F301" s="16"/>
      <c r="G301" s="16"/>
      <c r="H301" s="16"/>
      <c r="I301" s="220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287"/>
      <c r="AA301" s="16"/>
      <c r="AB301" s="287"/>
      <c r="AC301" s="287"/>
      <c r="AD301" s="287"/>
    </row>
    <row r="302" ht="15.75" customHeight="1">
      <c r="A302" s="16"/>
      <c r="B302" s="16"/>
      <c r="C302" s="16"/>
      <c r="D302" s="16"/>
      <c r="E302" s="16"/>
      <c r="F302" s="16"/>
      <c r="G302" s="16"/>
      <c r="H302" s="16"/>
      <c r="I302" s="220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287"/>
      <c r="AA302" s="16"/>
      <c r="AB302" s="287"/>
      <c r="AC302" s="287"/>
      <c r="AD302" s="287"/>
    </row>
    <row r="303" ht="15.75" customHeight="1">
      <c r="A303" s="16"/>
      <c r="B303" s="16"/>
      <c r="C303" s="16"/>
      <c r="D303" s="16"/>
      <c r="E303" s="16"/>
      <c r="F303" s="16"/>
      <c r="G303" s="16"/>
      <c r="H303" s="16"/>
      <c r="I303" s="220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287"/>
      <c r="AA303" s="16"/>
      <c r="AB303" s="287"/>
      <c r="AC303" s="287"/>
      <c r="AD303" s="287"/>
    </row>
    <row r="304" ht="15.75" customHeight="1">
      <c r="A304" s="16"/>
      <c r="B304" s="16"/>
      <c r="C304" s="16"/>
      <c r="D304" s="16"/>
      <c r="E304" s="16"/>
      <c r="F304" s="16"/>
      <c r="G304" s="16"/>
      <c r="H304" s="16"/>
      <c r="I304" s="220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287"/>
      <c r="AA304" s="16"/>
      <c r="AB304" s="287"/>
      <c r="AC304" s="287"/>
      <c r="AD304" s="287"/>
    </row>
    <row r="305" ht="15.75" customHeight="1">
      <c r="A305" s="16"/>
      <c r="B305" s="16"/>
      <c r="C305" s="16"/>
      <c r="D305" s="16"/>
      <c r="E305" s="16"/>
      <c r="F305" s="16"/>
      <c r="G305" s="16"/>
      <c r="H305" s="16"/>
      <c r="I305" s="220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287"/>
      <c r="AA305" s="16"/>
      <c r="AB305" s="287"/>
      <c r="AC305" s="287"/>
      <c r="AD305" s="287"/>
    </row>
    <row r="306" ht="15.75" customHeight="1">
      <c r="A306" s="16"/>
      <c r="B306" s="16"/>
      <c r="C306" s="16"/>
      <c r="D306" s="16"/>
      <c r="E306" s="16"/>
      <c r="F306" s="16"/>
      <c r="G306" s="16"/>
      <c r="H306" s="16"/>
      <c r="I306" s="220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287"/>
      <c r="AA306" s="16"/>
      <c r="AB306" s="287"/>
      <c r="AC306" s="287"/>
      <c r="AD306" s="287"/>
    </row>
    <row r="307" ht="15.75" customHeight="1">
      <c r="A307" s="16"/>
      <c r="B307" s="16"/>
      <c r="C307" s="16"/>
      <c r="D307" s="16"/>
      <c r="E307" s="16"/>
      <c r="F307" s="16"/>
      <c r="G307" s="16"/>
      <c r="H307" s="16"/>
      <c r="I307" s="220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287"/>
      <c r="AA307" s="16"/>
      <c r="AB307" s="287"/>
      <c r="AC307" s="287"/>
      <c r="AD307" s="287"/>
    </row>
    <row r="308" ht="15.75" customHeight="1">
      <c r="A308" s="16"/>
      <c r="B308" s="16"/>
      <c r="C308" s="16"/>
      <c r="D308" s="16"/>
      <c r="E308" s="16"/>
      <c r="F308" s="16"/>
      <c r="G308" s="16"/>
      <c r="H308" s="16"/>
      <c r="I308" s="220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287"/>
      <c r="AA308" s="16"/>
      <c r="AB308" s="287"/>
      <c r="AC308" s="287"/>
      <c r="AD308" s="287"/>
    </row>
    <row r="309" ht="15.75" customHeight="1">
      <c r="A309" s="16"/>
      <c r="B309" s="16"/>
      <c r="C309" s="16"/>
      <c r="D309" s="16"/>
      <c r="E309" s="16"/>
      <c r="F309" s="16"/>
      <c r="G309" s="16"/>
      <c r="H309" s="16"/>
      <c r="I309" s="220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287"/>
      <c r="AA309" s="16"/>
      <c r="AB309" s="287"/>
      <c r="AC309" s="287"/>
      <c r="AD309" s="287"/>
    </row>
    <row r="310" ht="15.75" customHeight="1">
      <c r="A310" s="16"/>
      <c r="B310" s="16"/>
      <c r="C310" s="16"/>
      <c r="D310" s="16"/>
      <c r="E310" s="16"/>
      <c r="F310" s="16"/>
      <c r="G310" s="16"/>
      <c r="H310" s="16"/>
      <c r="I310" s="220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287"/>
      <c r="AA310" s="16"/>
      <c r="AB310" s="287"/>
      <c r="AC310" s="287"/>
      <c r="AD310" s="287"/>
    </row>
    <row r="311" ht="15.75" customHeight="1">
      <c r="A311" s="16"/>
      <c r="B311" s="16"/>
      <c r="C311" s="16"/>
      <c r="D311" s="16"/>
      <c r="E311" s="16"/>
      <c r="F311" s="16"/>
      <c r="G311" s="16"/>
      <c r="H311" s="16"/>
      <c r="I311" s="220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287"/>
      <c r="AA311" s="16"/>
      <c r="AB311" s="287"/>
      <c r="AC311" s="287"/>
      <c r="AD311" s="287"/>
    </row>
    <row r="312" ht="15.75" customHeight="1">
      <c r="A312" s="16"/>
      <c r="B312" s="16"/>
      <c r="C312" s="16"/>
      <c r="D312" s="16"/>
      <c r="E312" s="16"/>
      <c r="F312" s="16"/>
      <c r="G312" s="16"/>
      <c r="H312" s="16"/>
      <c r="I312" s="220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287"/>
      <c r="AA312" s="16"/>
      <c r="AB312" s="287"/>
      <c r="AC312" s="287"/>
      <c r="AD312" s="287"/>
    </row>
    <row r="313" ht="15.75" customHeight="1">
      <c r="A313" s="16"/>
      <c r="B313" s="16"/>
      <c r="C313" s="16"/>
      <c r="D313" s="16"/>
      <c r="E313" s="16"/>
      <c r="F313" s="16"/>
      <c r="G313" s="16"/>
      <c r="H313" s="16"/>
      <c r="I313" s="220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287"/>
      <c r="AA313" s="16"/>
      <c r="AB313" s="287"/>
      <c r="AC313" s="287"/>
      <c r="AD313" s="287"/>
    </row>
    <row r="314" ht="15.75" customHeight="1">
      <c r="A314" s="16"/>
      <c r="B314" s="16"/>
      <c r="C314" s="16"/>
      <c r="D314" s="16"/>
      <c r="E314" s="16"/>
      <c r="F314" s="16"/>
      <c r="G314" s="16"/>
      <c r="H314" s="16"/>
      <c r="I314" s="220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287"/>
      <c r="AA314" s="16"/>
      <c r="AB314" s="287"/>
      <c r="AC314" s="287"/>
      <c r="AD314" s="287"/>
    </row>
    <row r="315" ht="15.75" customHeight="1">
      <c r="A315" s="16"/>
      <c r="B315" s="16"/>
      <c r="C315" s="16"/>
      <c r="D315" s="16"/>
      <c r="E315" s="16"/>
      <c r="F315" s="16"/>
      <c r="G315" s="16"/>
      <c r="H315" s="16"/>
      <c r="I315" s="220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287"/>
      <c r="AA315" s="16"/>
      <c r="AB315" s="287"/>
      <c r="AC315" s="287"/>
      <c r="AD315" s="287"/>
    </row>
    <row r="316" ht="15.75" customHeight="1">
      <c r="A316" s="16"/>
      <c r="B316" s="16"/>
      <c r="C316" s="16"/>
      <c r="D316" s="16"/>
      <c r="E316" s="16"/>
      <c r="F316" s="16"/>
      <c r="G316" s="16"/>
      <c r="H316" s="16"/>
      <c r="I316" s="220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287"/>
      <c r="AA316" s="16"/>
      <c r="AB316" s="287"/>
      <c r="AC316" s="287"/>
      <c r="AD316" s="287"/>
    </row>
    <row r="317" ht="15.75" customHeight="1">
      <c r="A317" s="16"/>
      <c r="B317" s="16"/>
      <c r="C317" s="16"/>
      <c r="D317" s="16"/>
      <c r="E317" s="16"/>
      <c r="F317" s="16"/>
      <c r="G317" s="16"/>
      <c r="H317" s="16"/>
      <c r="I317" s="220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287"/>
      <c r="AA317" s="16"/>
      <c r="AB317" s="287"/>
      <c r="AC317" s="287"/>
      <c r="AD317" s="287"/>
    </row>
    <row r="318" ht="15.75" customHeight="1">
      <c r="A318" s="16"/>
      <c r="B318" s="16"/>
      <c r="C318" s="16"/>
      <c r="D318" s="16"/>
      <c r="E318" s="16"/>
      <c r="F318" s="16"/>
      <c r="G318" s="16"/>
      <c r="H318" s="16"/>
      <c r="I318" s="220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287"/>
      <c r="AA318" s="16"/>
      <c r="AB318" s="287"/>
      <c r="AC318" s="287"/>
      <c r="AD318" s="287"/>
    </row>
    <row r="319" ht="15.75" customHeight="1">
      <c r="A319" s="16"/>
      <c r="B319" s="16"/>
      <c r="C319" s="16"/>
      <c r="D319" s="16"/>
      <c r="E319" s="16"/>
      <c r="F319" s="16"/>
      <c r="G319" s="16"/>
      <c r="H319" s="16"/>
      <c r="I319" s="220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287"/>
      <c r="AA319" s="16"/>
      <c r="AB319" s="287"/>
      <c r="AC319" s="287"/>
      <c r="AD319" s="287"/>
    </row>
    <row r="320" ht="15.75" customHeight="1">
      <c r="A320" s="16"/>
      <c r="B320" s="16"/>
      <c r="C320" s="16"/>
      <c r="D320" s="16"/>
      <c r="E320" s="16"/>
      <c r="F320" s="16"/>
      <c r="G320" s="16"/>
      <c r="H320" s="16"/>
      <c r="I320" s="220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287"/>
      <c r="AA320" s="16"/>
      <c r="AB320" s="287"/>
      <c r="AC320" s="287"/>
      <c r="AD320" s="287"/>
    </row>
    <row r="321" ht="15.75" customHeight="1">
      <c r="A321" s="16"/>
      <c r="B321" s="16"/>
      <c r="C321" s="16"/>
      <c r="D321" s="16"/>
      <c r="E321" s="16"/>
      <c r="F321" s="16"/>
      <c r="G321" s="16"/>
      <c r="H321" s="16"/>
      <c r="I321" s="220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287"/>
      <c r="AA321" s="16"/>
      <c r="AB321" s="287"/>
      <c r="AC321" s="287"/>
      <c r="AD321" s="287"/>
    </row>
    <row r="322" ht="15.75" customHeight="1">
      <c r="A322" s="16"/>
      <c r="B322" s="16"/>
      <c r="C322" s="16"/>
      <c r="D322" s="16"/>
      <c r="E322" s="16"/>
      <c r="F322" s="16"/>
      <c r="G322" s="16"/>
      <c r="H322" s="16"/>
      <c r="I322" s="220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287"/>
      <c r="AA322" s="16"/>
      <c r="AB322" s="287"/>
      <c r="AC322" s="287"/>
      <c r="AD322" s="287"/>
    </row>
    <row r="323" ht="15.75" customHeight="1">
      <c r="A323" s="16"/>
      <c r="B323" s="16"/>
      <c r="C323" s="16"/>
      <c r="D323" s="16"/>
      <c r="E323" s="16"/>
      <c r="F323" s="16"/>
      <c r="G323" s="16"/>
      <c r="H323" s="16"/>
      <c r="I323" s="220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287"/>
      <c r="AA323" s="16"/>
      <c r="AB323" s="287"/>
      <c r="AC323" s="287"/>
      <c r="AD323" s="287"/>
    </row>
    <row r="324" ht="15.75" customHeight="1">
      <c r="A324" s="16"/>
      <c r="B324" s="16"/>
      <c r="C324" s="16"/>
      <c r="D324" s="16"/>
      <c r="E324" s="16"/>
      <c r="F324" s="16"/>
      <c r="G324" s="16"/>
      <c r="H324" s="16"/>
      <c r="I324" s="220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287"/>
      <c r="AA324" s="16"/>
      <c r="AB324" s="287"/>
      <c r="AC324" s="287"/>
      <c r="AD324" s="287"/>
    </row>
    <row r="325" ht="15.75" customHeight="1">
      <c r="A325" s="16"/>
      <c r="B325" s="16"/>
      <c r="C325" s="16"/>
      <c r="D325" s="16"/>
      <c r="E325" s="16"/>
      <c r="F325" s="16"/>
      <c r="G325" s="16"/>
      <c r="H325" s="16"/>
      <c r="I325" s="220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287"/>
      <c r="AA325" s="16"/>
      <c r="AB325" s="287"/>
      <c r="AC325" s="287"/>
      <c r="AD325" s="287"/>
    </row>
    <row r="326" ht="15.75" customHeight="1">
      <c r="A326" s="16"/>
      <c r="B326" s="16"/>
      <c r="C326" s="16"/>
      <c r="D326" s="16"/>
      <c r="E326" s="16"/>
      <c r="F326" s="16"/>
      <c r="G326" s="16"/>
      <c r="H326" s="16"/>
      <c r="I326" s="220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287"/>
      <c r="AA326" s="16"/>
      <c r="AB326" s="287"/>
      <c r="AC326" s="287"/>
      <c r="AD326" s="287"/>
    </row>
    <row r="327" ht="15.75" customHeight="1">
      <c r="A327" s="16"/>
      <c r="B327" s="16"/>
      <c r="C327" s="16"/>
      <c r="D327" s="16"/>
      <c r="E327" s="16"/>
      <c r="F327" s="16"/>
      <c r="G327" s="16"/>
      <c r="H327" s="16"/>
      <c r="I327" s="220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287"/>
      <c r="AA327" s="16"/>
      <c r="AB327" s="287"/>
      <c r="AC327" s="287"/>
      <c r="AD327" s="287"/>
    </row>
    <row r="328" ht="15.75" customHeight="1">
      <c r="A328" s="16"/>
      <c r="B328" s="16"/>
      <c r="C328" s="16"/>
      <c r="D328" s="16"/>
      <c r="E328" s="16"/>
      <c r="F328" s="16"/>
      <c r="G328" s="16"/>
      <c r="H328" s="16"/>
      <c r="I328" s="220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287"/>
      <c r="AA328" s="16"/>
      <c r="AB328" s="287"/>
      <c r="AC328" s="287"/>
      <c r="AD328" s="287"/>
    </row>
    <row r="329" ht="15.75" customHeight="1">
      <c r="A329" s="16"/>
      <c r="B329" s="16"/>
      <c r="C329" s="16"/>
      <c r="D329" s="16"/>
      <c r="E329" s="16"/>
      <c r="F329" s="16"/>
      <c r="G329" s="16"/>
      <c r="H329" s="16"/>
      <c r="I329" s="220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287"/>
      <c r="AA329" s="16"/>
      <c r="AB329" s="287"/>
      <c r="AC329" s="287"/>
      <c r="AD329" s="287"/>
    </row>
    <row r="330" ht="15.75" customHeight="1">
      <c r="A330" s="16"/>
      <c r="B330" s="16"/>
      <c r="C330" s="16"/>
      <c r="D330" s="16"/>
      <c r="E330" s="16"/>
      <c r="F330" s="16"/>
      <c r="G330" s="16"/>
      <c r="H330" s="16"/>
      <c r="I330" s="220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287"/>
      <c r="AA330" s="16"/>
      <c r="AB330" s="287"/>
      <c r="AC330" s="287"/>
      <c r="AD330" s="287"/>
    </row>
    <row r="331" ht="15.75" customHeight="1">
      <c r="A331" s="16"/>
      <c r="B331" s="16"/>
      <c r="C331" s="16"/>
      <c r="D331" s="16"/>
      <c r="E331" s="16"/>
      <c r="F331" s="16"/>
      <c r="G331" s="16"/>
      <c r="H331" s="16"/>
      <c r="I331" s="220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287"/>
      <c r="AA331" s="16"/>
      <c r="AB331" s="287"/>
      <c r="AC331" s="287"/>
      <c r="AD331" s="287"/>
    </row>
    <row r="332" ht="15.75" customHeight="1">
      <c r="A332" s="16"/>
      <c r="B332" s="16"/>
      <c r="C332" s="16"/>
      <c r="D332" s="16"/>
      <c r="E332" s="16"/>
      <c r="F332" s="16"/>
      <c r="G332" s="16"/>
      <c r="H332" s="16"/>
      <c r="I332" s="220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287"/>
      <c r="AA332" s="16"/>
      <c r="AB332" s="287"/>
      <c r="AC332" s="287"/>
      <c r="AD332" s="287"/>
    </row>
    <row r="333" ht="15.75" customHeight="1">
      <c r="A333" s="16"/>
      <c r="B333" s="16"/>
      <c r="C333" s="16"/>
      <c r="D333" s="16"/>
      <c r="E333" s="16"/>
      <c r="F333" s="16"/>
      <c r="G333" s="16"/>
      <c r="H333" s="16"/>
      <c r="I333" s="220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287"/>
      <c r="AA333" s="16"/>
      <c r="AB333" s="287"/>
      <c r="AC333" s="287"/>
      <c r="AD333" s="287"/>
    </row>
    <row r="334" ht="15.75" customHeight="1">
      <c r="A334" s="16"/>
      <c r="B334" s="16"/>
      <c r="C334" s="16"/>
      <c r="D334" s="16"/>
      <c r="E334" s="16"/>
      <c r="F334" s="16"/>
      <c r="G334" s="16"/>
      <c r="H334" s="16"/>
      <c r="I334" s="220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287"/>
      <c r="AA334" s="16"/>
      <c r="AB334" s="287"/>
      <c r="AC334" s="287"/>
      <c r="AD334" s="287"/>
    </row>
    <row r="335" ht="15.75" customHeight="1">
      <c r="A335" s="16"/>
      <c r="B335" s="16"/>
      <c r="C335" s="16"/>
      <c r="D335" s="16"/>
      <c r="E335" s="16"/>
      <c r="F335" s="16"/>
      <c r="G335" s="16"/>
      <c r="H335" s="16"/>
      <c r="I335" s="220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287"/>
      <c r="AA335" s="16"/>
      <c r="AB335" s="287"/>
      <c r="AC335" s="287"/>
      <c r="AD335" s="287"/>
    </row>
    <row r="336" ht="15.75" customHeight="1">
      <c r="A336" s="16"/>
      <c r="B336" s="16"/>
      <c r="C336" s="16"/>
      <c r="D336" s="16"/>
      <c r="E336" s="16"/>
      <c r="F336" s="16"/>
      <c r="G336" s="16"/>
      <c r="H336" s="16"/>
      <c r="I336" s="220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287"/>
      <c r="AA336" s="16"/>
      <c r="AB336" s="287"/>
      <c r="AC336" s="287"/>
      <c r="AD336" s="287"/>
    </row>
    <row r="337" ht="15.75" customHeight="1">
      <c r="A337" s="16"/>
      <c r="B337" s="16"/>
      <c r="C337" s="16"/>
      <c r="D337" s="16"/>
      <c r="E337" s="16"/>
      <c r="F337" s="16"/>
      <c r="G337" s="16"/>
      <c r="H337" s="16"/>
      <c r="I337" s="220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287"/>
      <c r="AA337" s="16"/>
      <c r="AB337" s="287"/>
      <c r="AC337" s="287"/>
      <c r="AD337" s="287"/>
    </row>
    <row r="338" ht="15.75" customHeight="1">
      <c r="A338" s="16"/>
      <c r="B338" s="16"/>
      <c r="C338" s="16"/>
      <c r="D338" s="16"/>
      <c r="E338" s="16"/>
      <c r="F338" s="16"/>
      <c r="G338" s="16"/>
      <c r="H338" s="16"/>
      <c r="I338" s="220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287"/>
      <c r="AA338" s="16"/>
      <c r="AB338" s="287"/>
      <c r="AC338" s="287"/>
      <c r="AD338" s="287"/>
    </row>
    <row r="339" ht="15.75" customHeight="1">
      <c r="A339" s="16"/>
      <c r="B339" s="16"/>
      <c r="C339" s="16"/>
      <c r="D339" s="16"/>
      <c r="E339" s="16"/>
      <c r="F339" s="16"/>
      <c r="G339" s="16"/>
      <c r="H339" s="16"/>
      <c r="I339" s="220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287"/>
      <c r="AA339" s="16"/>
      <c r="AB339" s="287"/>
      <c r="AC339" s="287"/>
      <c r="AD339" s="287"/>
    </row>
    <row r="340" ht="15.75" customHeight="1">
      <c r="A340" s="16"/>
      <c r="B340" s="16"/>
      <c r="C340" s="16"/>
      <c r="D340" s="16"/>
      <c r="E340" s="16"/>
      <c r="F340" s="16"/>
      <c r="G340" s="16"/>
      <c r="H340" s="16"/>
      <c r="I340" s="220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287"/>
      <c r="AA340" s="16"/>
      <c r="AB340" s="287"/>
      <c r="AC340" s="287"/>
      <c r="AD340" s="287"/>
    </row>
    <row r="341" ht="15.75" customHeight="1">
      <c r="A341" s="16"/>
      <c r="B341" s="16"/>
      <c r="C341" s="16"/>
      <c r="D341" s="16"/>
      <c r="E341" s="16"/>
      <c r="F341" s="16"/>
      <c r="G341" s="16"/>
      <c r="H341" s="16"/>
      <c r="I341" s="220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287"/>
      <c r="AA341" s="16"/>
      <c r="AB341" s="287"/>
      <c r="AC341" s="287"/>
      <c r="AD341" s="287"/>
    </row>
    <row r="342" ht="15.75" customHeight="1">
      <c r="A342" s="16"/>
      <c r="B342" s="16"/>
      <c r="C342" s="16"/>
      <c r="D342" s="16"/>
      <c r="E342" s="16"/>
      <c r="F342" s="16"/>
      <c r="G342" s="16"/>
      <c r="H342" s="16"/>
      <c r="I342" s="220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287"/>
      <c r="AA342" s="16"/>
      <c r="AB342" s="287"/>
      <c r="AC342" s="287"/>
      <c r="AD342" s="287"/>
    </row>
    <row r="343" ht="15.75" customHeight="1">
      <c r="A343" s="16"/>
      <c r="B343" s="16"/>
      <c r="C343" s="16"/>
      <c r="D343" s="16"/>
      <c r="E343" s="16"/>
      <c r="F343" s="16"/>
      <c r="G343" s="16"/>
      <c r="H343" s="16"/>
      <c r="I343" s="220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287"/>
      <c r="AA343" s="16"/>
      <c r="AB343" s="287"/>
      <c r="AC343" s="287"/>
      <c r="AD343" s="287"/>
    </row>
    <row r="344" ht="15.75" customHeight="1">
      <c r="A344" s="16"/>
      <c r="B344" s="16"/>
      <c r="C344" s="16"/>
      <c r="D344" s="16"/>
      <c r="E344" s="16"/>
      <c r="F344" s="16"/>
      <c r="G344" s="16"/>
      <c r="H344" s="16"/>
      <c r="I344" s="220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287"/>
      <c r="AA344" s="16"/>
      <c r="AB344" s="287"/>
      <c r="AC344" s="287"/>
      <c r="AD344" s="287"/>
    </row>
    <row r="345" ht="15.75" customHeight="1">
      <c r="A345" s="16"/>
      <c r="B345" s="16"/>
      <c r="C345" s="16"/>
      <c r="D345" s="16"/>
      <c r="E345" s="16"/>
      <c r="F345" s="16"/>
      <c r="G345" s="16"/>
      <c r="H345" s="16"/>
      <c r="I345" s="220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287"/>
      <c r="AA345" s="16"/>
      <c r="AB345" s="287"/>
      <c r="AC345" s="287"/>
      <c r="AD345" s="287"/>
    </row>
    <row r="346" ht="15.75" customHeight="1">
      <c r="A346" s="16"/>
      <c r="B346" s="16"/>
      <c r="C346" s="16"/>
      <c r="D346" s="16"/>
      <c r="E346" s="16"/>
      <c r="F346" s="16"/>
      <c r="G346" s="16"/>
      <c r="H346" s="16"/>
      <c r="I346" s="220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287"/>
      <c r="AA346" s="16"/>
      <c r="AB346" s="287"/>
      <c r="AC346" s="287"/>
      <c r="AD346" s="287"/>
    </row>
    <row r="347" ht="15.75" customHeight="1">
      <c r="A347" s="16"/>
      <c r="B347" s="16"/>
      <c r="C347" s="16"/>
      <c r="D347" s="16"/>
      <c r="E347" s="16"/>
      <c r="F347" s="16"/>
      <c r="G347" s="16"/>
      <c r="H347" s="16"/>
      <c r="I347" s="220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287"/>
      <c r="AA347" s="16"/>
      <c r="AB347" s="287"/>
      <c r="AC347" s="287"/>
      <c r="AD347" s="287"/>
    </row>
    <row r="348" ht="15.75" customHeight="1">
      <c r="A348" s="16"/>
      <c r="B348" s="16"/>
      <c r="C348" s="16"/>
      <c r="D348" s="16"/>
      <c r="E348" s="16"/>
      <c r="F348" s="16"/>
      <c r="G348" s="16"/>
      <c r="H348" s="16"/>
      <c r="I348" s="220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287"/>
      <c r="AA348" s="16"/>
      <c r="AB348" s="287"/>
      <c r="AC348" s="287"/>
      <c r="AD348" s="287"/>
    </row>
    <row r="349" ht="15.75" customHeight="1">
      <c r="A349" s="16"/>
      <c r="B349" s="16"/>
      <c r="C349" s="16"/>
      <c r="D349" s="16"/>
      <c r="E349" s="16"/>
      <c r="F349" s="16"/>
      <c r="G349" s="16"/>
      <c r="H349" s="16"/>
      <c r="I349" s="220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287"/>
      <c r="AA349" s="16"/>
      <c r="AB349" s="287"/>
      <c r="AC349" s="287"/>
      <c r="AD349" s="287"/>
    </row>
    <row r="350" ht="15.75" customHeight="1">
      <c r="A350" s="16"/>
      <c r="B350" s="16"/>
      <c r="C350" s="16"/>
      <c r="D350" s="16"/>
      <c r="E350" s="16"/>
      <c r="F350" s="16"/>
      <c r="G350" s="16"/>
      <c r="H350" s="16"/>
      <c r="I350" s="220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287"/>
      <c r="AA350" s="16"/>
      <c r="AB350" s="287"/>
      <c r="AC350" s="287"/>
      <c r="AD350" s="287"/>
    </row>
    <row r="351" ht="15.75" customHeight="1">
      <c r="A351" s="16"/>
      <c r="B351" s="16"/>
      <c r="C351" s="16"/>
      <c r="D351" s="16"/>
      <c r="E351" s="16"/>
      <c r="F351" s="16"/>
      <c r="G351" s="16"/>
      <c r="H351" s="16"/>
      <c r="I351" s="220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287"/>
      <c r="AA351" s="16"/>
      <c r="AB351" s="287"/>
      <c r="AC351" s="287"/>
      <c r="AD351" s="287"/>
    </row>
    <row r="352" ht="15.75" customHeight="1">
      <c r="A352" s="16"/>
      <c r="B352" s="16"/>
      <c r="C352" s="16"/>
      <c r="D352" s="16"/>
      <c r="E352" s="16"/>
      <c r="F352" s="16"/>
      <c r="G352" s="16"/>
      <c r="H352" s="16"/>
      <c r="I352" s="220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287"/>
      <c r="AA352" s="16"/>
      <c r="AB352" s="287"/>
      <c r="AC352" s="287"/>
      <c r="AD352" s="287"/>
    </row>
    <row r="353" ht="15.75" customHeight="1">
      <c r="A353" s="16"/>
      <c r="B353" s="16"/>
      <c r="C353" s="16"/>
      <c r="D353" s="16"/>
      <c r="E353" s="16"/>
      <c r="F353" s="16"/>
      <c r="G353" s="16"/>
      <c r="H353" s="16"/>
      <c r="I353" s="220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287"/>
      <c r="AA353" s="16"/>
      <c r="AB353" s="287"/>
      <c r="AC353" s="287"/>
      <c r="AD353" s="287"/>
    </row>
    <row r="354" ht="15.75" customHeight="1">
      <c r="A354" s="16"/>
      <c r="B354" s="16"/>
      <c r="C354" s="16"/>
      <c r="D354" s="16"/>
      <c r="E354" s="16"/>
      <c r="F354" s="16"/>
      <c r="G354" s="16"/>
      <c r="H354" s="16"/>
      <c r="I354" s="220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287"/>
      <c r="AA354" s="16"/>
      <c r="AB354" s="287"/>
      <c r="AC354" s="287"/>
      <c r="AD354" s="287"/>
    </row>
    <row r="355" ht="15.75" customHeight="1">
      <c r="A355" s="16"/>
      <c r="B355" s="16"/>
      <c r="C355" s="16"/>
      <c r="D355" s="16"/>
      <c r="E355" s="16"/>
      <c r="F355" s="16"/>
      <c r="G355" s="16"/>
      <c r="H355" s="16"/>
      <c r="I355" s="220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287"/>
      <c r="AA355" s="16"/>
      <c r="AB355" s="287"/>
      <c r="AC355" s="287"/>
      <c r="AD355" s="287"/>
    </row>
    <row r="356" ht="15.75" customHeight="1">
      <c r="A356" s="16"/>
      <c r="B356" s="16"/>
      <c r="C356" s="16"/>
      <c r="D356" s="16"/>
      <c r="E356" s="16"/>
      <c r="F356" s="16"/>
      <c r="G356" s="16"/>
      <c r="H356" s="16"/>
      <c r="I356" s="220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287"/>
      <c r="AA356" s="16"/>
      <c r="AB356" s="287"/>
      <c r="AC356" s="287"/>
      <c r="AD356" s="287"/>
    </row>
    <row r="357" ht="15.75" customHeight="1">
      <c r="A357" s="16"/>
      <c r="B357" s="16"/>
      <c r="C357" s="16"/>
      <c r="D357" s="16"/>
      <c r="E357" s="16"/>
      <c r="F357" s="16"/>
      <c r="G357" s="16"/>
      <c r="H357" s="16"/>
      <c r="I357" s="220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287"/>
      <c r="AA357" s="16"/>
      <c r="AB357" s="287"/>
      <c r="AC357" s="287"/>
      <c r="AD357" s="287"/>
    </row>
    <row r="358" ht="15.75" customHeight="1">
      <c r="A358" s="16"/>
      <c r="B358" s="16"/>
      <c r="C358" s="16"/>
      <c r="D358" s="16"/>
      <c r="E358" s="16"/>
      <c r="F358" s="16"/>
      <c r="G358" s="16"/>
      <c r="H358" s="16"/>
      <c r="I358" s="220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287"/>
      <c r="AA358" s="16"/>
      <c r="AB358" s="287"/>
      <c r="AC358" s="287"/>
      <c r="AD358" s="287"/>
    </row>
    <row r="359" ht="15.75" customHeight="1">
      <c r="A359" s="16"/>
      <c r="B359" s="16"/>
      <c r="C359" s="16"/>
      <c r="D359" s="16"/>
      <c r="E359" s="16"/>
      <c r="F359" s="16"/>
      <c r="G359" s="16"/>
      <c r="H359" s="16"/>
      <c r="I359" s="220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287"/>
      <c r="AA359" s="16"/>
      <c r="AB359" s="287"/>
      <c r="AC359" s="287"/>
      <c r="AD359" s="287"/>
    </row>
    <row r="360" ht="15.75" customHeight="1">
      <c r="A360" s="16"/>
      <c r="B360" s="16"/>
      <c r="C360" s="16"/>
      <c r="D360" s="16"/>
      <c r="E360" s="16"/>
      <c r="F360" s="16"/>
      <c r="G360" s="16"/>
      <c r="H360" s="16"/>
      <c r="I360" s="220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287"/>
      <c r="AA360" s="16"/>
      <c r="AB360" s="287"/>
      <c r="AC360" s="287"/>
      <c r="AD360" s="287"/>
    </row>
    <row r="361" ht="15.75" customHeight="1">
      <c r="A361" s="16"/>
      <c r="B361" s="16"/>
      <c r="C361" s="16"/>
      <c r="D361" s="16"/>
      <c r="E361" s="16"/>
      <c r="F361" s="16"/>
      <c r="G361" s="16"/>
      <c r="H361" s="16"/>
      <c r="I361" s="220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287"/>
      <c r="AA361" s="16"/>
      <c r="AB361" s="287"/>
      <c r="AC361" s="287"/>
      <c r="AD361" s="287"/>
    </row>
    <row r="362" ht="15.75" customHeight="1">
      <c r="A362" s="16"/>
      <c r="B362" s="16"/>
      <c r="C362" s="16"/>
      <c r="D362" s="16"/>
      <c r="E362" s="16"/>
      <c r="F362" s="16"/>
      <c r="G362" s="16"/>
      <c r="H362" s="16"/>
      <c r="I362" s="220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287"/>
      <c r="AA362" s="16"/>
      <c r="AB362" s="287"/>
      <c r="AC362" s="287"/>
      <c r="AD362" s="287"/>
    </row>
    <row r="363" ht="15.75" customHeight="1">
      <c r="A363" s="16"/>
      <c r="B363" s="16"/>
      <c r="C363" s="16"/>
      <c r="D363" s="16"/>
      <c r="E363" s="16"/>
      <c r="F363" s="16"/>
      <c r="G363" s="16"/>
      <c r="H363" s="16"/>
      <c r="I363" s="220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287"/>
      <c r="AA363" s="16"/>
      <c r="AB363" s="287"/>
      <c r="AC363" s="287"/>
      <c r="AD363" s="287"/>
    </row>
    <row r="364" ht="15.75" customHeight="1">
      <c r="A364" s="16"/>
      <c r="B364" s="16"/>
      <c r="C364" s="16"/>
      <c r="D364" s="16"/>
      <c r="E364" s="16"/>
      <c r="F364" s="16"/>
      <c r="G364" s="16"/>
      <c r="H364" s="16"/>
      <c r="I364" s="220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287"/>
      <c r="AA364" s="16"/>
      <c r="AB364" s="287"/>
      <c r="AC364" s="287"/>
      <c r="AD364" s="287"/>
    </row>
    <row r="365" ht="15.75" customHeight="1">
      <c r="A365" s="16"/>
      <c r="B365" s="16"/>
      <c r="C365" s="16"/>
      <c r="D365" s="16"/>
      <c r="E365" s="16"/>
      <c r="F365" s="16"/>
      <c r="G365" s="16"/>
      <c r="H365" s="16"/>
      <c r="I365" s="220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287"/>
      <c r="AA365" s="16"/>
      <c r="AB365" s="287"/>
      <c r="AC365" s="287"/>
      <c r="AD365" s="287"/>
    </row>
    <row r="366" ht="15.75" customHeight="1">
      <c r="A366" s="16"/>
      <c r="B366" s="16"/>
      <c r="C366" s="16"/>
      <c r="D366" s="16"/>
      <c r="E366" s="16"/>
      <c r="F366" s="16"/>
      <c r="G366" s="16"/>
      <c r="H366" s="16"/>
      <c r="I366" s="220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287"/>
      <c r="AA366" s="16"/>
      <c r="AB366" s="287"/>
      <c r="AC366" s="287"/>
      <c r="AD366" s="287"/>
    </row>
    <row r="367" ht="15.75" customHeight="1">
      <c r="A367" s="16"/>
      <c r="B367" s="16"/>
      <c r="C367" s="16"/>
      <c r="D367" s="16"/>
      <c r="E367" s="16"/>
      <c r="F367" s="16"/>
      <c r="G367" s="16"/>
      <c r="H367" s="16"/>
      <c r="I367" s="220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287"/>
      <c r="AA367" s="16"/>
      <c r="AB367" s="287"/>
      <c r="AC367" s="287"/>
      <c r="AD367" s="287"/>
    </row>
    <row r="368" ht="15.75" customHeight="1">
      <c r="A368" s="16"/>
      <c r="B368" s="16"/>
      <c r="C368" s="16"/>
      <c r="D368" s="16"/>
      <c r="E368" s="16"/>
      <c r="F368" s="16"/>
      <c r="G368" s="16"/>
      <c r="H368" s="16"/>
      <c r="I368" s="220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287"/>
      <c r="AA368" s="16"/>
      <c r="AB368" s="287"/>
      <c r="AC368" s="287"/>
      <c r="AD368" s="287"/>
    </row>
    <row r="369" ht="15.75" customHeight="1">
      <c r="A369" s="16"/>
      <c r="B369" s="16"/>
      <c r="C369" s="16"/>
      <c r="D369" s="16"/>
      <c r="E369" s="16"/>
      <c r="F369" s="16"/>
      <c r="G369" s="16"/>
      <c r="H369" s="16"/>
      <c r="I369" s="220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287"/>
      <c r="AA369" s="16"/>
      <c r="AB369" s="287"/>
      <c r="AC369" s="287"/>
      <c r="AD369" s="287"/>
    </row>
    <row r="370" ht="15.75" customHeight="1">
      <c r="A370" s="16"/>
      <c r="B370" s="16"/>
      <c r="C370" s="16"/>
      <c r="D370" s="16"/>
      <c r="E370" s="16"/>
      <c r="F370" s="16"/>
      <c r="G370" s="16"/>
      <c r="H370" s="16"/>
      <c r="I370" s="220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287"/>
      <c r="AA370" s="16"/>
      <c r="AB370" s="287"/>
      <c r="AC370" s="287"/>
      <c r="AD370" s="287"/>
    </row>
    <row r="371" ht="15.75" customHeight="1">
      <c r="A371" s="16"/>
      <c r="B371" s="16"/>
      <c r="C371" s="16"/>
      <c r="D371" s="16"/>
      <c r="E371" s="16"/>
      <c r="F371" s="16"/>
      <c r="G371" s="16"/>
      <c r="H371" s="16"/>
      <c r="I371" s="220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287"/>
      <c r="AA371" s="16"/>
      <c r="AB371" s="287"/>
      <c r="AC371" s="287"/>
      <c r="AD371" s="287"/>
    </row>
    <row r="372" ht="15.75" customHeight="1">
      <c r="A372" s="16"/>
      <c r="B372" s="16"/>
      <c r="C372" s="16"/>
      <c r="D372" s="16"/>
      <c r="E372" s="16"/>
      <c r="F372" s="16"/>
      <c r="G372" s="16"/>
      <c r="H372" s="16"/>
      <c r="I372" s="220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287"/>
      <c r="AA372" s="16"/>
      <c r="AB372" s="287"/>
      <c r="AC372" s="287"/>
      <c r="AD372" s="287"/>
    </row>
    <row r="373" ht="15.75" customHeight="1">
      <c r="A373" s="16"/>
      <c r="B373" s="16"/>
      <c r="C373" s="16"/>
      <c r="D373" s="16"/>
      <c r="E373" s="16"/>
      <c r="F373" s="16"/>
      <c r="G373" s="16"/>
      <c r="H373" s="16"/>
      <c r="I373" s="220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287"/>
      <c r="AA373" s="16"/>
      <c r="AB373" s="287"/>
      <c r="AC373" s="287"/>
      <c r="AD373" s="287"/>
    </row>
    <row r="374" ht="15.75" customHeight="1">
      <c r="A374" s="16"/>
      <c r="B374" s="16"/>
      <c r="C374" s="16"/>
      <c r="D374" s="16"/>
      <c r="E374" s="16"/>
      <c r="F374" s="16"/>
      <c r="G374" s="16"/>
      <c r="H374" s="16"/>
      <c r="I374" s="220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287"/>
      <c r="AA374" s="16"/>
      <c r="AB374" s="287"/>
      <c r="AC374" s="287"/>
      <c r="AD374" s="287"/>
    </row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3">
    <mergeCell ref="I4:I6"/>
    <mergeCell ref="C8:F8"/>
    <mergeCell ref="I8:I9"/>
    <mergeCell ref="D9:F9"/>
    <mergeCell ref="D10:F10"/>
    <mergeCell ref="D11:F11"/>
    <mergeCell ref="D12:F12"/>
    <mergeCell ref="D13:F13"/>
    <mergeCell ref="D14:F14"/>
    <mergeCell ref="D15:F15"/>
    <mergeCell ref="C22:F22"/>
    <mergeCell ref="C23:F23"/>
    <mergeCell ref="C24:F24"/>
    <mergeCell ref="C25:F25"/>
    <mergeCell ref="C26:F26"/>
    <mergeCell ref="C27:F27"/>
    <mergeCell ref="C28:F28"/>
    <mergeCell ref="C29:F29"/>
    <mergeCell ref="C30:F30"/>
    <mergeCell ref="C31:F31"/>
    <mergeCell ref="C32:F32"/>
    <mergeCell ref="C33:F33"/>
    <mergeCell ref="C34:F34"/>
    <mergeCell ref="C35:F35"/>
    <mergeCell ref="C36:F36"/>
    <mergeCell ref="C37:F37"/>
    <mergeCell ref="C38:F38"/>
    <mergeCell ref="C39:F39"/>
    <mergeCell ref="E49:F50"/>
    <mergeCell ref="E51:F51"/>
    <mergeCell ref="C56:E56"/>
    <mergeCell ref="C59:E59"/>
    <mergeCell ref="C60:E60"/>
    <mergeCell ref="C65:E66"/>
    <mergeCell ref="F67:H67"/>
    <mergeCell ref="F68:H68"/>
    <mergeCell ref="C40:F40"/>
    <mergeCell ref="C41:F41"/>
    <mergeCell ref="C42:F42"/>
    <mergeCell ref="C43:F43"/>
    <mergeCell ref="C44:F44"/>
    <mergeCell ref="E47:F47"/>
    <mergeCell ref="E48:F48"/>
  </mergeCells>
  <conditionalFormatting sqref="A9:C15">
    <cfRule type="cellIs" dxfId="0" priority="1" operator="equal">
      <formula>"DATE: STUDENT NUMBER: NAME: NATIONALITY: CONTACT NUMBER: EMAIL ADDRESS: CONGREGATION(COMPLETE NAME)"</formula>
    </cfRule>
  </conditionalFormatting>
  <conditionalFormatting sqref="G15">
    <cfRule type="colorScale" priority="2">
      <colorScale>
        <cfvo type="min"/>
        <cfvo type="max"/>
        <color rgb="FF57BB8A"/>
        <color rgb="FFFFFFFF"/>
      </colorScale>
    </cfRule>
  </conditionalFormatting>
  <dataValidations>
    <dataValidation type="list" allowBlank="1" sqref="D17">
      <formula1>"2022 - 2023,2021-2022,2020 -2021"</formula1>
    </dataValidation>
    <dataValidation type="list" allowBlank="1" sqref="F18">
      <formula1>"FIRST SEMESTER,SECOND SEMESTER,INTER-SEMESTER"</formula1>
    </dataValidation>
    <dataValidation type="list" allowBlank="1" sqref="F20">
      <formula1>"Credit Student,Audit Student(On-going Formation;Renewal)"</formula1>
    </dataValidation>
    <dataValidation type="list" allowBlank="1" showErrorMessage="1" sqref="D47 D50">
      <formula1>"Approved,Disapproved"</formula1>
    </dataValidation>
    <dataValidation type="list" allowBlank="1" sqref="C23:C43">
      <formula1>RATES!$F$3:$F$32</formula1>
    </dataValidation>
    <dataValidation type="custom" allowBlank="1" showDropDown="1" sqref="D9">
      <formula1>OR(NOT(ISERROR(DATEVALUE(D9))), AND(ISNUMBER(D9), LEFT(CELL("format", D9))="D"))</formula1>
    </dataValidation>
    <dataValidation type="list" allowBlank="1" sqref="H45:H62">
      <formula1>RATES!$J$47:$J$82</formula1>
    </dataValidation>
    <dataValidation type="list" allowBlank="1" sqref="D14">
      <formula1>'Enrollment List'!$H$10:$H$93</formula1>
    </dataValidation>
    <dataValidation type="list" allowBlank="1" sqref="H17">
      <formula1>"NEW STUDENT,OLD STUDENT,TRANSFEREE,CROSS ENROLLEE,RETURNEE FROM LEAVE OF ABSENCE"</formula1>
    </dataValidation>
    <dataValidation type="list" allowBlank="1" showErrorMessage="1" sqref="I65">
      <formula1>"Full payment,Partial,Not yet paid,Promissory"</formula1>
    </dataValidation>
    <dataValidation type="list" allowBlank="1" sqref="H15">
      <formula1>$AD$115:$AD$144</formula1>
    </dataValidation>
    <dataValidation type="list" allowBlank="1" sqref="H23:H43">
      <formula1>RATES!$I$3:$I$32</formula1>
    </dataValidation>
    <dataValidation type="list" allowBlank="1" sqref="D15">
      <formula1>$AC$147:$AC$174</formula1>
    </dataValidation>
    <dataValidation type="list" allowBlank="1" sqref="F19">
      <formula1>"THESIS,NON-THESIS,CREDIT STUDENT,AUDIT STUDENT"</formula1>
    </dataValidation>
    <dataValidation type="list" allowBlank="1" sqref="E20">
      <formula1>"Regular(4 Years),Scholar(3 Years),Bridge Program,Certificate Program in Religious Studies"</formula1>
    </dataValidation>
    <dataValidation type="list" allowBlank="1" sqref="F17">
      <formula1>"FIRST YEAR,SECOND YEAR,THIRD YEAR,FOURTH YEAR"</formula1>
    </dataValidation>
    <dataValidation type="list" allowBlank="1" sqref="D13">
      <formula1>'Enrollment List'!$G$10:$G$93</formula1>
    </dataValidation>
    <dataValidation type="list" allowBlank="1" sqref="E19">
      <formula1>"MAJOR IN THEOLOGY,MAJOR IN SCRIPTURES,MAJOR IN WOMEN AND RELIGION"</formula1>
    </dataValidation>
    <dataValidation type="list" allowBlank="1" showInputMessage="1" prompt="Click and enter a value from the list of items" sqref="G23:G43">
      <formula1>"2,3"</formula1>
    </dataValidation>
    <dataValidation type="list" allowBlank="1" sqref="D12">
      <formula1>'Enrollment List'!$B$110:$B$152</formula1>
    </dataValidation>
  </dataValidations>
  <hyperlinks>
    <hyperlink r:id="rId1" ref="C6"/>
  </hyperlinks>
  <printOptions horizontalCentered="1"/>
  <pageMargins bottom="0.75" footer="0.0" header="0.0" left="0.7" right="0.7" top="0.75"/>
  <pageSetup orientation="portrait" pageOrder="overThenDown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B8043"/>
    <outlinePr summaryBelow="0" summaryRight="0"/>
    <pageSetUpPr fitToPage="1"/>
  </sheetPr>
  <sheetViews>
    <sheetView showGridLines="0" workbookViewId="0"/>
  </sheetViews>
  <sheetFormatPr customHeight="1" defaultColWidth="12.63" defaultRowHeight="15.0"/>
  <cols>
    <col customWidth="1" min="1" max="1" width="3.13"/>
    <col customWidth="1" min="2" max="2" width="2.63"/>
    <col customWidth="1" min="3" max="3" width="38.13"/>
    <col customWidth="1" min="4" max="4" width="21.63"/>
    <col customWidth="1" min="5" max="5" width="17.13"/>
    <col customWidth="1" min="6" max="6" width="17.25"/>
    <col customWidth="1" min="7" max="7" width="17.38"/>
    <col customWidth="1" min="8" max="8" width="37.38"/>
    <col customWidth="1" min="9" max="9" width="17.88"/>
    <col hidden="1" min="12" max="20" width="12.63"/>
    <col customWidth="1" hidden="1" min="21" max="21" width="16.38"/>
    <col hidden="1" min="22" max="24" width="12.63"/>
    <col customWidth="1" hidden="1" min="25" max="25" width="21.25"/>
    <col customWidth="1" hidden="1" min="26" max="26" width="20.13"/>
    <col hidden="1" min="27" max="30" width="12.63"/>
  </cols>
  <sheetData>
    <row r="1" ht="15.75" customHeight="1">
      <c r="A1" s="1"/>
      <c r="B1" s="1"/>
      <c r="C1" s="1"/>
      <c r="D1" s="1"/>
      <c r="E1" s="1"/>
      <c r="F1" s="1"/>
      <c r="G1" s="1"/>
      <c r="H1" s="1"/>
      <c r="I1" s="2"/>
      <c r="J1" s="1"/>
      <c r="K1" s="1"/>
      <c r="L1" s="1"/>
      <c r="M1" s="1"/>
      <c r="N1" s="1"/>
      <c r="O1" s="1"/>
      <c r="P1" s="3"/>
      <c r="Q1" s="1"/>
      <c r="R1" s="1"/>
      <c r="S1" s="1"/>
      <c r="T1" s="1"/>
      <c r="U1" s="1"/>
      <c r="V1" s="1"/>
      <c r="W1" s="1"/>
      <c r="X1" s="1"/>
      <c r="Y1" s="1"/>
      <c r="Z1" s="4"/>
      <c r="AA1" s="1"/>
      <c r="AB1" s="4"/>
      <c r="AC1" s="4"/>
      <c r="AD1" s="4"/>
    </row>
    <row r="2" ht="15.75" customHeight="1">
      <c r="A2" s="1"/>
      <c r="B2" s="5"/>
      <c r="C2" s="6"/>
      <c r="D2" s="6"/>
      <c r="E2" s="6"/>
      <c r="F2" s="6"/>
      <c r="G2" s="6"/>
      <c r="H2" s="6"/>
      <c r="I2" s="7"/>
      <c r="J2" s="1"/>
      <c r="K2" s="1"/>
      <c r="L2" s="1"/>
      <c r="M2" s="1"/>
      <c r="N2" s="1"/>
      <c r="O2" s="1"/>
      <c r="P2" s="8"/>
      <c r="Q2" s="1"/>
      <c r="R2" s="1"/>
      <c r="S2" s="1"/>
      <c r="T2" s="1"/>
      <c r="U2" s="1"/>
      <c r="V2" s="1"/>
      <c r="W2" s="1"/>
      <c r="X2" s="1"/>
      <c r="Y2" s="1"/>
      <c r="Z2" s="4"/>
      <c r="AA2" s="1"/>
      <c r="AB2" s="4"/>
      <c r="AC2" s="4"/>
      <c r="AD2" s="4"/>
    </row>
    <row r="3" ht="15.75" customHeight="1">
      <c r="A3" s="1"/>
      <c r="B3" s="9"/>
      <c r="C3" s="2" t="s">
        <v>229</v>
      </c>
      <c r="D3" s="1"/>
      <c r="E3" s="1"/>
      <c r="F3" s="1"/>
      <c r="G3" s="1"/>
      <c r="H3" s="1"/>
      <c r="I3" s="10"/>
      <c r="J3" s="1"/>
      <c r="K3" s="1"/>
      <c r="L3" s="1"/>
      <c r="M3" s="1"/>
      <c r="N3" s="1"/>
      <c r="O3" s="1"/>
      <c r="P3" s="3"/>
      <c r="Q3" s="1"/>
      <c r="R3" s="1"/>
      <c r="S3" s="1"/>
      <c r="T3" s="1"/>
      <c r="U3" s="1"/>
      <c r="V3" s="1"/>
      <c r="W3" s="1"/>
      <c r="X3" s="1"/>
      <c r="Y3" s="1"/>
      <c r="Z3" s="4"/>
      <c r="AA3" s="1"/>
      <c r="AB3" s="4"/>
      <c r="AC3" s="4"/>
      <c r="AD3" s="4"/>
    </row>
    <row r="4" ht="15.75" customHeight="1">
      <c r="A4" s="1"/>
      <c r="B4" s="9"/>
      <c r="C4" s="1" t="s">
        <v>230</v>
      </c>
      <c r="D4" s="1"/>
      <c r="E4" s="1"/>
      <c r="F4" s="1"/>
      <c r="G4" s="1"/>
      <c r="H4" s="1"/>
      <c r="I4" s="193" t="s">
        <v>0</v>
      </c>
      <c r="J4" s="1"/>
      <c r="K4" s="1"/>
      <c r="L4" s="1"/>
      <c r="M4" s="1"/>
      <c r="N4" s="1"/>
      <c r="O4" s="1"/>
      <c r="P4" s="3"/>
      <c r="Q4" s="1"/>
      <c r="R4" s="1"/>
      <c r="S4" s="1"/>
      <c r="T4" s="1"/>
      <c r="U4" s="1"/>
      <c r="V4" s="1"/>
      <c r="W4" s="1"/>
      <c r="X4" s="1"/>
      <c r="Y4" s="1"/>
      <c r="Z4" s="4"/>
      <c r="AA4" s="1"/>
      <c r="AB4" s="4"/>
      <c r="AC4" s="4"/>
      <c r="AD4" s="4"/>
    </row>
    <row r="5" ht="15.75" customHeight="1">
      <c r="A5" s="1"/>
      <c r="B5" s="9"/>
      <c r="C5" s="1" t="s">
        <v>231</v>
      </c>
      <c r="D5" s="1"/>
      <c r="E5" s="1"/>
      <c r="F5" s="1"/>
      <c r="G5" s="1"/>
      <c r="H5" s="1"/>
      <c r="I5" s="194"/>
      <c r="J5" s="1"/>
      <c r="K5" s="1"/>
      <c r="L5" s="1"/>
      <c r="M5" s="1"/>
      <c r="N5" s="1"/>
      <c r="O5" s="1"/>
      <c r="P5" s="3"/>
      <c r="Q5" s="1"/>
      <c r="R5" s="1"/>
      <c r="S5" s="1"/>
      <c r="T5" s="1"/>
      <c r="U5" s="1"/>
      <c r="V5" s="1"/>
      <c r="W5" s="1"/>
      <c r="X5" s="1"/>
      <c r="Y5" s="1"/>
      <c r="Z5" s="4"/>
      <c r="AA5" s="1"/>
      <c r="AB5" s="4"/>
      <c r="AC5" s="4"/>
      <c r="AD5" s="4"/>
    </row>
    <row r="6" ht="15.75" customHeight="1">
      <c r="A6" s="1"/>
      <c r="B6" s="13"/>
      <c r="C6" s="195" t="s">
        <v>1143</v>
      </c>
      <c r="D6" s="14"/>
      <c r="E6" s="14"/>
      <c r="F6" s="14"/>
      <c r="G6" s="14"/>
      <c r="H6" s="14"/>
      <c r="I6" s="196"/>
      <c r="J6" s="1"/>
      <c r="K6" s="1"/>
      <c r="L6" s="1"/>
      <c r="M6" s="1"/>
      <c r="N6" s="1"/>
      <c r="O6" s="1"/>
      <c r="P6" s="3"/>
      <c r="Q6" s="1"/>
      <c r="R6" s="1"/>
      <c r="S6" s="1"/>
      <c r="T6" s="1"/>
      <c r="U6" s="1"/>
      <c r="V6" s="1"/>
      <c r="W6" s="1"/>
      <c r="X6" s="1"/>
      <c r="Y6" s="1"/>
      <c r="Z6" s="4"/>
      <c r="AA6" s="1"/>
      <c r="AB6" s="4"/>
      <c r="AC6" s="4"/>
      <c r="AD6" s="4"/>
    </row>
    <row r="7" ht="27.0" customHeight="1">
      <c r="A7" s="1"/>
      <c r="B7" s="9"/>
      <c r="C7" s="1"/>
      <c r="D7" s="1"/>
      <c r="E7" s="1"/>
      <c r="F7" s="1"/>
      <c r="G7" s="16"/>
      <c r="H7" s="2" t="s">
        <v>1</v>
      </c>
      <c r="I7" s="17"/>
      <c r="J7" s="1"/>
      <c r="K7" s="1"/>
      <c r="L7" s="1"/>
      <c r="M7" s="1"/>
      <c r="N7" s="1"/>
      <c r="O7" s="1"/>
      <c r="P7" s="8"/>
      <c r="Q7" s="1"/>
      <c r="R7" s="1"/>
      <c r="S7" s="1"/>
      <c r="T7" s="1"/>
      <c r="U7" s="1"/>
      <c r="V7" s="1"/>
      <c r="W7" s="1"/>
      <c r="X7" s="1"/>
      <c r="Y7" s="1"/>
      <c r="Z7" s="4"/>
      <c r="AA7" s="1"/>
      <c r="AB7" s="4"/>
      <c r="AC7" s="4"/>
      <c r="AD7" s="4"/>
    </row>
    <row r="8" ht="15.75" customHeight="1">
      <c r="A8" s="18"/>
      <c r="B8" s="19"/>
      <c r="C8" s="18" t="s">
        <v>986</v>
      </c>
      <c r="G8" s="16"/>
      <c r="H8" s="20" t="s">
        <v>2</v>
      </c>
      <c r="I8" s="197" t="s">
        <v>3</v>
      </c>
      <c r="J8" s="1"/>
      <c r="K8" s="1"/>
      <c r="L8" s="1"/>
      <c r="M8" s="1"/>
      <c r="N8" s="1"/>
      <c r="O8" s="1"/>
      <c r="P8" s="8"/>
      <c r="Q8" s="1"/>
      <c r="R8" s="1"/>
      <c r="S8" s="1"/>
      <c r="T8" s="1"/>
      <c r="U8" s="1"/>
      <c r="V8" s="1"/>
      <c r="W8" s="1"/>
      <c r="X8" s="1"/>
      <c r="Y8" s="1"/>
      <c r="Z8" s="4"/>
      <c r="AA8" s="1"/>
      <c r="AB8" s="4"/>
      <c r="AC8" s="4"/>
      <c r="AD8" s="4"/>
    </row>
    <row r="9" ht="15.75" customHeight="1">
      <c r="A9" s="2"/>
      <c r="B9" s="22"/>
      <c r="C9" s="64" t="s">
        <v>234</v>
      </c>
      <c r="D9" s="23">
        <v>45042.0</v>
      </c>
      <c r="E9" s="198"/>
      <c r="F9" s="198"/>
      <c r="G9" s="16"/>
      <c r="H9" s="25" t="s">
        <v>4</v>
      </c>
      <c r="I9" s="194"/>
      <c r="J9" s="1"/>
      <c r="K9" s="1"/>
      <c r="L9" s="1"/>
      <c r="M9" s="1"/>
      <c r="N9" s="1"/>
      <c r="O9" s="1"/>
      <c r="P9" s="8"/>
      <c r="Q9" s="1"/>
      <c r="R9" s="1"/>
      <c r="S9" s="26"/>
      <c r="T9" s="1"/>
      <c r="U9" s="1"/>
      <c r="V9" s="1"/>
      <c r="W9" s="1"/>
      <c r="X9" s="1"/>
      <c r="Y9" s="1"/>
      <c r="Z9" s="4"/>
      <c r="AA9" s="1"/>
      <c r="AB9" s="4"/>
      <c r="AC9" s="4"/>
      <c r="AD9" s="4"/>
    </row>
    <row r="10" ht="15.75" customHeight="1">
      <c r="A10" s="2"/>
      <c r="B10" s="22"/>
      <c r="C10" s="64" t="s">
        <v>235</v>
      </c>
      <c r="D10" s="27" t="s">
        <v>641</v>
      </c>
      <c r="E10" s="198"/>
      <c r="F10" s="198"/>
      <c r="G10" s="16"/>
      <c r="H10" s="28"/>
      <c r="I10" s="29" t="s">
        <v>5</v>
      </c>
      <c r="J10" s="1"/>
      <c r="K10" s="1"/>
      <c r="L10" s="1"/>
      <c r="M10" s="1"/>
      <c r="N10" s="1"/>
      <c r="O10" s="1"/>
      <c r="P10" s="8"/>
      <c r="Q10" s="1"/>
      <c r="R10" s="1"/>
      <c r="S10" s="26"/>
      <c r="T10" s="1"/>
      <c r="U10" s="1"/>
      <c r="V10" s="1"/>
      <c r="W10" s="1"/>
      <c r="X10" s="1"/>
      <c r="Y10" s="1"/>
      <c r="Z10" s="4"/>
      <c r="AA10" s="1"/>
      <c r="AB10" s="4"/>
      <c r="AC10" s="4"/>
      <c r="AD10" s="4"/>
    </row>
    <row r="11" ht="15.75" customHeight="1">
      <c r="A11" s="2"/>
      <c r="B11" s="22"/>
      <c r="C11" s="64" t="s">
        <v>236</v>
      </c>
      <c r="D11" s="30" t="s">
        <v>429</v>
      </c>
      <c r="E11" s="198"/>
      <c r="F11" s="198"/>
      <c r="G11" s="16"/>
      <c r="H11" s="25" t="s">
        <v>7</v>
      </c>
      <c r="I11" s="29"/>
      <c r="J11" s="1"/>
      <c r="K11" s="1"/>
      <c r="L11" s="1"/>
      <c r="M11" s="1"/>
      <c r="N11" s="1"/>
      <c r="O11" s="1"/>
      <c r="P11" s="8"/>
      <c r="Q11" s="1"/>
      <c r="R11" s="1"/>
      <c r="S11" s="31"/>
      <c r="T11" s="1"/>
      <c r="U11" s="1"/>
      <c r="V11" s="1"/>
      <c r="W11" s="1"/>
      <c r="X11" s="1"/>
      <c r="Y11" s="1"/>
      <c r="Z11" s="4"/>
      <c r="AA11" s="1"/>
      <c r="AB11" s="4"/>
      <c r="AC11" s="4"/>
      <c r="AD11" s="4"/>
    </row>
    <row r="12" ht="15.75" customHeight="1">
      <c r="A12" s="2"/>
      <c r="B12" s="22"/>
      <c r="C12" s="64" t="s">
        <v>237</v>
      </c>
      <c r="D12" s="30" t="s">
        <v>642</v>
      </c>
      <c r="E12" s="198"/>
      <c r="F12" s="198"/>
      <c r="G12" s="16"/>
      <c r="H12" s="28"/>
      <c r="I12" s="29" t="s">
        <v>8</v>
      </c>
      <c r="J12" s="1"/>
      <c r="K12" s="1"/>
      <c r="L12" s="1"/>
      <c r="M12" s="1"/>
      <c r="N12" s="1"/>
      <c r="O12" s="1"/>
      <c r="P12" s="8"/>
      <c r="Q12" s="1"/>
      <c r="R12" s="1"/>
      <c r="S12" s="26"/>
      <c r="T12" s="1"/>
      <c r="U12" s="1"/>
      <c r="V12" s="1"/>
      <c r="W12" s="1"/>
      <c r="X12" s="1"/>
      <c r="Y12" s="1"/>
      <c r="Z12" s="4"/>
      <c r="AA12" s="1"/>
      <c r="AB12" s="4"/>
      <c r="AC12" s="4"/>
      <c r="AD12" s="4"/>
    </row>
    <row r="13" ht="15.75" customHeight="1">
      <c r="A13" s="2"/>
      <c r="B13" s="22"/>
      <c r="C13" s="64" t="s">
        <v>238</v>
      </c>
      <c r="D13" s="27">
        <v>9.56066271E9</v>
      </c>
      <c r="E13" s="198"/>
      <c r="F13" s="198"/>
      <c r="G13" s="16"/>
      <c r="H13" s="32" t="s">
        <v>9</v>
      </c>
      <c r="I13" s="29"/>
      <c r="J13" s="1"/>
      <c r="K13" s="1"/>
      <c r="L13" s="1"/>
      <c r="M13" s="1"/>
      <c r="N13" s="1"/>
      <c r="O13" s="1"/>
      <c r="P13" s="8"/>
      <c r="Q13" s="1"/>
      <c r="R13" s="1"/>
      <c r="S13" s="26"/>
      <c r="T13" s="1"/>
      <c r="U13" s="1"/>
      <c r="V13" s="1"/>
      <c r="W13" s="1"/>
      <c r="X13" s="1"/>
      <c r="Y13" s="1"/>
      <c r="Z13" s="4"/>
      <c r="AA13" s="1"/>
      <c r="AB13" s="4"/>
      <c r="AC13" s="4"/>
      <c r="AD13" s="4"/>
    </row>
    <row r="14" ht="15.75" customHeight="1">
      <c r="A14" s="2"/>
      <c r="B14" s="22"/>
      <c r="C14" s="64" t="s">
        <v>239</v>
      </c>
      <c r="D14" s="33" t="s">
        <v>643</v>
      </c>
      <c r="E14" s="198"/>
      <c r="F14" s="198"/>
      <c r="G14" s="34"/>
      <c r="H14" s="35"/>
      <c r="I14" s="36" t="s">
        <v>10</v>
      </c>
      <c r="J14" s="1"/>
      <c r="K14" s="34"/>
      <c r="L14" s="1"/>
      <c r="M14" s="1"/>
      <c r="N14" s="1"/>
      <c r="O14" s="1"/>
      <c r="P14" s="37"/>
      <c r="Q14" s="1"/>
      <c r="R14" s="1"/>
      <c r="S14" s="38"/>
      <c r="T14" s="1"/>
      <c r="U14" s="1"/>
      <c r="V14" s="1"/>
      <c r="W14" s="1"/>
      <c r="X14" s="1"/>
      <c r="Y14" s="1"/>
      <c r="Z14" s="4"/>
      <c r="AA14" s="1"/>
      <c r="AB14" s="4"/>
      <c r="AC14" s="4"/>
      <c r="AD14" s="4"/>
    </row>
    <row r="15" ht="15.75" customHeight="1">
      <c r="A15" s="2"/>
      <c r="B15" s="22"/>
      <c r="C15" s="64" t="s">
        <v>240</v>
      </c>
      <c r="D15" s="30" t="s">
        <v>307</v>
      </c>
      <c r="E15" s="198"/>
      <c r="F15" s="198"/>
      <c r="G15" s="39" t="s">
        <v>11</v>
      </c>
      <c r="H15" s="30" t="s">
        <v>210</v>
      </c>
      <c r="I15" s="36"/>
      <c r="J15" s="1"/>
      <c r="K15" s="1"/>
      <c r="L15" s="1"/>
      <c r="M15" s="1"/>
      <c r="N15" s="1"/>
      <c r="O15" s="1"/>
      <c r="P15" s="8"/>
      <c r="Q15" s="1"/>
      <c r="R15" s="1"/>
      <c r="S15" s="8"/>
      <c r="T15" s="1"/>
      <c r="U15" s="1"/>
      <c r="V15" s="1"/>
      <c r="W15" s="1"/>
      <c r="X15" s="1"/>
      <c r="Y15" s="1"/>
      <c r="Z15" s="4"/>
      <c r="AA15" s="1"/>
      <c r="AB15" s="4"/>
      <c r="AC15" s="4"/>
      <c r="AD15" s="4"/>
    </row>
    <row r="16" ht="15.75" customHeight="1">
      <c r="A16" s="1"/>
      <c r="B16" s="9"/>
      <c r="C16" s="73"/>
      <c r="D16" s="1"/>
      <c r="E16" s="1"/>
      <c r="F16" s="1"/>
      <c r="G16" s="1"/>
      <c r="H16" s="1"/>
      <c r="I16" s="29" t="s">
        <v>12</v>
      </c>
      <c r="J16" s="1"/>
      <c r="K16" s="1"/>
      <c r="L16" s="1"/>
      <c r="M16" s="1"/>
      <c r="N16" s="1"/>
      <c r="O16" s="1"/>
      <c r="P16" s="8"/>
      <c r="Q16" s="1"/>
      <c r="R16" s="1"/>
      <c r="S16" s="3"/>
      <c r="T16" s="1"/>
      <c r="U16" s="1"/>
      <c r="V16" s="1"/>
      <c r="W16" s="1"/>
      <c r="X16" s="1"/>
      <c r="Y16" s="1"/>
      <c r="Z16" s="4"/>
      <c r="AA16" s="1"/>
      <c r="AB16" s="4"/>
      <c r="AC16" s="4"/>
      <c r="AD16" s="4"/>
    </row>
    <row r="17" ht="15.75" customHeight="1">
      <c r="A17" s="1"/>
      <c r="B17" s="9"/>
      <c r="C17" s="64" t="s">
        <v>241</v>
      </c>
      <c r="D17" s="30" t="s">
        <v>341</v>
      </c>
      <c r="E17" s="2" t="s">
        <v>14</v>
      </c>
      <c r="F17" s="30" t="s">
        <v>1144</v>
      </c>
      <c r="G17" s="39" t="s">
        <v>15</v>
      </c>
      <c r="H17" s="30" t="s">
        <v>861</v>
      </c>
      <c r="I17" s="29"/>
      <c r="J17" s="1"/>
      <c r="K17" s="1"/>
      <c r="L17" s="1"/>
      <c r="M17" s="1"/>
      <c r="N17" s="1"/>
      <c r="O17" s="1"/>
      <c r="P17" s="8"/>
      <c r="Q17" s="1"/>
      <c r="R17" s="1"/>
      <c r="S17" s="8"/>
      <c r="T17" s="1"/>
      <c r="U17" s="1"/>
      <c r="V17" s="1"/>
      <c r="W17" s="1"/>
      <c r="X17" s="1"/>
      <c r="Y17" s="1"/>
      <c r="Z17" s="4"/>
      <c r="AA17" s="1"/>
      <c r="AB17" s="4"/>
      <c r="AC17" s="4"/>
      <c r="AD17" s="4"/>
    </row>
    <row r="18" ht="15.75" customHeight="1">
      <c r="A18" s="1"/>
      <c r="B18" s="9"/>
      <c r="C18" s="64" t="s">
        <v>242</v>
      </c>
      <c r="D18" s="16"/>
      <c r="E18" s="2" t="s">
        <v>17</v>
      </c>
      <c r="F18" s="30" t="s">
        <v>988</v>
      </c>
      <c r="G18" s="16"/>
      <c r="H18" s="16"/>
      <c r="I18" s="29" t="s">
        <v>19</v>
      </c>
      <c r="J18" s="1"/>
      <c r="K18" s="1"/>
      <c r="L18" s="1"/>
      <c r="M18" s="1"/>
      <c r="N18" s="1"/>
      <c r="O18" s="1"/>
      <c r="P18" s="8"/>
      <c r="Q18" s="1"/>
      <c r="R18" s="1"/>
      <c r="S18" s="3"/>
      <c r="T18" s="1"/>
      <c r="U18" s="1"/>
      <c r="V18" s="1"/>
      <c r="W18" s="1"/>
      <c r="X18" s="1"/>
      <c r="Y18" s="1"/>
      <c r="Z18" s="4"/>
      <c r="AA18" s="1"/>
      <c r="AB18" s="4"/>
      <c r="AC18" s="4"/>
      <c r="AD18" s="4"/>
    </row>
    <row r="19" ht="15.75" customHeight="1">
      <c r="A19" s="1"/>
      <c r="B19" s="9"/>
      <c r="C19" s="167" t="s">
        <v>243</v>
      </c>
      <c r="D19" s="18" t="b">
        <v>0</v>
      </c>
      <c r="E19" s="1"/>
      <c r="F19" s="30"/>
      <c r="G19" s="16"/>
      <c r="H19" s="16"/>
      <c r="I19" s="29"/>
      <c r="J19" s="1"/>
      <c r="K19" s="1"/>
      <c r="L19" s="1"/>
      <c r="M19" s="1"/>
      <c r="N19" s="1"/>
      <c r="O19" s="1"/>
      <c r="P19" s="8"/>
      <c r="Q19" s="1"/>
      <c r="R19" s="1"/>
      <c r="S19" s="8"/>
      <c r="T19" s="1"/>
      <c r="U19" s="1"/>
      <c r="V19" s="1"/>
      <c r="W19" s="1"/>
      <c r="X19" s="1"/>
      <c r="Y19" s="1"/>
      <c r="Z19" s="4"/>
      <c r="AA19" s="1"/>
      <c r="AB19" s="4"/>
      <c r="AC19" s="4"/>
      <c r="AD19" s="4"/>
    </row>
    <row r="20" ht="15.75" customHeight="1">
      <c r="A20" s="1"/>
      <c r="B20" s="9"/>
      <c r="C20" s="167" t="s">
        <v>244</v>
      </c>
      <c r="D20" s="18" t="b">
        <v>1</v>
      </c>
      <c r="E20" s="1" t="s">
        <v>20</v>
      </c>
      <c r="F20" s="30"/>
      <c r="G20" s="1"/>
      <c r="H20" s="1"/>
      <c r="I20" s="29" t="s">
        <v>21</v>
      </c>
      <c r="J20" s="1"/>
      <c r="K20" s="1"/>
      <c r="L20" s="1"/>
      <c r="M20" s="1"/>
      <c r="N20" s="1"/>
      <c r="O20" s="1"/>
      <c r="P20" s="8"/>
      <c r="Q20" s="1"/>
      <c r="R20" s="1"/>
      <c r="S20" s="8"/>
      <c r="T20" s="1"/>
      <c r="U20" s="1"/>
      <c r="V20" s="1"/>
      <c r="W20" s="1"/>
      <c r="X20" s="1"/>
      <c r="Y20" s="1"/>
      <c r="Z20" s="4"/>
      <c r="AA20" s="1"/>
      <c r="AB20" s="4"/>
      <c r="AC20" s="4"/>
      <c r="AD20" s="4"/>
    </row>
    <row r="21" ht="15.75" customHeight="1">
      <c r="A21" s="1"/>
      <c r="B21" s="9"/>
      <c r="C21" s="167" t="s">
        <v>245</v>
      </c>
      <c r="D21" s="18" t="b">
        <v>0</v>
      </c>
      <c r="E21" s="1"/>
      <c r="F21" s="16"/>
      <c r="G21" s="1"/>
      <c r="H21" s="1"/>
      <c r="I21" s="29"/>
      <c r="J21" s="1"/>
      <c r="K21" s="1"/>
      <c r="L21" s="1"/>
      <c r="M21" s="1"/>
      <c r="N21" s="1"/>
      <c r="O21" s="1"/>
      <c r="P21" s="8"/>
      <c r="Q21" s="1"/>
      <c r="R21" s="1"/>
      <c r="S21" s="38"/>
      <c r="T21" s="1"/>
      <c r="U21" s="1"/>
      <c r="V21" s="1"/>
      <c r="W21" s="1"/>
      <c r="X21" s="1"/>
      <c r="Y21" s="1"/>
      <c r="Z21" s="4"/>
      <c r="AA21" s="1"/>
      <c r="AB21" s="4"/>
      <c r="AC21" s="4"/>
      <c r="AD21" s="4"/>
    </row>
    <row r="22" ht="15.75" customHeight="1">
      <c r="A22" s="2"/>
      <c r="B22" s="22"/>
      <c r="C22" s="199" t="s">
        <v>246</v>
      </c>
      <c r="D22" s="200"/>
      <c r="E22" s="200"/>
      <c r="F22" s="201"/>
      <c r="G22" s="43" t="s">
        <v>22</v>
      </c>
      <c r="H22" s="44" t="s">
        <v>23</v>
      </c>
      <c r="I22" s="29" t="s">
        <v>24</v>
      </c>
      <c r="J22" s="2"/>
      <c r="K22" s="2"/>
      <c r="L22" s="2"/>
      <c r="M22" s="2"/>
      <c r="N22" s="2"/>
      <c r="O22" s="2"/>
      <c r="P22" s="3"/>
      <c r="Q22" s="2"/>
      <c r="R22" s="2"/>
      <c r="S22" s="38"/>
      <c r="T22" s="2"/>
      <c r="U22" s="2"/>
      <c r="V22" s="2"/>
      <c r="W22" s="2"/>
      <c r="X22" s="2"/>
      <c r="Y22" s="2"/>
      <c r="Z22" s="45"/>
      <c r="AA22" s="2"/>
      <c r="AB22" s="45"/>
      <c r="AC22" s="45"/>
      <c r="AD22" s="45"/>
    </row>
    <row r="23" ht="15.75" customHeight="1">
      <c r="A23" s="1"/>
      <c r="B23" s="9"/>
      <c r="C23" s="202"/>
      <c r="D23" s="203"/>
      <c r="E23" s="203"/>
      <c r="F23" s="204"/>
      <c r="G23" s="48"/>
      <c r="H23" s="49"/>
      <c r="I23" s="29"/>
      <c r="J23" s="1"/>
      <c r="K23" s="1"/>
      <c r="L23" s="1"/>
      <c r="M23" s="1"/>
      <c r="N23" s="1"/>
      <c r="O23" s="1"/>
      <c r="P23" s="3"/>
      <c r="Q23" s="1"/>
      <c r="R23" s="1"/>
      <c r="S23" s="38"/>
      <c r="T23" s="1"/>
      <c r="U23" s="1"/>
      <c r="V23" s="1"/>
      <c r="W23" s="1"/>
      <c r="X23" s="1"/>
      <c r="Y23" s="1"/>
      <c r="Z23" s="4"/>
      <c r="AA23" s="1"/>
      <c r="AB23" s="4"/>
      <c r="AC23" s="4"/>
      <c r="AD23" s="4"/>
    </row>
    <row r="24" ht="15.75" customHeight="1">
      <c r="A24" s="1"/>
      <c r="B24" s="9"/>
      <c r="C24" s="202" t="s">
        <v>358</v>
      </c>
      <c r="D24" s="203"/>
      <c r="E24" s="203"/>
      <c r="F24" s="204"/>
      <c r="G24" s="48">
        <v>3.0</v>
      </c>
      <c r="H24" s="49">
        <v>2614.86</v>
      </c>
      <c r="I24" s="29" t="s">
        <v>25</v>
      </c>
      <c r="J24" s="1"/>
      <c r="K24" s="1"/>
      <c r="L24" s="1"/>
      <c r="M24" s="1"/>
      <c r="N24" s="1"/>
      <c r="O24" s="1"/>
      <c r="P24" s="3"/>
      <c r="Q24" s="1"/>
      <c r="R24" s="1"/>
      <c r="S24" s="38"/>
      <c r="T24" s="1"/>
      <c r="U24" s="1"/>
      <c r="V24" s="1"/>
      <c r="W24" s="1"/>
      <c r="X24" s="1"/>
      <c r="Y24" s="1"/>
      <c r="Z24" s="4"/>
      <c r="AA24" s="1"/>
      <c r="AB24" s="4"/>
      <c r="AC24" s="4"/>
      <c r="AD24" s="4"/>
    </row>
    <row r="25" ht="15.75" customHeight="1">
      <c r="A25" s="1"/>
      <c r="B25" s="9"/>
      <c r="C25" s="288" t="s">
        <v>353</v>
      </c>
      <c r="D25" s="203"/>
      <c r="E25" s="203"/>
      <c r="F25" s="204"/>
      <c r="G25" s="48">
        <v>2.0</v>
      </c>
      <c r="H25" s="49">
        <v>2614.86</v>
      </c>
      <c r="I25" s="29"/>
      <c r="J25" s="1"/>
      <c r="K25" s="1"/>
      <c r="L25" s="1"/>
      <c r="M25" s="1"/>
      <c r="N25" s="1"/>
      <c r="O25" s="1"/>
      <c r="P25" s="3"/>
      <c r="Q25" s="1"/>
      <c r="R25" s="1"/>
      <c r="S25" s="38"/>
      <c r="T25" s="1"/>
      <c r="U25" s="1"/>
      <c r="V25" s="1"/>
      <c r="W25" s="1"/>
      <c r="X25" s="1"/>
      <c r="Y25" s="1"/>
      <c r="Z25" s="4"/>
      <c r="AA25" s="1"/>
      <c r="AB25" s="4"/>
      <c r="AC25" s="4"/>
      <c r="AD25" s="4"/>
    </row>
    <row r="26" ht="15.75" customHeight="1">
      <c r="A26" s="1"/>
      <c r="B26" s="9"/>
      <c r="C26" s="288" t="s">
        <v>350</v>
      </c>
      <c r="D26" s="203"/>
      <c r="E26" s="203"/>
      <c r="F26" s="204"/>
      <c r="G26" s="48">
        <v>3.0</v>
      </c>
      <c r="H26" s="49">
        <v>2614.86</v>
      </c>
      <c r="I26" s="29" t="s">
        <v>26</v>
      </c>
      <c r="J26" s="1"/>
      <c r="K26" s="1"/>
      <c r="L26" s="1"/>
      <c r="M26" s="1"/>
      <c r="N26" s="1"/>
      <c r="O26" s="1"/>
      <c r="P26" s="3"/>
      <c r="Q26" s="1"/>
      <c r="R26" s="1"/>
      <c r="S26" s="38"/>
      <c r="T26" s="1"/>
      <c r="U26" s="1"/>
      <c r="V26" s="1"/>
      <c r="W26" s="1"/>
      <c r="X26" s="1"/>
      <c r="Y26" s="1"/>
      <c r="Z26" s="4"/>
      <c r="AA26" s="1"/>
      <c r="AB26" s="4"/>
      <c r="AC26" s="4"/>
      <c r="AD26" s="4"/>
    </row>
    <row r="27" ht="15.75" customHeight="1">
      <c r="A27" s="1"/>
      <c r="B27" s="9"/>
      <c r="C27" s="288" t="s">
        <v>360</v>
      </c>
      <c r="D27" s="203"/>
      <c r="E27" s="203"/>
      <c r="F27" s="204"/>
      <c r="G27" s="48">
        <v>3.0</v>
      </c>
      <c r="H27" s="49">
        <v>2614.86</v>
      </c>
      <c r="I27" s="29"/>
      <c r="J27" s="1"/>
      <c r="K27" s="1"/>
      <c r="L27" s="1"/>
      <c r="M27" s="1"/>
      <c r="N27" s="1"/>
      <c r="O27" s="1"/>
      <c r="P27" s="51"/>
      <c r="Q27" s="1"/>
      <c r="R27" s="1"/>
      <c r="T27" s="1"/>
      <c r="U27" s="1"/>
      <c r="V27" s="1"/>
      <c r="W27" s="1"/>
      <c r="X27" s="1"/>
      <c r="Y27" s="1"/>
      <c r="Z27" s="4"/>
      <c r="AA27" s="1"/>
      <c r="AB27" s="4"/>
      <c r="AC27" s="4"/>
      <c r="AD27" s="4"/>
    </row>
    <row r="28" ht="15.75" customHeight="1">
      <c r="A28" s="1"/>
      <c r="B28" s="9"/>
      <c r="C28" s="288" t="s">
        <v>354</v>
      </c>
      <c r="D28" s="203"/>
      <c r="E28" s="203"/>
      <c r="F28" s="204"/>
      <c r="G28" s="48">
        <v>3.0</v>
      </c>
      <c r="H28" s="49">
        <v>5229.72</v>
      </c>
      <c r="I28" s="29" t="s">
        <v>27</v>
      </c>
      <c r="J28" s="1"/>
      <c r="K28" s="1"/>
      <c r="L28" s="1"/>
      <c r="M28" s="1"/>
      <c r="N28" s="1"/>
      <c r="O28" s="1"/>
      <c r="P28" s="3"/>
      <c r="Q28" s="1"/>
      <c r="R28" s="1"/>
      <c r="T28" s="1"/>
      <c r="U28" s="1"/>
      <c r="V28" s="1"/>
      <c r="W28" s="1"/>
      <c r="X28" s="1"/>
      <c r="Y28" s="1"/>
      <c r="Z28" s="4"/>
      <c r="AA28" s="1"/>
      <c r="AB28" s="4"/>
      <c r="AC28" s="4"/>
      <c r="AD28" s="4"/>
    </row>
    <row r="29" ht="15.75" customHeight="1">
      <c r="A29" s="1"/>
      <c r="B29" s="9"/>
      <c r="C29" s="288"/>
      <c r="D29" s="203"/>
      <c r="E29" s="203"/>
      <c r="F29" s="204"/>
      <c r="G29" s="48"/>
      <c r="H29" s="49"/>
      <c r="I29" s="29"/>
      <c r="J29" s="1"/>
      <c r="K29" s="1"/>
      <c r="L29" s="1"/>
      <c r="M29" s="1"/>
      <c r="N29" s="1"/>
      <c r="O29" s="1"/>
      <c r="P29" s="3"/>
      <c r="Q29" s="1"/>
      <c r="R29" s="1"/>
      <c r="T29" s="1"/>
      <c r="U29" s="1"/>
      <c r="V29" s="1"/>
      <c r="W29" s="1"/>
      <c r="X29" s="1"/>
      <c r="Y29" s="1"/>
      <c r="Z29" s="4"/>
      <c r="AA29" s="1"/>
      <c r="AB29" s="4"/>
      <c r="AC29" s="4"/>
      <c r="AD29" s="4"/>
    </row>
    <row r="30" ht="15.75" customHeight="1">
      <c r="A30" s="1"/>
      <c r="B30" s="9"/>
      <c r="C30" s="288"/>
      <c r="D30" s="203"/>
      <c r="E30" s="203"/>
      <c r="F30" s="204"/>
      <c r="G30" s="48"/>
      <c r="H30" s="49"/>
      <c r="I30" s="29" t="s">
        <v>28</v>
      </c>
      <c r="J30" s="1"/>
      <c r="K30" s="1"/>
      <c r="L30" s="1"/>
      <c r="M30" s="1"/>
      <c r="N30" s="1"/>
      <c r="O30" s="1"/>
      <c r="P30" s="8"/>
      <c r="Q30" s="1"/>
      <c r="R30" s="1"/>
      <c r="S30" s="3"/>
      <c r="T30" s="1"/>
      <c r="U30" s="1"/>
      <c r="V30" s="1"/>
      <c r="W30" s="1"/>
      <c r="X30" s="1"/>
      <c r="Y30" s="1"/>
      <c r="Z30" s="4"/>
      <c r="AA30" s="1"/>
      <c r="AB30" s="4"/>
      <c r="AC30" s="4"/>
      <c r="AD30" s="4"/>
    </row>
    <row r="31" ht="15.75" customHeight="1">
      <c r="A31" s="1"/>
      <c r="B31" s="9"/>
      <c r="C31" s="202"/>
      <c r="D31" s="203"/>
      <c r="E31" s="203"/>
      <c r="F31" s="204"/>
      <c r="G31" s="48"/>
      <c r="H31" s="49"/>
      <c r="I31" s="29"/>
      <c r="J31" s="1"/>
      <c r="K31" s="1"/>
      <c r="L31" s="1"/>
      <c r="M31" s="1"/>
      <c r="N31" s="1"/>
      <c r="O31" s="1"/>
      <c r="P31" s="8"/>
      <c r="Q31" s="1"/>
      <c r="R31" s="1"/>
      <c r="S31" s="3"/>
      <c r="T31" s="1"/>
      <c r="U31" s="1"/>
      <c r="V31" s="1"/>
      <c r="W31" s="1"/>
      <c r="X31" s="1"/>
      <c r="Y31" s="1"/>
      <c r="Z31" s="4"/>
      <c r="AA31" s="1"/>
      <c r="AB31" s="4"/>
      <c r="AC31" s="4"/>
      <c r="AD31" s="4"/>
    </row>
    <row r="32" ht="15.75" hidden="1" customHeight="1">
      <c r="A32" s="1"/>
      <c r="B32" s="9"/>
      <c r="C32" s="202"/>
      <c r="D32" s="203"/>
      <c r="E32" s="203"/>
      <c r="F32" s="204"/>
      <c r="G32" s="48"/>
      <c r="H32" s="49"/>
      <c r="I32" s="29" t="s">
        <v>29</v>
      </c>
      <c r="J32" s="1"/>
      <c r="K32" s="1"/>
      <c r="L32" s="1"/>
      <c r="M32" s="1"/>
      <c r="N32" s="1"/>
      <c r="O32" s="1"/>
      <c r="P32" s="1"/>
      <c r="Q32" s="1"/>
      <c r="R32" s="1"/>
      <c r="S32" s="3"/>
      <c r="T32" s="1"/>
      <c r="U32" s="1"/>
      <c r="V32" s="1"/>
      <c r="W32" s="1"/>
      <c r="X32" s="1"/>
      <c r="Y32" s="1"/>
      <c r="Z32" s="4"/>
      <c r="AA32" s="1"/>
      <c r="AB32" s="4"/>
      <c r="AC32" s="4"/>
      <c r="AD32" s="4"/>
    </row>
    <row r="33" ht="15.75" hidden="1" customHeight="1">
      <c r="A33" s="1"/>
      <c r="B33" s="9"/>
      <c r="C33" s="202"/>
      <c r="D33" s="203"/>
      <c r="E33" s="203"/>
      <c r="F33" s="204"/>
      <c r="G33" s="48"/>
      <c r="H33" s="49"/>
      <c r="I33" s="29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4"/>
      <c r="AA33" s="1"/>
      <c r="AB33" s="4"/>
      <c r="AC33" s="4"/>
      <c r="AD33" s="4"/>
    </row>
    <row r="34" ht="15.75" hidden="1" customHeight="1">
      <c r="A34" s="1"/>
      <c r="B34" s="9"/>
      <c r="C34" s="202"/>
      <c r="D34" s="203"/>
      <c r="E34" s="203"/>
      <c r="F34" s="204"/>
      <c r="G34" s="48"/>
      <c r="H34" s="49"/>
      <c r="I34" s="29" t="s">
        <v>30</v>
      </c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4"/>
      <c r="AA34" s="1"/>
      <c r="AB34" s="4"/>
      <c r="AC34" s="4"/>
      <c r="AD34" s="4"/>
    </row>
    <row r="35" ht="15.75" hidden="1" customHeight="1">
      <c r="A35" s="1"/>
      <c r="B35" s="9"/>
      <c r="C35" s="202"/>
      <c r="D35" s="203"/>
      <c r="E35" s="203"/>
      <c r="F35" s="204"/>
      <c r="G35" s="48"/>
      <c r="H35" s="49"/>
      <c r="I35" s="29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4"/>
      <c r="AA35" s="1"/>
      <c r="AB35" s="4"/>
      <c r="AC35" s="4"/>
      <c r="AD35" s="4"/>
    </row>
    <row r="36" ht="15.75" hidden="1" customHeight="1">
      <c r="A36" s="1"/>
      <c r="B36" s="9"/>
      <c r="C36" s="202"/>
      <c r="D36" s="203"/>
      <c r="E36" s="203"/>
      <c r="F36" s="204"/>
      <c r="G36" s="48"/>
      <c r="H36" s="49"/>
      <c r="I36" s="29" t="s">
        <v>31</v>
      </c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4"/>
      <c r="AA36" s="1"/>
      <c r="AB36" s="4"/>
      <c r="AC36" s="4"/>
      <c r="AD36" s="4"/>
    </row>
    <row r="37" ht="15.75" hidden="1" customHeight="1">
      <c r="A37" s="1"/>
      <c r="B37" s="9"/>
      <c r="C37" s="202"/>
      <c r="D37" s="203"/>
      <c r="E37" s="203"/>
      <c r="F37" s="204"/>
      <c r="G37" s="48"/>
      <c r="H37" s="49"/>
      <c r="I37" s="29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4"/>
      <c r="AA37" s="1"/>
      <c r="AB37" s="4"/>
      <c r="AC37" s="4"/>
      <c r="AD37" s="4"/>
    </row>
    <row r="38" ht="15.75" hidden="1" customHeight="1">
      <c r="A38" s="1"/>
      <c r="B38" s="9"/>
      <c r="C38" s="202"/>
      <c r="D38" s="203"/>
      <c r="E38" s="203"/>
      <c r="F38" s="204"/>
      <c r="G38" s="48"/>
      <c r="H38" s="49"/>
      <c r="I38" s="29" t="s">
        <v>32</v>
      </c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4"/>
      <c r="AA38" s="1"/>
      <c r="AB38" s="4"/>
      <c r="AC38" s="4"/>
      <c r="AD38" s="4"/>
    </row>
    <row r="39" ht="15.75" hidden="1" customHeight="1">
      <c r="A39" s="1"/>
      <c r="B39" s="9"/>
      <c r="C39" s="202"/>
      <c r="D39" s="203"/>
      <c r="E39" s="203"/>
      <c r="F39" s="204"/>
      <c r="G39" s="48"/>
      <c r="H39" s="49"/>
      <c r="I39" s="29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4"/>
      <c r="AA39" s="1"/>
      <c r="AB39" s="4"/>
      <c r="AC39" s="4"/>
      <c r="AD39" s="4"/>
    </row>
    <row r="40" ht="15.75" customHeight="1">
      <c r="A40" s="1"/>
      <c r="B40" s="9"/>
      <c r="C40" s="202"/>
      <c r="D40" s="203"/>
      <c r="E40" s="203"/>
      <c r="F40" s="204"/>
      <c r="G40" s="48"/>
      <c r="H40" s="49"/>
      <c r="I40" s="29" t="s">
        <v>33</v>
      </c>
      <c r="J40" s="1"/>
      <c r="K40" s="1"/>
      <c r="L40" s="1"/>
      <c r="M40" s="1"/>
      <c r="N40" s="1"/>
      <c r="O40" s="1"/>
      <c r="P40" s="8"/>
      <c r="Q40" s="1"/>
      <c r="R40" s="1"/>
      <c r="S40" s="8"/>
      <c r="T40" s="1"/>
      <c r="U40" s="1"/>
      <c r="V40" s="1"/>
      <c r="W40" s="1"/>
      <c r="X40" s="1"/>
      <c r="Y40" s="1"/>
      <c r="Z40" s="4"/>
      <c r="AA40" s="1"/>
      <c r="AB40" s="4"/>
      <c r="AC40" s="4"/>
      <c r="AD40" s="4"/>
    </row>
    <row r="41" ht="15.75" customHeight="1">
      <c r="A41" s="1"/>
      <c r="B41" s="9"/>
      <c r="C41" s="202"/>
      <c r="D41" s="203"/>
      <c r="E41" s="203"/>
      <c r="F41" s="204"/>
      <c r="G41" s="48"/>
      <c r="H41" s="49"/>
      <c r="I41" s="29"/>
      <c r="J41" s="1"/>
      <c r="K41" s="1"/>
      <c r="L41" s="1"/>
      <c r="M41" s="1"/>
      <c r="N41" s="1"/>
      <c r="O41" s="1"/>
      <c r="P41" s="8"/>
      <c r="Q41" s="1"/>
      <c r="R41" s="1"/>
      <c r="S41" s="8"/>
      <c r="T41" s="1"/>
      <c r="U41" s="1"/>
      <c r="V41" s="1"/>
      <c r="W41" s="1"/>
      <c r="X41" s="1"/>
      <c r="Y41" s="1"/>
      <c r="Z41" s="4"/>
      <c r="AA41" s="1"/>
      <c r="AB41" s="4"/>
      <c r="AC41" s="4"/>
      <c r="AD41" s="4"/>
    </row>
    <row r="42" ht="15.75" customHeight="1">
      <c r="A42" s="1"/>
      <c r="B42" s="9"/>
      <c r="C42" s="210"/>
      <c r="D42" s="211"/>
      <c r="E42" s="211"/>
      <c r="F42" s="212"/>
      <c r="G42" s="48"/>
      <c r="H42" s="49"/>
      <c r="I42" s="29" t="s">
        <v>34</v>
      </c>
      <c r="J42" s="1"/>
      <c r="K42" s="1"/>
      <c r="L42" s="1"/>
      <c r="M42" s="1"/>
      <c r="N42" s="1"/>
      <c r="O42" s="1"/>
      <c r="P42" s="8"/>
      <c r="Q42" s="1"/>
      <c r="R42" s="1"/>
      <c r="S42" s="8"/>
      <c r="T42" s="1"/>
      <c r="U42" s="1"/>
      <c r="V42" s="1"/>
      <c r="W42" s="1"/>
      <c r="X42" s="1"/>
      <c r="Y42" s="1"/>
      <c r="Z42" s="4"/>
      <c r="AA42" s="1"/>
      <c r="AB42" s="4"/>
      <c r="AC42" s="4"/>
      <c r="AD42" s="4"/>
    </row>
    <row r="43" ht="15.75" customHeight="1">
      <c r="A43" s="1"/>
      <c r="B43" s="9"/>
      <c r="C43" s="289"/>
      <c r="D43" s="198"/>
      <c r="E43" s="198"/>
      <c r="F43" s="222"/>
      <c r="G43" s="290"/>
      <c r="H43" s="49"/>
      <c r="I43" s="29"/>
      <c r="J43" s="1"/>
      <c r="K43" s="1"/>
      <c r="L43" s="1"/>
      <c r="M43" s="1"/>
      <c r="N43" s="1"/>
      <c r="O43" s="1"/>
      <c r="P43" s="8"/>
      <c r="Q43" s="1"/>
      <c r="R43" s="1"/>
      <c r="T43" s="1"/>
      <c r="U43" s="1"/>
      <c r="V43" s="1"/>
      <c r="W43" s="1"/>
      <c r="X43" s="1"/>
      <c r="Y43" s="1"/>
      <c r="Z43" s="4"/>
      <c r="AA43" s="1"/>
      <c r="AB43" s="4"/>
      <c r="AC43" s="4"/>
      <c r="AD43" s="4"/>
    </row>
    <row r="44" ht="15.75" customHeight="1">
      <c r="A44" s="1"/>
      <c r="B44" s="9"/>
      <c r="C44" s="291" t="s">
        <v>344</v>
      </c>
      <c r="D44" s="292"/>
      <c r="E44" s="292"/>
      <c r="F44" s="264"/>
      <c r="G44" s="293">
        <f t="shared" ref="G44:H44" si="1">SUM(G23:G43)</f>
        <v>14</v>
      </c>
      <c r="H44" s="294">
        <f t="shared" si="1"/>
        <v>15689.16</v>
      </c>
      <c r="I44" s="29" t="s">
        <v>8</v>
      </c>
      <c r="J44" s="1"/>
      <c r="K44" s="1"/>
      <c r="L44" s="1"/>
      <c r="M44" s="1"/>
      <c r="N44" s="1"/>
      <c r="O44" s="1"/>
      <c r="P44" s="8"/>
      <c r="Q44" s="1"/>
      <c r="R44" s="1"/>
      <c r="S44" s="8"/>
      <c r="T44" s="1"/>
      <c r="U44" s="1"/>
      <c r="V44" s="1"/>
      <c r="W44" s="1"/>
      <c r="X44" s="1"/>
      <c r="Y44" s="1"/>
      <c r="Z44" s="4"/>
      <c r="AA44" s="1"/>
      <c r="AB44" s="4"/>
      <c r="AC44" s="4"/>
      <c r="AD44" s="4"/>
    </row>
    <row r="45" ht="15.75" customHeight="1">
      <c r="A45" s="1"/>
      <c r="B45" s="9"/>
      <c r="C45" s="1"/>
      <c r="D45" s="1"/>
      <c r="E45" s="1"/>
      <c r="F45" s="1"/>
      <c r="G45" s="295" t="s">
        <v>36</v>
      </c>
      <c r="H45" s="296">
        <v>497.39</v>
      </c>
      <c r="I45" s="29"/>
      <c r="J45" s="1"/>
      <c r="K45" s="1"/>
      <c r="L45" s="1"/>
      <c r="M45" s="1"/>
      <c r="N45" s="1"/>
      <c r="O45" s="1"/>
      <c r="P45" s="3"/>
      <c r="Q45" s="1"/>
      <c r="R45" s="1"/>
      <c r="S45" s="8"/>
      <c r="T45" s="1"/>
      <c r="U45" s="1"/>
      <c r="V45" s="1"/>
      <c r="W45" s="1"/>
      <c r="X45" s="1"/>
      <c r="Y45" s="1"/>
      <c r="Z45" s="4"/>
      <c r="AA45" s="1"/>
      <c r="AB45" s="4"/>
      <c r="AC45" s="4"/>
      <c r="AD45" s="4"/>
    </row>
    <row r="46" ht="15.75" customHeight="1">
      <c r="A46" s="1"/>
      <c r="B46" s="9"/>
      <c r="C46" s="1"/>
      <c r="D46" s="1"/>
      <c r="E46" s="1"/>
      <c r="F46" s="1"/>
      <c r="G46" s="71" t="s">
        <v>37</v>
      </c>
      <c r="H46" s="489"/>
      <c r="I46" s="29" t="s">
        <v>38</v>
      </c>
      <c r="J46" s="1"/>
      <c r="K46" s="1"/>
      <c r="L46" s="1"/>
      <c r="M46" s="1"/>
      <c r="N46" s="1"/>
      <c r="O46" s="1"/>
      <c r="P46" s="1"/>
      <c r="Q46" s="1"/>
      <c r="R46" s="1"/>
      <c r="S46" s="8"/>
      <c r="T46" s="1"/>
      <c r="U46" s="1"/>
      <c r="V46" s="1"/>
      <c r="W46" s="1"/>
      <c r="X46" s="1"/>
      <c r="Y46" s="1"/>
      <c r="Z46" s="4"/>
      <c r="AA46" s="1"/>
      <c r="AB46" s="4"/>
      <c r="AC46" s="4"/>
      <c r="AD46" s="4"/>
    </row>
    <row r="47" ht="15.75" customHeight="1">
      <c r="A47" s="1"/>
      <c r="B47" s="9"/>
      <c r="C47" s="55"/>
      <c r="D47" s="76"/>
      <c r="E47" s="55" t="s">
        <v>40</v>
      </c>
      <c r="G47" s="69" t="s">
        <v>41</v>
      </c>
      <c r="H47" s="488"/>
      <c r="I47" s="29"/>
      <c r="J47" s="1"/>
      <c r="K47" s="1"/>
      <c r="L47" s="1"/>
      <c r="M47" s="1"/>
      <c r="N47" s="1"/>
      <c r="O47" s="1"/>
      <c r="P47" s="1"/>
      <c r="Q47" s="1"/>
      <c r="R47" s="1"/>
      <c r="T47" s="1"/>
      <c r="U47" s="1"/>
      <c r="V47" s="1"/>
      <c r="W47" s="1"/>
      <c r="X47" s="1"/>
      <c r="Y47" s="1"/>
      <c r="Z47" s="4"/>
      <c r="AA47" s="1"/>
      <c r="AB47" s="4"/>
      <c r="AC47" s="4"/>
      <c r="AD47" s="4"/>
    </row>
    <row r="48" ht="15.75" customHeight="1">
      <c r="A48" s="1"/>
      <c r="B48" s="9"/>
      <c r="C48" s="80" t="s">
        <v>250</v>
      </c>
      <c r="D48" s="1"/>
      <c r="E48" s="80" t="s">
        <v>43</v>
      </c>
      <c r="F48" s="221"/>
      <c r="G48" s="69" t="s">
        <v>44</v>
      </c>
      <c r="H48" s="488">
        <v>4805.92</v>
      </c>
      <c r="I48" s="29" t="s">
        <v>45</v>
      </c>
      <c r="J48" s="1"/>
      <c r="K48" s="1"/>
      <c r="L48" s="1"/>
      <c r="M48" s="1"/>
      <c r="N48" s="1"/>
      <c r="O48" s="1"/>
      <c r="P48" s="1"/>
      <c r="Q48" s="1"/>
      <c r="R48" s="1"/>
      <c r="S48" s="3"/>
      <c r="T48" s="1"/>
      <c r="U48" s="1"/>
      <c r="V48" s="1"/>
      <c r="W48" s="1"/>
      <c r="X48" s="1"/>
      <c r="Y48" s="1"/>
      <c r="Z48" s="4"/>
      <c r="AA48" s="1"/>
      <c r="AB48" s="4"/>
      <c r="AC48" s="4"/>
      <c r="AD48" s="4"/>
    </row>
    <row r="49" ht="15.75" customHeight="1">
      <c r="A49" s="1"/>
      <c r="B49" s="9"/>
      <c r="C49" s="1"/>
      <c r="D49" s="1"/>
      <c r="E49" s="55" t="s">
        <v>990</v>
      </c>
      <c r="F49" s="207"/>
      <c r="G49" s="82" t="s">
        <v>48</v>
      </c>
      <c r="H49" s="83"/>
      <c r="I49" s="84"/>
      <c r="J49" s="1"/>
      <c r="K49" s="1"/>
      <c r="L49" s="1"/>
      <c r="M49" s="1"/>
      <c r="N49" s="1"/>
      <c r="O49" s="1"/>
      <c r="P49" s="1"/>
      <c r="Q49" s="1"/>
      <c r="R49" s="1"/>
      <c r="T49" s="1"/>
      <c r="U49" s="1"/>
      <c r="V49" s="1"/>
      <c r="W49" s="1"/>
      <c r="X49" s="1"/>
      <c r="Y49" s="1"/>
      <c r="Z49" s="4"/>
      <c r="AA49" s="1"/>
      <c r="AB49" s="4"/>
      <c r="AC49" s="4"/>
      <c r="AD49" s="4"/>
    </row>
    <row r="50" ht="15.75" customHeight="1">
      <c r="A50" s="1"/>
      <c r="B50" s="9"/>
      <c r="C50" s="55" t="s">
        <v>251</v>
      </c>
      <c r="D50" s="85"/>
      <c r="E50" s="198"/>
      <c r="F50" s="222"/>
      <c r="G50" s="82" t="s">
        <v>50</v>
      </c>
      <c r="H50" s="83"/>
      <c r="I50" s="29"/>
      <c r="J50" s="1"/>
      <c r="K50" s="1"/>
      <c r="L50" s="1"/>
      <c r="M50" s="1"/>
      <c r="N50" s="1"/>
      <c r="O50" s="1"/>
      <c r="P50" s="1"/>
      <c r="Q50" s="1"/>
      <c r="R50" s="1"/>
      <c r="S50" s="8"/>
      <c r="T50" s="1"/>
      <c r="U50" s="1"/>
      <c r="V50" s="1"/>
      <c r="W50" s="1"/>
      <c r="X50" s="1"/>
      <c r="Y50" s="1"/>
      <c r="Z50" s="4"/>
      <c r="AA50" s="1"/>
      <c r="AB50" s="4"/>
      <c r="AC50" s="4"/>
      <c r="AD50" s="4"/>
    </row>
    <row r="51" ht="15.75" customHeight="1">
      <c r="A51" s="1"/>
      <c r="B51" s="9"/>
      <c r="C51" s="80" t="s">
        <v>252</v>
      </c>
      <c r="D51" s="1"/>
      <c r="E51" s="80" t="s">
        <v>1113</v>
      </c>
      <c r="F51" s="221"/>
      <c r="G51" s="71" t="s">
        <v>53</v>
      </c>
      <c r="H51" s="72"/>
      <c r="I51" s="29"/>
      <c r="J51" s="1"/>
      <c r="K51" s="1"/>
      <c r="L51" s="1"/>
      <c r="M51" s="1"/>
      <c r="N51" s="1"/>
      <c r="O51" s="1"/>
      <c r="P51" s="1"/>
      <c r="Q51" s="1"/>
      <c r="R51" s="1"/>
      <c r="S51" s="8"/>
      <c r="T51" s="1"/>
      <c r="U51" s="1"/>
      <c r="V51" s="1"/>
      <c r="W51" s="1"/>
      <c r="X51" s="1"/>
      <c r="Y51" s="1"/>
      <c r="Z51" s="4"/>
      <c r="AA51" s="1"/>
      <c r="AB51" s="4"/>
      <c r="AC51" s="4"/>
      <c r="AD51" s="4"/>
    </row>
    <row r="52" ht="15.75" customHeight="1">
      <c r="A52" s="1"/>
      <c r="B52" s="9"/>
      <c r="C52" s="1"/>
      <c r="D52" s="1"/>
      <c r="E52" s="1"/>
      <c r="F52" s="1"/>
      <c r="G52" s="69" t="s">
        <v>55</v>
      </c>
      <c r="H52" s="77"/>
      <c r="I52" s="29"/>
      <c r="J52" s="1"/>
      <c r="K52" s="1"/>
      <c r="L52" s="1"/>
      <c r="M52" s="1"/>
      <c r="N52" s="1"/>
      <c r="O52" s="1"/>
      <c r="P52" s="1"/>
      <c r="Q52" s="1"/>
      <c r="R52" s="1"/>
      <c r="T52" s="1"/>
      <c r="U52" s="1"/>
      <c r="V52" s="1"/>
      <c r="W52" s="1"/>
      <c r="X52" s="1"/>
      <c r="Y52" s="1"/>
      <c r="Z52" s="4"/>
      <c r="AA52" s="1"/>
      <c r="AB52" s="4"/>
      <c r="AC52" s="4"/>
      <c r="AD52" s="4"/>
    </row>
    <row r="53" ht="15.75" customHeight="1">
      <c r="A53" s="1"/>
      <c r="B53" s="9"/>
      <c r="C53" s="223" t="s">
        <v>253</v>
      </c>
      <c r="D53" s="86"/>
      <c r="E53" s="87"/>
      <c r="F53" s="1"/>
      <c r="G53" s="88" t="s">
        <v>57</v>
      </c>
      <c r="H53" s="72"/>
      <c r="I53" s="29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4"/>
      <c r="AA53" s="1"/>
      <c r="AB53" s="4"/>
      <c r="AC53" s="4"/>
      <c r="AD53" s="4"/>
    </row>
    <row r="54" ht="15.75" customHeight="1">
      <c r="A54" s="1"/>
      <c r="B54" s="9"/>
      <c r="C54" s="225" t="s">
        <v>254</v>
      </c>
      <c r="E54" s="89"/>
      <c r="F54" s="1"/>
      <c r="G54" s="90" t="s">
        <v>59</v>
      </c>
      <c r="H54" s="77"/>
      <c r="I54" s="29"/>
      <c r="J54" s="9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4"/>
      <c r="AA54" s="1"/>
      <c r="AB54" s="4"/>
      <c r="AC54" s="4"/>
      <c r="AD54" s="4"/>
    </row>
    <row r="55" ht="15.75" customHeight="1">
      <c r="A55" s="1"/>
      <c r="B55" s="9"/>
      <c r="C55" s="226" t="s">
        <v>255</v>
      </c>
      <c r="E55" s="89"/>
      <c r="F55" s="1"/>
      <c r="G55" s="88" t="s">
        <v>61</v>
      </c>
      <c r="H55" s="72"/>
      <c r="I55" s="29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4"/>
      <c r="AA55" s="1"/>
      <c r="AB55" s="4"/>
      <c r="AC55" s="4"/>
      <c r="AD55" s="4"/>
    </row>
    <row r="56" ht="15.75" customHeight="1">
      <c r="A56" s="1"/>
      <c r="B56" s="9"/>
      <c r="C56" s="227" t="s">
        <v>1145</v>
      </c>
      <c r="E56" s="228"/>
      <c r="F56" s="1"/>
      <c r="G56" s="69"/>
      <c r="H56" s="92"/>
      <c r="I56" s="93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4"/>
      <c r="AA56" s="1"/>
      <c r="AB56" s="4"/>
      <c r="AC56" s="4"/>
      <c r="AD56" s="4"/>
    </row>
    <row r="57" ht="15.75" customHeight="1">
      <c r="A57" s="1"/>
      <c r="B57" s="9"/>
      <c r="C57" s="229" t="s">
        <v>1146</v>
      </c>
      <c r="E57" s="89"/>
      <c r="F57" s="1"/>
      <c r="G57" s="94" t="s">
        <v>64</v>
      </c>
      <c r="H57" s="95"/>
      <c r="I57" s="93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74" t="s">
        <v>39</v>
      </c>
      <c r="V57" s="75">
        <v>497.39</v>
      </c>
      <c r="W57" s="1"/>
      <c r="X57" s="1"/>
      <c r="Y57" s="1"/>
      <c r="Z57" s="4"/>
      <c r="AA57" s="1"/>
      <c r="AB57" s="4"/>
      <c r="AC57" s="4"/>
      <c r="AD57" s="4"/>
    </row>
    <row r="58" ht="15.75" customHeight="1">
      <c r="A58" s="1"/>
      <c r="B58" s="9"/>
      <c r="C58" s="231" t="s">
        <v>258</v>
      </c>
      <c r="E58" s="89"/>
      <c r="F58" s="1"/>
      <c r="G58" s="94" t="s">
        <v>66</v>
      </c>
      <c r="H58" s="95">
        <v>158.1</v>
      </c>
      <c r="I58" s="93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78" t="s">
        <v>42</v>
      </c>
      <c r="V58" s="79">
        <v>173.91</v>
      </c>
      <c r="W58" s="1"/>
      <c r="X58" s="1"/>
      <c r="Y58" s="1"/>
      <c r="Z58" s="4"/>
      <c r="AA58" s="1"/>
      <c r="AB58" s="4"/>
      <c r="AC58" s="4"/>
      <c r="AD58" s="4"/>
    </row>
    <row r="59" ht="15.75" customHeight="1">
      <c r="A59" s="1"/>
      <c r="B59" s="9"/>
      <c r="C59" s="232" t="s">
        <v>994</v>
      </c>
      <c r="E59" s="228"/>
      <c r="F59" s="1"/>
      <c r="G59" s="96" t="s">
        <v>68</v>
      </c>
      <c r="H59" s="72"/>
      <c r="I59" s="93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78" t="s">
        <v>46</v>
      </c>
      <c r="V59" s="79">
        <v>4805.92</v>
      </c>
      <c r="W59" s="1"/>
      <c r="X59" s="1"/>
      <c r="Y59" s="1"/>
      <c r="Z59" s="4"/>
      <c r="AA59" s="1"/>
      <c r="AB59" s="4"/>
      <c r="AC59" s="4"/>
      <c r="AD59" s="4"/>
    </row>
    <row r="60" ht="15.75" customHeight="1">
      <c r="A60" s="1"/>
      <c r="B60" s="9"/>
      <c r="C60" s="233" t="s">
        <v>260</v>
      </c>
      <c r="E60" s="228"/>
      <c r="F60" s="1"/>
      <c r="G60" s="100" t="s">
        <v>70</v>
      </c>
      <c r="H60" s="106"/>
      <c r="I60" s="93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78" t="s">
        <v>49</v>
      </c>
      <c r="V60" s="79">
        <v>1369.68</v>
      </c>
      <c r="W60" s="1"/>
      <c r="X60" s="1"/>
      <c r="Y60" s="1"/>
      <c r="Z60" s="4"/>
      <c r="AA60" s="1"/>
      <c r="AB60" s="4"/>
      <c r="AC60" s="4"/>
      <c r="AD60" s="4"/>
    </row>
    <row r="61" ht="15.75" customHeight="1">
      <c r="A61" s="1"/>
      <c r="B61" s="9"/>
      <c r="C61" s="235" t="s">
        <v>261</v>
      </c>
      <c r="D61" s="103"/>
      <c r="E61" s="104"/>
      <c r="F61" s="1"/>
      <c r="G61" s="105" t="s">
        <v>71</v>
      </c>
      <c r="H61" s="106"/>
      <c r="I61" s="107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78" t="s">
        <v>51</v>
      </c>
      <c r="V61" s="79"/>
      <c r="W61" s="1"/>
      <c r="X61" s="1"/>
      <c r="Y61" s="1"/>
      <c r="Z61" s="4"/>
      <c r="AA61" s="1"/>
      <c r="AB61" s="4"/>
      <c r="AC61" s="4"/>
      <c r="AD61" s="4"/>
    </row>
    <row r="62" ht="15.75" customHeight="1">
      <c r="A62" s="1"/>
      <c r="B62" s="9"/>
      <c r="C62" s="226"/>
      <c r="E62" s="89"/>
      <c r="F62" s="1"/>
      <c r="G62" s="108"/>
      <c r="H62" s="109"/>
      <c r="I62" s="107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78" t="s">
        <v>54</v>
      </c>
      <c r="V62" s="79">
        <v>239.12</v>
      </c>
      <c r="W62" s="1"/>
      <c r="X62" s="1"/>
      <c r="Y62" s="1"/>
      <c r="Z62" s="4"/>
      <c r="AA62" s="1"/>
      <c r="AB62" s="4"/>
      <c r="AC62" s="4"/>
      <c r="AD62" s="4"/>
    </row>
    <row r="63" ht="15.75" customHeight="1">
      <c r="A63" s="1"/>
      <c r="B63" s="9"/>
      <c r="C63" s="237" t="s">
        <v>262</v>
      </c>
      <c r="D63" s="103"/>
      <c r="E63" s="104"/>
      <c r="F63" s="1"/>
      <c r="G63" s="110" t="s">
        <v>72</v>
      </c>
      <c r="H63" s="111">
        <f>SUM(H44:H62)</f>
        <v>21150.57</v>
      </c>
      <c r="I63" s="65" t="s">
        <v>73</v>
      </c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78" t="s">
        <v>56</v>
      </c>
      <c r="V63" s="79"/>
      <c r="W63" s="1"/>
      <c r="X63" s="1"/>
      <c r="Y63" s="1"/>
      <c r="Z63" s="4"/>
      <c r="AA63" s="1"/>
      <c r="AB63" s="4"/>
      <c r="AC63" s="4"/>
      <c r="AD63" s="4"/>
    </row>
    <row r="64" ht="15.75" customHeight="1">
      <c r="A64" s="1"/>
      <c r="B64" s="9"/>
      <c r="C64" s="226" t="s">
        <v>263</v>
      </c>
      <c r="E64" s="89"/>
      <c r="F64" s="1"/>
      <c r="G64" s="112" t="s">
        <v>74</v>
      </c>
      <c r="H64" s="454">
        <f>5000+16150.57</f>
        <v>21150.57</v>
      </c>
      <c r="I64" s="114" t="s">
        <v>1147</v>
      </c>
      <c r="J64" s="1" t="s">
        <v>1141</v>
      </c>
      <c r="K64" s="1"/>
      <c r="L64" s="1"/>
      <c r="M64" s="1"/>
      <c r="N64" s="1"/>
      <c r="O64" s="1"/>
      <c r="P64" s="1"/>
      <c r="Q64" s="1"/>
      <c r="R64" s="1"/>
      <c r="S64" s="1"/>
      <c r="T64" s="1"/>
      <c r="U64" s="78" t="s">
        <v>58</v>
      </c>
      <c r="V64" s="79">
        <v>415.85</v>
      </c>
      <c r="W64" s="1"/>
      <c r="X64" s="1"/>
      <c r="Y64" s="1"/>
      <c r="Z64" s="4"/>
      <c r="AA64" s="1"/>
      <c r="AB64" s="4"/>
      <c r="AC64" s="4"/>
      <c r="AD64" s="4"/>
    </row>
    <row r="65" ht="15.75" customHeight="1">
      <c r="A65" s="1"/>
      <c r="B65" s="9"/>
      <c r="C65" s="240" t="s">
        <v>264</v>
      </c>
      <c r="E65" s="228"/>
      <c r="F65" s="1"/>
      <c r="G65" s="115" t="s">
        <v>75</v>
      </c>
      <c r="H65" s="116">
        <f>H63-H64</f>
        <v>0</v>
      </c>
      <c r="I65" s="117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78" t="s">
        <v>60</v>
      </c>
      <c r="V65" s="79">
        <v>239.12</v>
      </c>
      <c r="W65" s="1"/>
      <c r="X65" s="1"/>
      <c r="Y65" s="1"/>
      <c r="Z65" s="4"/>
      <c r="AA65" s="1"/>
      <c r="AB65" s="4"/>
      <c r="AC65" s="4"/>
      <c r="AD65" s="4"/>
    </row>
    <row r="66" ht="15.75" customHeight="1">
      <c r="A66" s="1"/>
      <c r="B66" s="9"/>
      <c r="C66" s="241"/>
      <c r="D66" s="242"/>
      <c r="E66" s="243"/>
      <c r="F66" s="120" t="s">
        <v>76</v>
      </c>
      <c r="G66" s="121"/>
      <c r="H66" s="122"/>
      <c r="I66" s="114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78" t="s">
        <v>62</v>
      </c>
      <c r="V66" s="79"/>
      <c r="W66" s="1"/>
      <c r="X66" s="1"/>
      <c r="Y66" s="1"/>
      <c r="Z66" s="4"/>
      <c r="AA66" s="1"/>
      <c r="AB66" s="4"/>
      <c r="AC66" s="4"/>
      <c r="AD66" s="4"/>
    </row>
    <row r="67" ht="15.75" customHeight="1">
      <c r="A67" s="1"/>
      <c r="B67" s="9"/>
      <c r="C67" s="1"/>
      <c r="D67" s="1"/>
      <c r="E67" s="16"/>
      <c r="F67" s="245" t="s">
        <v>1142</v>
      </c>
      <c r="G67" s="218"/>
      <c r="H67" s="218"/>
      <c r="I67" s="114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78" t="s">
        <v>63</v>
      </c>
      <c r="V67" s="79"/>
      <c r="W67" s="1"/>
      <c r="X67" s="1"/>
      <c r="Y67" s="1"/>
      <c r="Z67" s="4"/>
      <c r="AA67" s="1"/>
      <c r="AB67" s="4"/>
      <c r="AC67" s="4"/>
      <c r="AD67" s="4"/>
    </row>
    <row r="68" ht="15.75" customHeight="1">
      <c r="A68" s="1"/>
      <c r="B68" s="9"/>
      <c r="C68" s="1"/>
      <c r="D68" s="1"/>
      <c r="E68" s="128"/>
      <c r="F68" s="246"/>
      <c r="G68" s="247"/>
      <c r="H68" s="247"/>
      <c r="I68" s="114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78" t="s">
        <v>65</v>
      </c>
      <c r="V68" s="79">
        <v>158.1</v>
      </c>
      <c r="W68" s="1"/>
      <c r="X68" s="1"/>
      <c r="Y68" s="1"/>
      <c r="Z68" s="4"/>
      <c r="AA68" s="1"/>
      <c r="AB68" s="4"/>
      <c r="AC68" s="4"/>
      <c r="AD68" s="4"/>
    </row>
    <row r="69" ht="15.75" customHeight="1">
      <c r="A69" s="1"/>
      <c r="B69" s="9"/>
      <c r="C69" s="85" t="s">
        <v>266</v>
      </c>
      <c r="D69" s="1"/>
      <c r="E69" s="1"/>
      <c r="F69" s="1"/>
      <c r="G69" s="1"/>
      <c r="H69" s="85"/>
      <c r="I69" s="114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78" t="s">
        <v>67</v>
      </c>
      <c r="V69" s="79">
        <v>2144.27</v>
      </c>
      <c r="W69" s="1"/>
      <c r="X69" s="1"/>
      <c r="Y69" s="1"/>
      <c r="Z69" s="4"/>
      <c r="AA69" s="1"/>
      <c r="AB69" s="4"/>
      <c r="AC69" s="4"/>
      <c r="AD69" s="4"/>
    </row>
    <row r="70" ht="15.75" customHeight="1">
      <c r="A70" s="1"/>
      <c r="B70" s="121"/>
      <c r="C70" s="298" t="s">
        <v>267</v>
      </c>
      <c r="D70" s="30"/>
      <c r="E70" s="30"/>
      <c r="F70" s="30"/>
      <c r="G70" s="30"/>
      <c r="H70" s="30"/>
      <c r="I70" s="132"/>
      <c r="J70" s="1"/>
      <c r="K70" s="1"/>
      <c r="L70" s="1"/>
      <c r="M70" s="1" t="s">
        <v>79</v>
      </c>
      <c r="N70" s="1"/>
      <c r="O70" s="1"/>
      <c r="P70" s="1"/>
      <c r="Q70" s="1"/>
      <c r="R70" s="1"/>
      <c r="S70" s="1"/>
      <c r="T70" s="1"/>
      <c r="U70" s="98" t="s">
        <v>69</v>
      </c>
      <c r="V70" s="99"/>
      <c r="W70" s="1"/>
      <c r="X70" s="1"/>
      <c r="Y70" s="1"/>
      <c r="Z70" s="4"/>
      <c r="AA70" s="1" t="s">
        <v>80</v>
      </c>
      <c r="AB70" s="4"/>
      <c r="AC70" s="4"/>
      <c r="AD70" s="4"/>
    </row>
    <row r="71" ht="15.75" customHeight="1">
      <c r="A71" s="1"/>
      <c r="B71" s="1"/>
      <c r="C71" s="1"/>
      <c r="D71" s="1"/>
      <c r="E71" s="1"/>
      <c r="F71" s="1"/>
      <c r="G71" s="1"/>
      <c r="H71" s="1"/>
      <c r="I71" s="2"/>
      <c r="J71" s="1"/>
      <c r="K71" s="1"/>
      <c r="L71" s="1"/>
      <c r="M71" s="1" t="s">
        <v>81</v>
      </c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4"/>
      <c r="AA71" s="1"/>
      <c r="AB71" s="4"/>
      <c r="AC71" s="4"/>
      <c r="AD71" s="4"/>
    </row>
    <row r="72" ht="15.75" customHeight="1">
      <c r="A72" s="1"/>
      <c r="B72" s="1"/>
      <c r="C72" s="1"/>
      <c r="D72" s="1"/>
      <c r="E72" s="1"/>
      <c r="F72" s="1"/>
      <c r="G72" s="1"/>
      <c r="H72" s="1"/>
      <c r="I72" s="2"/>
      <c r="J72" s="1"/>
      <c r="K72" s="1"/>
      <c r="L72" s="1"/>
      <c r="M72" s="1" t="s">
        <v>82</v>
      </c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 t="s">
        <v>83</v>
      </c>
      <c r="Z72" s="4"/>
      <c r="AA72" s="1">
        <v>11.0</v>
      </c>
      <c r="AB72" s="4">
        <v>2614.86</v>
      </c>
      <c r="AC72" s="4"/>
      <c r="AD72" s="4">
        <v>28763.460000000003</v>
      </c>
    </row>
    <row r="73" ht="15.75" customHeight="1">
      <c r="A73" s="1"/>
      <c r="B73" s="1"/>
      <c r="C73" s="1"/>
      <c r="D73" s="1"/>
      <c r="E73" s="1"/>
      <c r="F73" s="1"/>
      <c r="G73" s="1"/>
      <c r="H73" s="1"/>
      <c r="I73" s="2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 t="s">
        <v>85</v>
      </c>
      <c r="Z73" s="4"/>
      <c r="AA73" s="1">
        <v>7.0</v>
      </c>
      <c r="AB73" s="4">
        <v>3735.514285714286</v>
      </c>
      <c r="AC73" s="4"/>
      <c r="AD73" s="4">
        <v>26148.600000000002</v>
      </c>
    </row>
    <row r="74" ht="15.75" customHeight="1">
      <c r="A74" s="1"/>
      <c r="B74" s="1"/>
      <c r="C74" s="1"/>
      <c r="D74" s="1"/>
      <c r="E74" s="1"/>
      <c r="F74" s="1"/>
      <c r="G74" s="1"/>
      <c r="H74" s="1"/>
      <c r="I74" s="2"/>
      <c r="J74" s="1"/>
      <c r="K74" s="1"/>
      <c r="L74" s="1"/>
      <c r="M74" s="4" t="s">
        <v>86</v>
      </c>
      <c r="N74" s="4"/>
      <c r="O74" s="4"/>
      <c r="P74" s="4"/>
      <c r="Q74" s="4"/>
      <c r="R74" s="4"/>
      <c r="S74" s="4"/>
      <c r="T74" s="4"/>
      <c r="U74" s="4"/>
      <c r="V74" s="4"/>
      <c r="W74" s="4"/>
      <c r="X74" s="1"/>
      <c r="Y74" s="1" t="s">
        <v>87</v>
      </c>
      <c r="Z74" s="4"/>
      <c r="AA74" s="1">
        <v>8.0</v>
      </c>
      <c r="AB74" s="4">
        <v>3268.5750000000003</v>
      </c>
      <c r="AC74" s="4"/>
      <c r="AD74" s="4">
        <v>26148.600000000002</v>
      </c>
    </row>
    <row r="75" ht="15.75" customHeight="1">
      <c r="A75" s="1"/>
      <c r="B75" s="1"/>
      <c r="C75" s="1"/>
      <c r="D75" s="1"/>
      <c r="E75" s="1"/>
      <c r="F75" s="1"/>
      <c r="G75" s="1"/>
      <c r="H75" s="1"/>
      <c r="I75" s="2"/>
      <c r="J75" s="1"/>
      <c r="K75" s="1"/>
      <c r="L75" s="1"/>
      <c r="M75" s="4" t="s">
        <v>337</v>
      </c>
      <c r="N75" s="4"/>
      <c r="O75" s="4"/>
      <c r="P75" s="4"/>
      <c r="Q75" s="4"/>
      <c r="R75" s="4"/>
      <c r="S75" s="4"/>
      <c r="T75" s="4"/>
      <c r="U75" s="4"/>
      <c r="V75" s="4"/>
      <c r="W75" s="4"/>
      <c r="X75" s="1"/>
      <c r="Y75" s="1" t="s">
        <v>89</v>
      </c>
      <c r="Z75" s="4"/>
      <c r="AA75" s="1">
        <v>12.0</v>
      </c>
      <c r="AB75" s="4">
        <v>2614.86</v>
      </c>
      <c r="AC75" s="4"/>
      <c r="AD75" s="4">
        <v>31378.32</v>
      </c>
    </row>
    <row r="76" ht="15.75" customHeight="1">
      <c r="A76" s="1"/>
      <c r="B76" s="1"/>
      <c r="C76" s="1"/>
      <c r="D76" s="1"/>
      <c r="E76" s="1"/>
      <c r="F76" s="1"/>
      <c r="G76" s="1"/>
      <c r="H76" s="1"/>
      <c r="I76" s="2"/>
      <c r="J76" s="1"/>
      <c r="K76" s="1"/>
      <c r="L76" s="1"/>
      <c r="M76" s="4" t="s">
        <v>90</v>
      </c>
      <c r="N76" s="4"/>
      <c r="O76" s="4"/>
      <c r="P76" s="4"/>
      <c r="Q76" s="4"/>
      <c r="R76" s="4" t="s">
        <v>91</v>
      </c>
      <c r="S76" s="4" t="s">
        <v>91</v>
      </c>
      <c r="T76" s="4" t="s">
        <v>91</v>
      </c>
      <c r="U76" s="4" t="s">
        <v>91</v>
      </c>
      <c r="V76" s="4" t="s">
        <v>91</v>
      </c>
      <c r="W76" s="4"/>
      <c r="X76" s="1"/>
      <c r="Y76" s="1" t="s">
        <v>92</v>
      </c>
      <c r="Z76" s="4"/>
      <c r="AA76" s="1">
        <v>9.0</v>
      </c>
      <c r="AB76" s="4">
        <v>2905.4</v>
      </c>
      <c r="AC76" s="4"/>
      <c r="AD76" s="4">
        <v>26148.600000000002</v>
      </c>
    </row>
    <row r="77" ht="15.75" customHeight="1">
      <c r="A77" s="1"/>
      <c r="B77" s="1"/>
      <c r="C77" s="1"/>
      <c r="D77" s="1"/>
      <c r="E77" s="1"/>
      <c r="F77" s="1"/>
      <c r="G77" s="1"/>
      <c r="H77" s="1"/>
      <c r="I77" s="2"/>
      <c r="J77" s="1"/>
      <c r="K77" s="1"/>
      <c r="L77" s="1"/>
      <c r="M77" s="4" t="s">
        <v>93</v>
      </c>
      <c r="N77" s="4" t="s">
        <v>94</v>
      </c>
      <c r="O77" s="4" t="s">
        <v>95</v>
      </c>
      <c r="P77" s="4"/>
      <c r="Q77" s="4"/>
      <c r="R77" s="4" t="s">
        <v>96</v>
      </c>
      <c r="S77" s="4" t="s">
        <v>97</v>
      </c>
      <c r="T77" s="4" t="s">
        <v>98</v>
      </c>
      <c r="U77" s="4" t="s">
        <v>99</v>
      </c>
      <c r="V77" s="4" t="s">
        <v>176</v>
      </c>
      <c r="W77" s="4"/>
      <c r="X77" s="1"/>
      <c r="Y77" s="1" t="s">
        <v>101</v>
      </c>
      <c r="Z77" s="4"/>
      <c r="AA77" s="1">
        <v>10.0</v>
      </c>
      <c r="AB77" s="4">
        <v>2614.86</v>
      </c>
      <c r="AC77" s="4"/>
      <c r="AD77" s="4">
        <v>26148.600000000002</v>
      </c>
    </row>
    <row r="78" ht="15.75" customHeight="1">
      <c r="A78" s="1"/>
      <c r="B78" s="1"/>
      <c r="C78" s="1"/>
      <c r="D78" s="1"/>
      <c r="E78" s="1"/>
      <c r="F78" s="1"/>
      <c r="G78" s="1"/>
      <c r="H78" s="1"/>
      <c r="I78" s="2"/>
      <c r="J78" s="1"/>
      <c r="K78" s="1"/>
      <c r="L78" s="1"/>
      <c r="M78" s="4" t="s">
        <v>338</v>
      </c>
      <c r="N78" s="4" t="s">
        <v>103</v>
      </c>
      <c r="O78" s="4">
        <v>871.62</v>
      </c>
      <c r="P78" s="4"/>
      <c r="Q78" s="4"/>
      <c r="R78" s="4" t="s">
        <v>351</v>
      </c>
      <c r="S78" s="4" t="s">
        <v>351</v>
      </c>
      <c r="T78" s="4" t="s">
        <v>351</v>
      </c>
      <c r="U78" s="4" t="s">
        <v>351</v>
      </c>
      <c r="V78" s="4">
        <v>4200.0</v>
      </c>
      <c r="W78" s="4"/>
      <c r="X78" s="1"/>
      <c r="Y78" s="1" t="s">
        <v>105</v>
      </c>
      <c r="Z78" s="4"/>
      <c r="AA78" s="1">
        <v>8.0</v>
      </c>
      <c r="AB78" s="4">
        <v>3268.5750000000003</v>
      </c>
      <c r="AC78" s="4"/>
      <c r="AD78" s="4">
        <v>26148.600000000002</v>
      </c>
    </row>
    <row r="79" ht="15.75" customHeight="1">
      <c r="A79" s="1"/>
      <c r="B79" s="1"/>
      <c r="C79" s="1"/>
      <c r="D79" s="1"/>
      <c r="E79" s="1"/>
      <c r="F79" s="1"/>
      <c r="G79" s="1"/>
      <c r="H79" s="1"/>
      <c r="I79" s="2"/>
      <c r="J79" s="1"/>
      <c r="K79" s="1"/>
      <c r="L79" s="1"/>
      <c r="M79" s="4" t="s">
        <v>39</v>
      </c>
      <c r="N79" s="4" t="s">
        <v>103</v>
      </c>
      <c r="O79" s="4">
        <v>497.39</v>
      </c>
      <c r="P79" s="4"/>
      <c r="Q79" s="4"/>
      <c r="R79" s="4">
        <v>497.39</v>
      </c>
      <c r="S79" s="4">
        <v>497.39</v>
      </c>
      <c r="T79" s="4">
        <v>497.39</v>
      </c>
      <c r="U79" s="4">
        <v>497.39</v>
      </c>
      <c r="V79" s="4">
        <v>497.39</v>
      </c>
      <c r="W79" s="4"/>
      <c r="X79" s="1"/>
      <c r="Y79" s="1" t="s">
        <v>106</v>
      </c>
      <c r="Z79" s="4"/>
      <c r="AA79" s="1">
        <v>8.0</v>
      </c>
      <c r="AB79" s="4">
        <v>3268.5750000000003</v>
      </c>
      <c r="AC79" s="4"/>
      <c r="AD79" s="4">
        <v>26148.600000000002</v>
      </c>
    </row>
    <row r="80" ht="15.75" customHeight="1">
      <c r="A80" s="1"/>
      <c r="B80" s="1"/>
      <c r="C80" s="1"/>
      <c r="D80" s="1"/>
      <c r="E80" s="1"/>
      <c r="F80" s="1"/>
      <c r="G80" s="1"/>
      <c r="H80" s="1"/>
      <c r="I80" s="2"/>
      <c r="J80" s="1"/>
      <c r="K80" s="1"/>
      <c r="L80" s="1"/>
      <c r="M80" s="4" t="s">
        <v>42</v>
      </c>
      <c r="N80" s="4" t="s">
        <v>107</v>
      </c>
      <c r="O80" s="4">
        <v>173.91</v>
      </c>
      <c r="P80" s="4"/>
      <c r="Q80" s="4"/>
      <c r="R80" s="4">
        <v>173.91</v>
      </c>
      <c r="S80" s="4">
        <v>173.91</v>
      </c>
      <c r="T80" s="4"/>
      <c r="U80" s="4"/>
      <c r="V80" s="4"/>
      <c r="W80" s="4"/>
      <c r="X80" s="1"/>
      <c r="Y80" s="1" t="s">
        <v>108</v>
      </c>
      <c r="Z80" s="4"/>
      <c r="AA80" s="1">
        <v>16.0</v>
      </c>
      <c r="AB80" s="4">
        <v>2614.86</v>
      </c>
      <c r="AC80" s="4"/>
      <c r="AD80" s="4">
        <v>41837.76</v>
      </c>
    </row>
    <row r="81" ht="15.75" customHeight="1">
      <c r="A81" s="1"/>
      <c r="B81" s="1"/>
      <c r="C81" s="1"/>
      <c r="E81" s="1"/>
      <c r="F81" s="1"/>
      <c r="G81" s="1"/>
      <c r="H81" s="1"/>
      <c r="I81" s="2"/>
      <c r="J81" s="1"/>
      <c r="L81" s="1"/>
      <c r="M81" s="4" t="s">
        <v>46</v>
      </c>
      <c r="N81" s="4" t="s">
        <v>103</v>
      </c>
      <c r="O81" s="4">
        <v>4805.92</v>
      </c>
      <c r="P81" s="4"/>
      <c r="Q81" s="4"/>
      <c r="R81" s="4">
        <v>4805.92</v>
      </c>
      <c r="S81" s="4">
        <v>4805.92</v>
      </c>
      <c r="T81" s="4">
        <v>4805.92</v>
      </c>
      <c r="U81" s="4">
        <v>4805.92</v>
      </c>
      <c r="V81" s="4"/>
      <c r="W81" s="4"/>
      <c r="X81" s="1"/>
      <c r="Y81" s="1" t="s">
        <v>109</v>
      </c>
      <c r="Z81" s="4"/>
      <c r="AA81" s="1">
        <v>8.0</v>
      </c>
      <c r="AB81" s="4">
        <v>3268.5750000000003</v>
      </c>
      <c r="AC81" s="4"/>
      <c r="AD81" s="4">
        <v>26148.600000000002</v>
      </c>
    </row>
    <row r="82" ht="15.75" customHeight="1">
      <c r="A82" s="1"/>
      <c r="B82" s="1"/>
      <c r="C82" s="1"/>
      <c r="E82" s="1"/>
      <c r="F82" s="1"/>
      <c r="G82" s="1"/>
      <c r="H82" s="1"/>
      <c r="I82" s="2"/>
      <c r="J82" s="1"/>
      <c r="L82" s="1"/>
      <c r="M82" s="4" t="s">
        <v>49</v>
      </c>
      <c r="N82" s="4" t="s">
        <v>103</v>
      </c>
      <c r="O82" s="4">
        <v>1369.68</v>
      </c>
      <c r="P82" s="4"/>
      <c r="Q82" s="4"/>
      <c r="R82" s="4">
        <v>1369.68</v>
      </c>
      <c r="S82" s="4">
        <v>1369.68</v>
      </c>
      <c r="T82" s="4">
        <v>1369.68</v>
      </c>
      <c r="U82" s="4">
        <v>1369.68</v>
      </c>
      <c r="V82" s="4">
        <v>1369.68</v>
      </c>
      <c r="W82" s="4"/>
      <c r="X82" s="1"/>
      <c r="Y82" s="1" t="s">
        <v>111</v>
      </c>
      <c r="Z82" s="4"/>
      <c r="AA82" s="1">
        <v>9.0</v>
      </c>
      <c r="AB82" s="4">
        <v>2905.4</v>
      </c>
      <c r="AC82" s="4"/>
      <c r="AD82" s="4">
        <v>26148.600000000002</v>
      </c>
    </row>
    <row r="83" ht="15.75" customHeight="1">
      <c r="A83" s="1"/>
      <c r="B83" s="1"/>
      <c r="C83" s="1"/>
      <c r="E83" s="1"/>
      <c r="F83" s="1"/>
      <c r="G83" s="1"/>
      <c r="H83" s="1"/>
      <c r="I83" s="2"/>
      <c r="J83" s="1"/>
      <c r="L83" s="1"/>
      <c r="M83" s="4" t="s">
        <v>124</v>
      </c>
      <c r="N83" s="4" t="s">
        <v>103</v>
      </c>
      <c r="O83" s="4">
        <v>110.0</v>
      </c>
      <c r="P83" s="4"/>
      <c r="Q83" s="4"/>
      <c r="R83" s="4"/>
      <c r="S83" s="4"/>
      <c r="T83" s="4"/>
      <c r="U83" s="4"/>
      <c r="V83" s="4"/>
      <c r="W83" s="4"/>
      <c r="X83" s="1"/>
      <c r="Y83" s="1" t="s">
        <v>113</v>
      </c>
      <c r="Z83" s="4"/>
      <c r="AA83" s="1">
        <v>18.0</v>
      </c>
      <c r="AB83" s="4">
        <v>2614.86</v>
      </c>
      <c r="AC83" s="4"/>
      <c r="AD83" s="4">
        <v>47067.48</v>
      </c>
    </row>
    <row r="84" ht="15.75" customHeight="1">
      <c r="A84" s="1"/>
      <c r="B84" s="1"/>
      <c r="C84" s="1"/>
      <c r="E84" s="1"/>
      <c r="F84" s="1"/>
      <c r="G84" s="1"/>
      <c r="H84" s="1"/>
      <c r="I84" s="2"/>
      <c r="J84" s="1"/>
      <c r="L84" s="1"/>
      <c r="M84" s="4" t="s">
        <v>54</v>
      </c>
      <c r="N84" s="4" t="s">
        <v>107</v>
      </c>
      <c r="O84" s="4">
        <v>239.12</v>
      </c>
      <c r="P84" s="4"/>
      <c r="Q84" s="4"/>
      <c r="R84" s="4">
        <v>239.12</v>
      </c>
      <c r="S84" s="4">
        <v>239.12</v>
      </c>
      <c r="T84" s="4"/>
      <c r="U84" s="4"/>
      <c r="V84" s="4">
        <v>239.12</v>
      </c>
      <c r="W84" s="4"/>
      <c r="X84" s="1"/>
      <c r="Y84" s="1" t="s">
        <v>115</v>
      </c>
      <c r="Z84" s="4"/>
      <c r="AA84" s="1">
        <v>13.0</v>
      </c>
      <c r="AB84" s="4">
        <v>2614.86</v>
      </c>
      <c r="AC84" s="4"/>
      <c r="AD84" s="4">
        <v>33993.18</v>
      </c>
    </row>
    <row r="85" ht="15.75" customHeight="1">
      <c r="A85" s="1"/>
      <c r="B85" s="1"/>
      <c r="C85" s="1"/>
      <c r="E85" s="1"/>
      <c r="F85" s="1"/>
      <c r="G85" s="1"/>
      <c r="H85" s="1"/>
      <c r="I85" s="2"/>
      <c r="J85" s="1"/>
      <c r="L85" s="1"/>
      <c r="M85" s="4" t="s">
        <v>56</v>
      </c>
      <c r="N85" s="4" t="s">
        <v>103</v>
      </c>
      <c r="O85" s="4">
        <v>86.95</v>
      </c>
      <c r="P85" s="4"/>
      <c r="Q85" s="4"/>
      <c r="R85" s="4"/>
      <c r="S85" s="4"/>
      <c r="T85" s="4">
        <v>86.95</v>
      </c>
      <c r="U85" s="4">
        <v>86.95</v>
      </c>
      <c r="V85" s="4"/>
      <c r="W85" s="4"/>
      <c r="X85" s="1"/>
      <c r="Y85" s="1" t="s">
        <v>117</v>
      </c>
      <c r="Z85" s="4"/>
      <c r="AA85" s="1">
        <v>7.0</v>
      </c>
      <c r="AB85" s="4">
        <v>3735.514285714286</v>
      </c>
      <c r="AC85" s="4"/>
      <c r="AD85" s="4">
        <v>26148.600000000002</v>
      </c>
    </row>
    <row r="86" ht="15.75" customHeight="1">
      <c r="A86" s="1"/>
      <c r="B86" s="1"/>
      <c r="C86" s="1"/>
      <c r="E86" s="1"/>
      <c r="F86" s="1"/>
      <c r="G86" s="1"/>
      <c r="H86" s="1"/>
      <c r="I86" s="2"/>
      <c r="J86" s="1"/>
      <c r="L86" s="1"/>
      <c r="M86" s="4" t="s">
        <v>58</v>
      </c>
      <c r="N86" s="4" t="s">
        <v>129</v>
      </c>
      <c r="O86" s="4">
        <v>415.85</v>
      </c>
      <c r="P86" s="4"/>
      <c r="Q86" s="4"/>
      <c r="R86" s="4">
        <v>415.85</v>
      </c>
      <c r="S86" s="4">
        <v>415.85</v>
      </c>
      <c r="T86" s="4">
        <v>415.85</v>
      </c>
      <c r="U86" s="4">
        <v>415.85</v>
      </c>
      <c r="V86" s="4"/>
      <c r="W86" s="4"/>
      <c r="X86" s="1"/>
      <c r="Y86" s="1" t="s">
        <v>119</v>
      </c>
      <c r="Z86" s="4"/>
      <c r="AA86" s="1">
        <v>10.0</v>
      </c>
      <c r="AB86" s="4">
        <v>2614.86</v>
      </c>
      <c r="AC86" s="4"/>
      <c r="AD86" s="4">
        <v>26148.600000000002</v>
      </c>
    </row>
    <row r="87" ht="15.75" customHeight="1">
      <c r="A87" s="1"/>
      <c r="B87" s="1"/>
      <c r="C87" s="1"/>
      <c r="E87" s="1"/>
      <c r="F87" s="1"/>
      <c r="G87" s="1"/>
      <c r="H87" s="1"/>
      <c r="I87" s="2"/>
      <c r="J87" s="1"/>
      <c r="L87" s="1"/>
      <c r="M87" s="4" t="s">
        <v>60</v>
      </c>
      <c r="N87" s="4" t="s">
        <v>107</v>
      </c>
      <c r="O87" s="4">
        <v>239.12</v>
      </c>
      <c r="P87" s="4"/>
      <c r="Q87" s="4"/>
      <c r="R87" s="4">
        <v>239.12</v>
      </c>
      <c r="S87" s="4">
        <v>239.12</v>
      </c>
      <c r="T87" s="4"/>
      <c r="U87" s="4"/>
      <c r="V87" s="4"/>
      <c r="W87" s="4"/>
      <c r="X87" s="1"/>
      <c r="Y87" s="1" t="s">
        <v>121</v>
      </c>
      <c r="Z87" s="4"/>
      <c r="AA87" s="1">
        <v>7.0</v>
      </c>
      <c r="AB87" s="4">
        <v>3735.514285714286</v>
      </c>
      <c r="AC87" s="4"/>
      <c r="AD87" s="4">
        <v>26148.600000000002</v>
      </c>
    </row>
    <row r="88" ht="15.75" customHeight="1">
      <c r="A88" s="1"/>
      <c r="B88" s="1"/>
      <c r="C88" s="1"/>
      <c r="E88" s="1"/>
      <c r="F88" s="1"/>
      <c r="G88" s="1"/>
      <c r="H88" s="1"/>
      <c r="I88" s="2"/>
      <c r="J88" s="1"/>
      <c r="L88" s="1"/>
      <c r="M88" s="4" t="s">
        <v>133</v>
      </c>
      <c r="N88" s="4" t="s">
        <v>107</v>
      </c>
      <c r="O88" s="4">
        <v>1569.89</v>
      </c>
      <c r="P88" s="4"/>
      <c r="Q88" s="4"/>
      <c r="R88" s="4">
        <v>1569.89</v>
      </c>
      <c r="S88" s="4"/>
      <c r="T88" s="4"/>
      <c r="U88" s="4"/>
      <c r="V88" s="4"/>
      <c r="W88" s="4"/>
      <c r="X88" s="1"/>
      <c r="Y88" s="1" t="s">
        <v>122</v>
      </c>
      <c r="Z88" s="4"/>
      <c r="AA88" s="1">
        <v>19.0</v>
      </c>
      <c r="AB88" s="4">
        <v>2614.86</v>
      </c>
      <c r="AC88" s="4"/>
      <c r="AD88" s="4">
        <v>49682.340000000004</v>
      </c>
    </row>
    <row r="89" ht="15.75" customHeight="1">
      <c r="A89" s="1"/>
      <c r="B89" s="1"/>
      <c r="C89" s="1"/>
      <c r="E89" s="1"/>
      <c r="F89" s="1"/>
      <c r="G89" s="1"/>
      <c r="H89" s="1"/>
      <c r="I89" s="2"/>
      <c r="J89" s="1"/>
      <c r="L89" s="1"/>
      <c r="M89" s="4" t="s">
        <v>136</v>
      </c>
      <c r="N89" s="4" t="s">
        <v>129</v>
      </c>
      <c r="O89" s="4">
        <v>784.95</v>
      </c>
      <c r="P89" s="4"/>
      <c r="Q89" s="4"/>
      <c r="R89" s="4"/>
      <c r="S89" s="4"/>
      <c r="T89" s="4">
        <v>784.95</v>
      </c>
      <c r="U89" s="4"/>
      <c r="V89" s="4"/>
      <c r="W89" s="4"/>
      <c r="X89" s="1"/>
      <c r="Y89" s="1" t="s">
        <v>123</v>
      </c>
      <c r="Z89" s="4"/>
      <c r="AA89" s="1">
        <v>10.0</v>
      </c>
      <c r="AB89" s="4">
        <v>2614.86</v>
      </c>
      <c r="AC89" s="4"/>
      <c r="AD89" s="4">
        <v>26148.600000000002</v>
      </c>
    </row>
    <row r="90" ht="15.75" customHeight="1">
      <c r="A90" s="1"/>
      <c r="B90" s="1"/>
      <c r="C90" s="1"/>
      <c r="E90" s="1"/>
      <c r="F90" s="1"/>
      <c r="G90" s="1"/>
      <c r="H90" s="1"/>
      <c r="I90" s="2"/>
      <c r="J90" s="1"/>
      <c r="L90" s="1"/>
      <c r="M90" s="4" t="s">
        <v>65</v>
      </c>
      <c r="N90" s="4" t="s">
        <v>103</v>
      </c>
      <c r="O90" s="4">
        <v>158.1</v>
      </c>
      <c r="P90" s="4"/>
      <c r="Q90" s="4"/>
      <c r="R90" s="4">
        <v>158.1</v>
      </c>
      <c r="S90" s="4">
        <v>158.1</v>
      </c>
      <c r="T90" s="4">
        <v>158.1</v>
      </c>
      <c r="U90" s="4">
        <v>158.1</v>
      </c>
      <c r="V90" s="4"/>
      <c r="W90" s="4"/>
      <c r="X90" s="1"/>
      <c r="Y90" s="1" t="s">
        <v>126</v>
      </c>
      <c r="Z90" s="4"/>
      <c r="AA90" s="1">
        <v>8.0</v>
      </c>
      <c r="AB90" s="4">
        <v>3268.5750000000003</v>
      </c>
      <c r="AC90" s="4"/>
      <c r="AD90" s="4">
        <v>26148.600000000002</v>
      </c>
    </row>
    <row r="91" ht="15.75" customHeight="1">
      <c r="A91" s="1"/>
      <c r="B91" s="1"/>
      <c r="C91" s="1"/>
      <c r="E91" s="1"/>
      <c r="F91" s="1"/>
      <c r="G91" s="1"/>
      <c r="H91" s="1"/>
      <c r="I91" s="2"/>
      <c r="J91" s="1"/>
      <c r="L91" s="1"/>
      <c r="M91" s="4" t="s">
        <v>67</v>
      </c>
      <c r="N91" s="4" t="s">
        <v>107</v>
      </c>
      <c r="O91" s="4">
        <v>2144.27</v>
      </c>
      <c r="P91" s="4"/>
      <c r="Q91" s="4"/>
      <c r="R91" s="4">
        <v>2144.27</v>
      </c>
      <c r="S91" s="4">
        <v>2144.27</v>
      </c>
      <c r="T91" s="4"/>
      <c r="U91" s="4"/>
      <c r="V91" s="4"/>
      <c r="W91" s="4"/>
      <c r="X91" s="1"/>
      <c r="Y91" s="1" t="s">
        <v>127</v>
      </c>
      <c r="Z91" s="4"/>
      <c r="AA91" s="1">
        <v>18.0</v>
      </c>
      <c r="AB91" s="4">
        <v>2614.86</v>
      </c>
      <c r="AC91" s="4"/>
      <c r="AD91" s="4">
        <v>47067.48</v>
      </c>
    </row>
    <row r="92" ht="15.75" customHeight="1">
      <c r="A92" s="1"/>
      <c r="B92" s="1"/>
      <c r="C92" s="1"/>
      <c r="E92" s="1"/>
      <c r="F92" s="1"/>
      <c r="G92" s="1"/>
      <c r="H92" s="1"/>
      <c r="I92" s="2"/>
      <c r="J92" s="1"/>
      <c r="L92" s="1"/>
      <c r="M92" s="4" t="s">
        <v>143</v>
      </c>
      <c r="N92" s="4" t="s">
        <v>129</v>
      </c>
      <c r="O92" s="4">
        <v>804.1</v>
      </c>
      <c r="P92" s="4"/>
      <c r="Q92" s="4"/>
      <c r="R92" s="152"/>
      <c r="S92" s="152"/>
      <c r="T92" s="152">
        <v>804.1</v>
      </c>
      <c r="U92" s="152">
        <v>804.1</v>
      </c>
      <c r="V92" s="152"/>
      <c r="W92" s="4"/>
      <c r="X92" s="1"/>
      <c r="Y92" s="1" t="s">
        <v>128</v>
      </c>
      <c r="Z92" s="4"/>
      <c r="AA92" s="1">
        <v>10.0</v>
      </c>
      <c r="AB92" s="4">
        <v>2614.86</v>
      </c>
      <c r="AC92" s="4"/>
      <c r="AD92" s="4">
        <v>26148.600000000002</v>
      </c>
    </row>
    <row r="93" ht="15.75" customHeight="1">
      <c r="A93" s="1"/>
      <c r="B93" s="1"/>
      <c r="C93" s="1"/>
      <c r="E93" s="1"/>
      <c r="F93" s="1"/>
      <c r="G93" s="1"/>
      <c r="H93" s="1"/>
      <c r="I93" s="2"/>
      <c r="J93" s="1"/>
      <c r="L93" s="1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1"/>
      <c r="Y93" s="1" t="s">
        <v>130</v>
      </c>
      <c r="Z93" s="4"/>
      <c r="AA93" s="1">
        <v>12.0</v>
      </c>
      <c r="AB93" s="4">
        <v>2614.86</v>
      </c>
      <c r="AC93" s="4"/>
      <c r="AD93" s="4">
        <v>31378.32</v>
      </c>
    </row>
    <row r="94" ht="15.75" customHeight="1">
      <c r="A94" s="1"/>
      <c r="B94" s="1"/>
      <c r="C94" s="1"/>
      <c r="E94" s="1"/>
      <c r="F94" s="1"/>
      <c r="G94" s="1"/>
      <c r="H94" s="1"/>
      <c r="I94" s="2"/>
      <c r="J94" s="1"/>
      <c r="L94" s="1"/>
      <c r="M94" s="4"/>
      <c r="N94" s="4"/>
      <c r="O94" s="4"/>
      <c r="P94" s="4"/>
      <c r="Q94" s="4"/>
      <c r="R94" s="4">
        <f t="shared" ref="R94:U94" si="2">SUM(R79:R92)</f>
        <v>11613.25</v>
      </c>
      <c r="S94" s="4">
        <f t="shared" si="2"/>
        <v>10043.36</v>
      </c>
      <c r="T94" s="4">
        <f t="shared" si="2"/>
        <v>8922.94</v>
      </c>
      <c r="U94" s="4">
        <f t="shared" si="2"/>
        <v>8137.99</v>
      </c>
      <c r="V94" s="4">
        <f>SUM(V78:V92)</f>
        <v>6306.19</v>
      </c>
      <c r="W94" s="4"/>
      <c r="X94" s="1"/>
      <c r="Y94" s="1" t="s">
        <v>131</v>
      </c>
      <c r="Z94" s="4"/>
      <c r="AA94" s="1">
        <v>15.0</v>
      </c>
      <c r="AB94" s="4">
        <v>2614.86</v>
      </c>
      <c r="AC94" s="4"/>
      <c r="AD94" s="4">
        <v>39222.9</v>
      </c>
    </row>
    <row r="95" ht="15.75" customHeight="1">
      <c r="A95" s="1"/>
      <c r="B95" s="1"/>
      <c r="C95" s="1"/>
      <c r="E95" s="1"/>
      <c r="F95" s="1"/>
      <c r="G95" s="1"/>
      <c r="H95" s="1"/>
      <c r="I95" s="2"/>
      <c r="J95" s="1"/>
      <c r="L95" s="1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1"/>
      <c r="Y95" s="1" t="s">
        <v>134</v>
      </c>
      <c r="Z95" s="4"/>
      <c r="AA95" s="1">
        <v>9.0</v>
      </c>
      <c r="AB95" s="4">
        <v>2905.4</v>
      </c>
      <c r="AC95" s="4"/>
      <c r="AD95" s="4">
        <v>26148.600000000002</v>
      </c>
    </row>
    <row r="96" ht="15.75" customHeight="1">
      <c r="A96" s="1"/>
      <c r="B96" s="1"/>
      <c r="C96" s="1"/>
      <c r="E96" s="1"/>
      <c r="F96" s="1"/>
      <c r="G96" s="1"/>
      <c r="H96" s="1"/>
      <c r="I96" s="2"/>
      <c r="J96" s="1"/>
      <c r="L96" s="1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1"/>
      <c r="Y96" s="1" t="s">
        <v>137</v>
      </c>
      <c r="Z96" s="4"/>
      <c r="AA96" s="1">
        <v>8.0</v>
      </c>
      <c r="AB96" s="4">
        <v>3268.5750000000003</v>
      </c>
      <c r="AC96" s="4"/>
      <c r="AD96" s="4">
        <v>26148.600000000002</v>
      </c>
    </row>
    <row r="97" ht="15.75" customHeight="1">
      <c r="A97" s="1"/>
      <c r="B97" s="1"/>
      <c r="C97" s="1"/>
      <c r="E97" s="1"/>
      <c r="F97" s="1"/>
      <c r="G97" s="1"/>
      <c r="H97" s="1"/>
      <c r="I97" s="2"/>
      <c r="J97" s="1"/>
      <c r="L97" s="1"/>
      <c r="M97" s="4" t="s">
        <v>365</v>
      </c>
      <c r="N97" s="4"/>
      <c r="O97" s="4"/>
      <c r="P97" s="4"/>
      <c r="Q97" s="4"/>
      <c r="R97" s="4"/>
      <c r="S97" s="4"/>
      <c r="T97" s="4"/>
      <c r="U97" s="4"/>
      <c r="V97" s="4"/>
      <c r="W97" s="4"/>
      <c r="X97" s="1"/>
      <c r="Y97" s="1" t="s">
        <v>139</v>
      </c>
      <c r="Z97" s="4"/>
      <c r="AA97" s="1">
        <v>8.0</v>
      </c>
      <c r="AB97" s="4">
        <v>3268.5750000000003</v>
      </c>
      <c r="AC97" s="4"/>
      <c r="AD97" s="4">
        <v>26148.600000000002</v>
      </c>
    </row>
    <row r="98" ht="15.75" customHeight="1">
      <c r="A98" s="1"/>
      <c r="B98" s="1"/>
      <c r="C98" s="1"/>
      <c r="E98" s="1"/>
      <c r="F98" s="1"/>
      <c r="G98" s="1"/>
      <c r="H98" s="1"/>
      <c r="I98" s="2"/>
      <c r="J98" s="1"/>
      <c r="L98" s="1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1"/>
      <c r="Y98" s="1" t="s">
        <v>140</v>
      </c>
      <c r="Z98" s="4"/>
      <c r="AA98" s="1">
        <v>7.0</v>
      </c>
      <c r="AB98" s="4">
        <v>4109.04</v>
      </c>
      <c r="AC98" s="4"/>
      <c r="AD98" s="4">
        <v>28763.28</v>
      </c>
    </row>
    <row r="99" ht="15.75" customHeight="1">
      <c r="A99" s="1"/>
      <c r="B99" s="1"/>
      <c r="C99" s="1"/>
      <c r="E99" s="1"/>
      <c r="F99" s="1"/>
      <c r="G99" s="1"/>
      <c r="H99" s="1"/>
      <c r="I99" s="2"/>
      <c r="J99" s="1"/>
      <c r="L99" s="1"/>
      <c r="M99" s="4" t="s">
        <v>366</v>
      </c>
      <c r="N99" s="4"/>
      <c r="O99" s="4"/>
      <c r="P99" s="4"/>
      <c r="Q99" s="4"/>
      <c r="R99" s="4"/>
      <c r="S99" s="4"/>
      <c r="T99" s="4"/>
      <c r="U99" s="4"/>
      <c r="V99" s="4"/>
      <c r="W99" s="4"/>
      <c r="X99" s="1"/>
      <c r="Y99" s="1" t="s">
        <v>144</v>
      </c>
      <c r="Z99" s="4"/>
      <c r="AA99" s="1">
        <v>5.0</v>
      </c>
      <c r="AB99" s="4">
        <v>4109.04</v>
      </c>
      <c r="AC99" s="4"/>
      <c r="AD99" s="4">
        <v>20545.2</v>
      </c>
    </row>
    <row r="100" ht="15.75" customHeight="1">
      <c r="A100" s="1"/>
      <c r="B100" s="1"/>
      <c r="C100" s="1"/>
      <c r="E100" s="1"/>
      <c r="F100" s="1"/>
      <c r="G100" s="1"/>
      <c r="H100" s="1"/>
      <c r="I100" s="2"/>
      <c r="J100" s="1"/>
      <c r="L100" s="1"/>
      <c r="M100" s="4" t="s">
        <v>169</v>
      </c>
      <c r="N100" s="4"/>
      <c r="O100" s="4"/>
      <c r="P100" s="4"/>
      <c r="Q100" s="4"/>
      <c r="R100" s="4" t="s">
        <v>91</v>
      </c>
      <c r="S100" s="4" t="s">
        <v>91</v>
      </c>
      <c r="T100" s="4" t="s">
        <v>91</v>
      </c>
      <c r="U100" s="4" t="s">
        <v>91</v>
      </c>
      <c r="V100" s="4" t="s">
        <v>91</v>
      </c>
      <c r="W100" s="4"/>
      <c r="X100" s="1"/>
      <c r="Y100" s="1" t="s">
        <v>146</v>
      </c>
      <c r="Z100" s="4"/>
      <c r="AA100" s="1">
        <v>3.0</v>
      </c>
      <c r="AB100" s="4">
        <v>4109.04</v>
      </c>
      <c r="AC100" s="4"/>
      <c r="AD100" s="4">
        <v>12327.119999999999</v>
      </c>
    </row>
    <row r="101" ht="15.75" customHeight="1">
      <c r="A101" s="1"/>
      <c r="B101" s="1"/>
      <c r="C101" s="1"/>
      <c r="E101" s="1"/>
      <c r="F101" s="1"/>
      <c r="G101" s="1"/>
      <c r="H101" s="1"/>
      <c r="I101" s="2"/>
      <c r="J101" s="1"/>
      <c r="L101" s="1"/>
      <c r="M101" s="4" t="s">
        <v>93</v>
      </c>
      <c r="N101" s="4" t="s">
        <v>94</v>
      </c>
      <c r="O101" s="4" t="s">
        <v>95</v>
      </c>
      <c r="P101" s="4"/>
      <c r="Q101" s="4"/>
      <c r="R101" s="4" t="s">
        <v>172</v>
      </c>
      <c r="S101" s="4" t="s">
        <v>173</v>
      </c>
      <c r="T101" s="4" t="s">
        <v>174</v>
      </c>
      <c r="U101" s="4" t="s">
        <v>175</v>
      </c>
      <c r="V101" s="4" t="s">
        <v>176</v>
      </c>
      <c r="W101" s="4"/>
      <c r="X101" s="1"/>
      <c r="Y101" s="1" t="s">
        <v>150</v>
      </c>
      <c r="Z101" s="4"/>
      <c r="AA101" s="1">
        <v>4.0</v>
      </c>
      <c r="AB101" s="4">
        <v>4109.04</v>
      </c>
      <c r="AC101" s="4"/>
      <c r="AD101" s="4">
        <v>16436.16</v>
      </c>
    </row>
    <row r="102" ht="15.75" customHeight="1">
      <c r="A102" s="1"/>
      <c r="B102" s="1"/>
      <c r="C102" s="1"/>
      <c r="E102" s="1"/>
      <c r="F102" s="1"/>
      <c r="G102" s="1"/>
      <c r="H102" s="1"/>
      <c r="I102" s="2"/>
      <c r="J102" s="1"/>
      <c r="L102" s="1"/>
      <c r="M102" s="4" t="s">
        <v>338</v>
      </c>
      <c r="N102" s="4" t="s">
        <v>103</v>
      </c>
      <c r="O102" s="4">
        <v>1369.68</v>
      </c>
      <c r="P102" s="4"/>
      <c r="Q102" s="4"/>
      <c r="R102" s="4" t="s">
        <v>351</v>
      </c>
      <c r="S102" s="4" t="s">
        <v>351</v>
      </c>
      <c r="T102" s="4" t="s">
        <v>351</v>
      </c>
      <c r="U102" s="4" t="s">
        <v>351</v>
      </c>
      <c r="V102" s="4">
        <v>4725.0</v>
      </c>
      <c r="W102" s="4"/>
      <c r="X102" s="1"/>
      <c r="Y102" s="1"/>
      <c r="Z102" s="4"/>
      <c r="AA102" s="1"/>
      <c r="AB102" s="4"/>
      <c r="AC102" s="4"/>
      <c r="AD102" s="4"/>
    </row>
    <row r="103" ht="15.75" customHeight="1">
      <c r="A103" s="1"/>
      <c r="B103" s="1"/>
      <c r="C103" s="1"/>
      <c r="D103" s="1"/>
      <c r="E103" s="1"/>
      <c r="F103" s="1"/>
      <c r="G103" s="1"/>
      <c r="H103" s="1"/>
      <c r="I103" s="2"/>
      <c r="J103" s="1"/>
      <c r="L103" s="1"/>
      <c r="M103" s="4" t="s">
        <v>39</v>
      </c>
      <c r="N103" s="4" t="s">
        <v>103</v>
      </c>
      <c r="O103" s="4">
        <v>497.39</v>
      </c>
      <c r="P103" s="4"/>
      <c r="Q103" s="4"/>
      <c r="R103" s="4">
        <v>497.39</v>
      </c>
      <c r="S103" s="4">
        <v>497.39</v>
      </c>
      <c r="T103" s="4">
        <v>497.39</v>
      </c>
      <c r="U103" s="4">
        <v>497.39</v>
      </c>
      <c r="V103" s="4">
        <v>497.39</v>
      </c>
      <c r="W103" s="4"/>
      <c r="X103" s="1"/>
      <c r="Y103" s="1"/>
      <c r="Z103" s="4"/>
      <c r="AA103" s="1"/>
      <c r="AB103" s="4"/>
      <c r="AC103" s="4"/>
      <c r="AD103" s="4">
        <v>872989.1999999998</v>
      </c>
    </row>
    <row r="104" ht="15.75" customHeight="1">
      <c r="A104" s="1"/>
      <c r="B104" s="1"/>
      <c r="C104" s="1"/>
      <c r="D104" s="1"/>
      <c r="E104" s="1"/>
      <c r="F104" s="1"/>
      <c r="G104" s="1"/>
      <c r="H104" s="1"/>
      <c r="I104" s="2"/>
      <c r="J104" s="1"/>
      <c r="L104" s="1"/>
      <c r="M104" s="4" t="s">
        <v>184</v>
      </c>
      <c r="N104" s="4" t="s">
        <v>107</v>
      </c>
      <c r="O104" s="4">
        <v>173.91</v>
      </c>
      <c r="P104" s="4"/>
      <c r="Q104" s="4"/>
      <c r="R104" s="4">
        <v>173.91</v>
      </c>
      <c r="S104" s="4">
        <v>173.91</v>
      </c>
      <c r="T104" s="4"/>
      <c r="U104" s="4"/>
      <c r="V104" s="4"/>
      <c r="W104" s="4"/>
      <c r="X104" s="1"/>
      <c r="Y104" s="1">
        <v>2614.86</v>
      </c>
      <c r="Z104" s="4"/>
      <c r="AA104" s="1"/>
      <c r="AB104" s="4"/>
      <c r="AC104" s="4"/>
      <c r="AD104" s="4"/>
    </row>
    <row r="105" ht="15.75" customHeight="1">
      <c r="A105" s="1"/>
      <c r="B105" s="1"/>
      <c r="C105" s="1"/>
      <c r="D105" s="1"/>
      <c r="E105" s="1"/>
      <c r="F105" s="1"/>
      <c r="G105" s="1"/>
      <c r="H105" s="1"/>
      <c r="I105" s="2"/>
      <c r="J105" s="1"/>
      <c r="L105" s="1"/>
      <c r="M105" s="4" t="s">
        <v>46</v>
      </c>
      <c r="N105" s="4" t="s">
        <v>103</v>
      </c>
      <c r="O105" s="4">
        <v>4805.92</v>
      </c>
      <c r="P105" s="4"/>
      <c r="Q105" s="4"/>
      <c r="R105" s="4">
        <v>4805.92</v>
      </c>
      <c r="S105" s="4">
        <v>4805.92</v>
      </c>
      <c r="T105" s="4">
        <v>4805.92</v>
      </c>
      <c r="U105" s="4">
        <v>4805.92</v>
      </c>
      <c r="V105" s="4"/>
      <c r="W105" s="4"/>
      <c r="X105" s="1"/>
      <c r="Y105" s="1">
        <v>2614.86</v>
      </c>
      <c r="Z105" s="4"/>
      <c r="AA105" s="1"/>
      <c r="AB105" s="4"/>
      <c r="AC105" s="4"/>
      <c r="AD105" s="4"/>
    </row>
    <row r="106" ht="15.75" customHeight="1">
      <c r="A106" s="1"/>
      <c r="B106" s="1"/>
      <c r="C106" s="1"/>
      <c r="D106" s="1"/>
      <c r="E106" s="1"/>
      <c r="F106" s="1"/>
      <c r="G106" s="1"/>
      <c r="H106" s="1"/>
      <c r="I106" s="2"/>
      <c r="J106" s="1"/>
      <c r="L106" s="1"/>
      <c r="M106" s="4" t="s">
        <v>49</v>
      </c>
      <c r="N106" s="4" t="s">
        <v>103</v>
      </c>
      <c r="O106" s="4">
        <v>1569.89</v>
      </c>
      <c r="P106" s="4"/>
      <c r="Q106" s="4"/>
      <c r="R106" s="4">
        <v>1569.89</v>
      </c>
      <c r="S106" s="4">
        <v>1569.89</v>
      </c>
      <c r="T106" s="4">
        <v>1569.89</v>
      </c>
      <c r="U106" s="4">
        <v>1569.89</v>
      </c>
      <c r="V106" s="4">
        <v>1569.89</v>
      </c>
      <c r="W106" s="4"/>
      <c r="X106" s="1"/>
      <c r="Y106" s="73">
        <v>3268.5750000000003</v>
      </c>
      <c r="Z106" s="4"/>
      <c r="AA106" s="1"/>
      <c r="AB106" s="4"/>
      <c r="AC106" s="4"/>
      <c r="AD106" s="4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2"/>
      <c r="J107" s="1"/>
      <c r="L107" s="1"/>
      <c r="M107" s="4" t="s">
        <v>124</v>
      </c>
      <c r="N107" s="4" t="s">
        <v>103</v>
      </c>
      <c r="O107" s="4">
        <v>110.0</v>
      </c>
      <c r="P107" s="4"/>
      <c r="Q107" s="4"/>
      <c r="R107" s="4"/>
      <c r="S107" s="4"/>
      <c r="T107" s="4"/>
      <c r="U107" s="4"/>
      <c r="V107" s="4"/>
      <c r="W107" s="4"/>
      <c r="X107" s="1"/>
      <c r="Y107" s="1">
        <v>2614.86</v>
      </c>
      <c r="Z107" s="4"/>
      <c r="AA107" s="1"/>
      <c r="AB107" s="4"/>
      <c r="AC107" s="4"/>
      <c r="AD107" s="4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2"/>
      <c r="J108" s="1"/>
      <c r="L108" s="1"/>
      <c r="M108" s="4" t="s">
        <v>54</v>
      </c>
      <c r="N108" s="4" t="s">
        <v>107</v>
      </c>
      <c r="O108" s="4">
        <v>239.12</v>
      </c>
      <c r="P108" s="4"/>
      <c r="Q108" s="4"/>
      <c r="R108" s="4">
        <v>239.12</v>
      </c>
      <c r="S108" s="4">
        <v>239.12</v>
      </c>
      <c r="T108" s="4"/>
      <c r="U108" s="4"/>
      <c r="V108" s="4">
        <v>239.12</v>
      </c>
      <c r="W108" s="4"/>
      <c r="X108" s="1"/>
      <c r="Y108" s="4">
        <v>2614.86</v>
      </c>
      <c r="Z108" s="4"/>
      <c r="AA108" s="1"/>
      <c r="AB108" s="4"/>
      <c r="AC108" s="4"/>
      <c r="AD108" s="4"/>
    </row>
    <row r="109" ht="15.75" customHeight="1">
      <c r="A109" s="1"/>
      <c r="B109" s="1"/>
      <c r="C109" s="1"/>
      <c r="D109" s="1"/>
      <c r="E109" s="1"/>
      <c r="F109" s="1"/>
      <c r="G109" s="1"/>
      <c r="H109" s="1"/>
      <c r="I109" s="2"/>
      <c r="J109" s="1"/>
      <c r="L109" s="1"/>
      <c r="M109" s="4" t="s">
        <v>56</v>
      </c>
      <c r="N109" s="4" t="s">
        <v>103</v>
      </c>
      <c r="O109" s="4">
        <v>86.95</v>
      </c>
      <c r="P109" s="4"/>
      <c r="Q109" s="4"/>
      <c r="R109" s="4"/>
      <c r="S109" s="4"/>
      <c r="T109" s="4">
        <v>86.95</v>
      </c>
      <c r="U109" s="4">
        <v>86.95</v>
      </c>
      <c r="V109" s="4"/>
      <c r="W109" s="4"/>
      <c r="X109" s="1"/>
      <c r="Y109" s="1"/>
      <c r="Z109" s="4"/>
      <c r="AA109" s="1"/>
      <c r="AB109" s="4"/>
      <c r="AC109" s="4"/>
      <c r="AD109" s="4"/>
    </row>
    <row r="110" ht="15.75" customHeight="1">
      <c r="A110" s="1"/>
      <c r="B110" s="1"/>
      <c r="C110" s="1"/>
      <c r="D110" s="1"/>
      <c r="E110" s="1"/>
      <c r="F110" s="1"/>
      <c r="G110" s="1"/>
      <c r="H110" s="1"/>
      <c r="I110" s="2"/>
      <c r="J110" s="1"/>
      <c r="L110" s="1"/>
      <c r="M110" s="4" t="s">
        <v>58</v>
      </c>
      <c r="N110" s="4" t="s">
        <v>129</v>
      </c>
      <c r="O110" s="4">
        <v>415.85</v>
      </c>
      <c r="P110" s="4"/>
      <c r="Q110" s="4"/>
      <c r="R110" s="4">
        <v>415.85</v>
      </c>
      <c r="S110" s="4">
        <v>415.85</v>
      </c>
      <c r="T110" s="4">
        <v>415.85</v>
      </c>
      <c r="U110" s="4">
        <v>415.85</v>
      </c>
      <c r="V110" s="4"/>
      <c r="W110" s="4"/>
      <c r="X110" s="1"/>
      <c r="Y110" s="1"/>
      <c r="Z110" s="4"/>
      <c r="AA110" s="1"/>
      <c r="AB110" s="4"/>
      <c r="AC110" s="4"/>
      <c r="AD110" s="4"/>
    </row>
    <row r="111" ht="15.75" customHeight="1">
      <c r="A111" s="1"/>
      <c r="B111" s="1"/>
      <c r="C111" s="1"/>
      <c r="D111" s="1"/>
      <c r="E111" s="1"/>
      <c r="F111" s="1"/>
      <c r="G111" s="1"/>
      <c r="H111" s="1"/>
      <c r="I111" s="2"/>
      <c r="J111" s="1"/>
      <c r="L111" s="1"/>
      <c r="M111" s="4" t="s">
        <v>60</v>
      </c>
      <c r="N111" s="4" t="s">
        <v>107</v>
      </c>
      <c r="O111" s="4">
        <v>239.12</v>
      </c>
      <c r="P111" s="4"/>
      <c r="Q111" s="4"/>
      <c r="R111" s="4">
        <v>239.12</v>
      </c>
      <c r="S111" s="4">
        <v>239.12</v>
      </c>
      <c r="T111" s="4"/>
      <c r="U111" s="4"/>
      <c r="V111" s="4"/>
      <c r="W111" s="4"/>
      <c r="X111" s="1"/>
      <c r="Y111" s="1"/>
      <c r="Z111" s="4"/>
      <c r="AA111" s="1"/>
      <c r="AB111" s="4"/>
      <c r="AC111" s="4"/>
      <c r="AD111" s="4"/>
    </row>
    <row r="112" ht="15.75" customHeight="1">
      <c r="A112" s="1"/>
      <c r="B112" s="1"/>
      <c r="C112" s="1"/>
      <c r="D112" s="1"/>
      <c r="E112" s="1"/>
      <c r="F112" s="1"/>
      <c r="G112" s="1"/>
      <c r="H112" s="1"/>
      <c r="I112" s="2"/>
      <c r="J112" s="1"/>
      <c r="L112" s="1"/>
      <c r="M112" s="4" t="s">
        <v>133</v>
      </c>
      <c r="N112" s="4" t="s">
        <v>107</v>
      </c>
      <c r="O112" s="4">
        <v>1569.89</v>
      </c>
      <c r="P112" s="4"/>
      <c r="Q112" s="4"/>
      <c r="R112" s="4">
        <v>1569.89</v>
      </c>
      <c r="S112" s="4"/>
      <c r="T112" s="4"/>
      <c r="U112" s="4"/>
      <c r="V112" s="4"/>
      <c r="W112" s="4"/>
      <c r="X112" s="1"/>
      <c r="Y112" s="1"/>
      <c r="Z112" s="4"/>
      <c r="AA112" s="1"/>
      <c r="AB112" s="4"/>
      <c r="AC112" s="4"/>
      <c r="AD112" s="4"/>
    </row>
    <row r="113" ht="15.75" customHeight="1">
      <c r="A113" s="1"/>
      <c r="B113" s="1"/>
      <c r="C113" s="1"/>
      <c r="D113" s="1"/>
      <c r="E113" s="1"/>
      <c r="F113" s="1"/>
      <c r="G113" s="1"/>
      <c r="H113" s="1"/>
      <c r="I113" s="2"/>
      <c r="J113" s="1"/>
      <c r="L113" s="1"/>
      <c r="M113" s="4" t="s">
        <v>136</v>
      </c>
      <c r="N113" s="4" t="s">
        <v>129</v>
      </c>
      <c r="O113" s="4">
        <v>784.95</v>
      </c>
      <c r="P113" s="4"/>
      <c r="Q113" s="4"/>
      <c r="R113" s="4"/>
      <c r="S113" s="4"/>
      <c r="T113" s="4">
        <v>784.95</v>
      </c>
      <c r="U113" s="4"/>
      <c r="V113" s="4"/>
      <c r="W113" s="4"/>
      <c r="X113" s="1"/>
      <c r="Y113" s="1"/>
      <c r="Z113" s="4"/>
      <c r="AA113" s="1"/>
      <c r="AB113" s="4"/>
      <c r="AC113" s="4"/>
      <c r="AD113" s="4"/>
    </row>
    <row r="114" ht="15.75" customHeight="1">
      <c r="A114" s="1"/>
      <c r="B114" s="1"/>
      <c r="C114" s="1"/>
      <c r="D114" s="1"/>
      <c r="E114" s="1"/>
      <c r="F114" s="1"/>
      <c r="G114" s="1"/>
      <c r="H114" s="1"/>
      <c r="I114" s="2"/>
      <c r="J114" s="1"/>
      <c r="L114" s="1"/>
      <c r="M114" s="4" t="s">
        <v>65</v>
      </c>
      <c r="N114" s="4" t="s">
        <v>103</v>
      </c>
      <c r="O114" s="4">
        <v>158.1</v>
      </c>
      <c r="P114" s="4"/>
      <c r="Q114" s="4"/>
      <c r="R114" s="4">
        <v>158.1</v>
      </c>
      <c r="S114" s="4">
        <v>158.1</v>
      </c>
      <c r="T114" s="4">
        <v>158.1</v>
      </c>
      <c r="U114" s="4">
        <v>158.1</v>
      </c>
      <c r="V114" s="4"/>
      <c r="W114" s="4"/>
      <c r="X114" s="1"/>
      <c r="Y114" s="1"/>
      <c r="Z114" s="4"/>
      <c r="AA114" s="1"/>
      <c r="AB114" s="4"/>
      <c r="AC114" s="4"/>
      <c r="AD114" s="4"/>
    </row>
    <row r="115" ht="15.75" customHeight="1">
      <c r="A115" s="1"/>
      <c r="B115" s="1"/>
      <c r="C115" s="1"/>
      <c r="D115" s="1"/>
      <c r="E115" s="1"/>
      <c r="F115" s="1"/>
      <c r="G115" s="1"/>
      <c r="H115" s="1"/>
      <c r="I115" s="2"/>
      <c r="J115" s="1"/>
      <c r="L115" s="1"/>
      <c r="M115" s="4" t="s">
        <v>67</v>
      </c>
      <c r="N115" s="4" t="s">
        <v>107</v>
      </c>
      <c r="O115" s="4">
        <v>2144.27</v>
      </c>
      <c r="P115" s="4"/>
      <c r="Q115" s="4"/>
      <c r="R115" s="4">
        <v>2144.27</v>
      </c>
      <c r="S115" s="4">
        <v>2144.27</v>
      </c>
      <c r="T115" s="4"/>
      <c r="U115" s="4"/>
      <c r="V115" s="4"/>
      <c r="W115" s="4"/>
      <c r="X115" s="1"/>
      <c r="Y115" s="1"/>
      <c r="Z115" s="4"/>
      <c r="AA115" s="1"/>
      <c r="AB115" s="4"/>
      <c r="AC115" s="4"/>
      <c r="AD115" s="1" t="s">
        <v>167</v>
      </c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2"/>
      <c r="J116" s="1"/>
      <c r="L116" s="1"/>
      <c r="M116" s="4" t="s">
        <v>143</v>
      </c>
      <c r="N116" s="4" t="s">
        <v>129</v>
      </c>
      <c r="O116" s="4">
        <v>804.1</v>
      </c>
      <c r="P116" s="4"/>
      <c r="Q116" s="4"/>
      <c r="R116" s="152"/>
      <c r="S116" s="152"/>
      <c r="T116" s="152">
        <v>804.1</v>
      </c>
      <c r="U116" s="152">
        <v>804.1</v>
      </c>
      <c r="V116" s="152"/>
      <c r="W116" s="4"/>
      <c r="X116" s="1"/>
      <c r="Y116" s="1"/>
      <c r="Z116" s="4"/>
      <c r="AA116" s="1"/>
      <c r="AB116" s="4"/>
      <c r="AC116" s="4"/>
      <c r="AD116" s="1" t="s">
        <v>170</v>
      </c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2"/>
      <c r="J117" s="1"/>
      <c r="L117" s="1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1"/>
      <c r="Y117" s="1"/>
      <c r="Z117" s="4"/>
      <c r="AA117" s="1"/>
      <c r="AB117" s="4"/>
      <c r="AC117" s="4"/>
      <c r="AD117" s="1" t="s">
        <v>177</v>
      </c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2"/>
      <c r="J118" s="1"/>
      <c r="L118" s="1"/>
      <c r="N118" s="4"/>
      <c r="O118" s="4"/>
      <c r="P118" s="4"/>
      <c r="Q118" s="4"/>
      <c r="R118" s="4">
        <f t="shared" ref="R118:U118" si="3">SUM(R103:R116)</f>
        <v>11813.46</v>
      </c>
      <c r="S118" s="4">
        <f t="shared" si="3"/>
        <v>10243.57</v>
      </c>
      <c r="T118" s="4">
        <f t="shared" si="3"/>
        <v>9123.15</v>
      </c>
      <c r="U118" s="4">
        <f t="shared" si="3"/>
        <v>8338.2</v>
      </c>
      <c r="V118" s="4">
        <f>SUM(V102:V116)</f>
        <v>7031.4</v>
      </c>
      <c r="W118" s="4"/>
      <c r="X118" s="1"/>
      <c r="Y118" s="1"/>
      <c r="Z118" s="4"/>
      <c r="AA118" s="1"/>
      <c r="AB118" s="4"/>
      <c r="AC118" s="4"/>
      <c r="AD118" s="1" t="s">
        <v>180</v>
      </c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2"/>
      <c r="J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4"/>
      <c r="AA119" s="1"/>
      <c r="AB119" s="4"/>
      <c r="AC119" s="4"/>
      <c r="AD119" s="1" t="s">
        <v>182</v>
      </c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2"/>
      <c r="J120" s="1"/>
      <c r="L120" s="1"/>
      <c r="M120" s="4" t="s">
        <v>365</v>
      </c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4"/>
      <c r="AA120" s="1"/>
      <c r="AB120" s="4"/>
      <c r="AC120" s="4"/>
      <c r="AD120" s="1" t="s">
        <v>185</v>
      </c>
    </row>
    <row r="121" ht="15.75" customHeight="1">
      <c r="A121" s="1"/>
      <c r="B121" s="1"/>
      <c r="C121" s="1"/>
      <c r="D121" s="1"/>
      <c r="E121" s="1"/>
      <c r="F121" s="1"/>
      <c r="G121" s="1"/>
      <c r="H121" s="1"/>
      <c r="I121" s="2"/>
      <c r="J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4"/>
      <c r="AA121" s="1"/>
      <c r="AB121" s="4"/>
      <c r="AC121" s="4"/>
      <c r="AD121" s="1" t="s">
        <v>187</v>
      </c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2"/>
      <c r="J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4"/>
      <c r="AA122" s="1"/>
      <c r="AB122" s="4"/>
      <c r="AC122" s="4"/>
      <c r="AD122" s="1" t="s">
        <v>189</v>
      </c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2"/>
      <c r="J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4"/>
      <c r="AA123" s="1"/>
      <c r="AB123" s="4"/>
      <c r="AC123" s="4"/>
      <c r="AD123" s="1" t="s">
        <v>190</v>
      </c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2"/>
      <c r="J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4"/>
      <c r="AA124" s="1"/>
      <c r="AB124" s="4"/>
      <c r="AC124" s="4"/>
      <c r="AD124" s="1" t="s">
        <v>191</v>
      </c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2"/>
      <c r="J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4"/>
      <c r="AA125" s="1"/>
      <c r="AB125" s="4"/>
      <c r="AC125" s="4"/>
      <c r="AD125" s="1" t="s">
        <v>192</v>
      </c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2"/>
      <c r="J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4"/>
      <c r="AA126" s="1"/>
      <c r="AB126" s="4"/>
      <c r="AC126" s="4"/>
      <c r="AD126" s="1" t="s">
        <v>193</v>
      </c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2"/>
      <c r="J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4"/>
      <c r="AA127" s="1"/>
      <c r="AB127" s="4"/>
      <c r="AC127" s="4"/>
      <c r="AD127" s="1" t="s">
        <v>194</v>
      </c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2"/>
      <c r="J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4"/>
      <c r="AA128" s="1"/>
      <c r="AB128" s="4"/>
      <c r="AC128" s="4"/>
      <c r="AD128" s="1" t="s">
        <v>195</v>
      </c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2"/>
      <c r="J129" s="1"/>
      <c r="L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4"/>
      <c r="AA129" s="1"/>
      <c r="AB129" s="4"/>
      <c r="AC129" s="4"/>
      <c r="AD129" s="1" t="s">
        <v>196</v>
      </c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2"/>
      <c r="J130" s="1"/>
      <c r="K130" s="1"/>
      <c r="L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4"/>
      <c r="AA130" s="1"/>
      <c r="AB130" s="4"/>
      <c r="AC130" s="4"/>
      <c r="AD130" s="1" t="s">
        <v>197</v>
      </c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2"/>
      <c r="J131" s="1"/>
      <c r="K131" s="1"/>
      <c r="L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4"/>
      <c r="AA131" s="1"/>
      <c r="AB131" s="4"/>
      <c r="AC131" s="4"/>
      <c r="AD131" s="1" t="s">
        <v>198</v>
      </c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2"/>
      <c r="J132" s="1"/>
      <c r="K132" s="1"/>
      <c r="L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4"/>
      <c r="AA132" s="1"/>
      <c r="AB132" s="4"/>
      <c r="AC132" s="4"/>
      <c r="AD132" s="1" t="s">
        <v>199</v>
      </c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2"/>
      <c r="J133" s="1"/>
      <c r="K133" s="1"/>
      <c r="L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4"/>
      <c r="AA133" s="1"/>
      <c r="AB133" s="4"/>
      <c r="AC133" s="4"/>
      <c r="AD133" s="1" t="s">
        <v>202</v>
      </c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2"/>
      <c r="J134" s="1"/>
      <c r="K134" s="1"/>
      <c r="L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4"/>
      <c r="AA134" s="1"/>
      <c r="AB134" s="4"/>
      <c r="AC134" s="4"/>
      <c r="AD134" s="1" t="s">
        <v>10</v>
      </c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2"/>
      <c r="J135" s="1"/>
      <c r="K135" s="1"/>
      <c r="L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4"/>
      <c r="AA135" s="1"/>
      <c r="AB135" s="4"/>
      <c r="AC135" s="4"/>
      <c r="AD135" s="1" t="s">
        <v>203</v>
      </c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2"/>
      <c r="J136" s="1"/>
      <c r="K136" s="1"/>
      <c r="L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4"/>
      <c r="AA136" s="1"/>
      <c r="AB136" s="4"/>
      <c r="AC136" s="4"/>
      <c r="AD136" s="1" t="s">
        <v>31</v>
      </c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2"/>
      <c r="J137" s="1"/>
      <c r="K137" s="1"/>
      <c r="L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4"/>
      <c r="AA137" s="1"/>
      <c r="AB137" s="4"/>
      <c r="AC137" s="4"/>
      <c r="AD137" s="1" t="s">
        <v>205</v>
      </c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2"/>
      <c r="J138" s="1"/>
      <c r="K138" s="1"/>
      <c r="L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4"/>
      <c r="AA138" s="1"/>
      <c r="AB138" s="4"/>
      <c r="AC138" s="4"/>
      <c r="AD138" s="1" t="s">
        <v>206</v>
      </c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2"/>
      <c r="J139" s="1"/>
      <c r="K139" s="1"/>
      <c r="L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4"/>
      <c r="AA139" s="1"/>
      <c r="AB139" s="4"/>
      <c r="AC139" s="4"/>
      <c r="AD139" s="1" t="s">
        <v>12</v>
      </c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2"/>
      <c r="J140" s="1"/>
      <c r="K140" s="1"/>
      <c r="L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4"/>
      <c r="AA140" s="1"/>
      <c r="AB140" s="4"/>
      <c r="AC140" s="4"/>
      <c r="AD140" s="1" t="s">
        <v>207</v>
      </c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2"/>
      <c r="J141" s="1"/>
      <c r="K141" s="1"/>
      <c r="L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4"/>
      <c r="AA141" s="1"/>
      <c r="AB141" s="4"/>
      <c r="AC141" s="4"/>
      <c r="AD141" s="1" t="s">
        <v>208</v>
      </c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2"/>
      <c r="J142" s="1"/>
      <c r="K142" s="1"/>
      <c r="L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4"/>
      <c r="AA142" s="1"/>
      <c r="AB142" s="4"/>
      <c r="AC142" s="4"/>
      <c r="AD142" s="1" t="s">
        <v>209</v>
      </c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2"/>
      <c r="J143" s="1"/>
      <c r="K143" s="1"/>
      <c r="L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4"/>
      <c r="AA143" s="1"/>
      <c r="AB143" s="4"/>
      <c r="AC143" s="4"/>
      <c r="AD143" s="1" t="s">
        <v>210</v>
      </c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2"/>
      <c r="J144" s="1"/>
      <c r="K144" s="1"/>
      <c r="L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4"/>
      <c r="AA144" s="1"/>
      <c r="AB144" s="4"/>
      <c r="AC144" s="4"/>
      <c r="AD144" s="4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2"/>
      <c r="J145" s="1"/>
      <c r="K145" s="1"/>
      <c r="L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4"/>
      <c r="AA145" s="1"/>
      <c r="AB145" s="4"/>
      <c r="AC145" s="4"/>
      <c r="AD145" s="4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2"/>
      <c r="J146" s="1"/>
      <c r="K146" s="1"/>
      <c r="L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4"/>
      <c r="AA146" s="1"/>
      <c r="AB146" s="4"/>
      <c r="AC146" s="4"/>
      <c r="AD146" s="4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2"/>
      <c r="J147" s="1"/>
      <c r="K147" s="1"/>
      <c r="L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4"/>
      <c r="AA147" s="1"/>
      <c r="AB147" s="4"/>
      <c r="AC147" s="1" t="s">
        <v>212</v>
      </c>
      <c r="AD147" s="1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2"/>
      <c r="J148" s="1"/>
      <c r="K148" s="1"/>
      <c r="L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4"/>
      <c r="AA148" s="1"/>
      <c r="AB148" s="4"/>
      <c r="AC148" s="1" t="s">
        <v>213</v>
      </c>
      <c r="AD148" s="1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2"/>
      <c r="J149" s="1"/>
      <c r="K149" s="1"/>
      <c r="L149" s="1"/>
      <c r="N149" s="1"/>
      <c r="O149" s="1"/>
      <c r="P149" s="1"/>
      <c r="Q149" s="1"/>
      <c r="R149" s="1"/>
      <c r="S149" s="1"/>
      <c r="T149" s="1"/>
      <c r="U149" s="1"/>
      <c r="X149" s="1"/>
      <c r="Y149" s="1"/>
      <c r="Z149" s="4"/>
      <c r="AA149" s="1"/>
      <c r="AB149" s="4"/>
      <c r="AC149" s="1" t="s">
        <v>214</v>
      </c>
      <c r="AD149" s="1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2"/>
      <c r="J150" s="1"/>
      <c r="K150" s="1"/>
      <c r="L150" s="1"/>
      <c r="N150" s="1"/>
      <c r="O150" s="1"/>
      <c r="P150" s="1"/>
      <c r="Q150" s="1"/>
      <c r="R150" s="1"/>
      <c r="S150" s="1"/>
      <c r="T150" s="1"/>
      <c r="U150" s="1"/>
      <c r="X150" s="1"/>
      <c r="Y150" s="1"/>
      <c r="Z150" s="4"/>
      <c r="AA150" s="1"/>
      <c r="AB150" s="4"/>
      <c r="AC150" s="1" t="s">
        <v>215</v>
      </c>
      <c r="AD150" s="1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2"/>
      <c r="J151" s="1"/>
      <c r="K151" s="1"/>
      <c r="L151" s="1"/>
      <c r="N151" s="1"/>
      <c r="O151" s="1"/>
      <c r="P151" s="1"/>
      <c r="Q151" s="1"/>
      <c r="R151" s="1"/>
      <c r="S151" s="1"/>
      <c r="T151" s="1"/>
      <c r="U151" s="1"/>
      <c r="X151" s="1"/>
      <c r="Y151" s="1"/>
      <c r="Z151" s="4"/>
      <c r="AA151" s="1"/>
      <c r="AB151" s="4"/>
      <c r="AC151" s="1" t="s">
        <v>216</v>
      </c>
      <c r="AD151" s="1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2"/>
      <c r="J152" s="1"/>
      <c r="K152" s="1"/>
      <c r="L152" s="1"/>
      <c r="N152" s="1"/>
      <c r="O152" s="1"/>
      <c r="P152" s="1"/>
      <c r="Q152" s="1"/>
      <c r="R152" s="1"/>
      <c r="S152" s="1"/>
      <c r="T152" s="1"/>
      <c r="U152" s="1"/>
      <c r="X152" s="1"/>
      <c r="Y152" s="1"/>
      <c r="Z152" s="4"/>
      <c r="AA152" s="1"/>
      <c r="AB152" s="4"/>
      <c r="AC152" s="1" t="s">
        <v>217</v>
      </c>
      <c r="AD152" s="1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2"/>
      <c r="J153" s="1"/>
      <c r="K153" s="1"/>
      <c r="L153" s="1"/>
      <c r="N153" s="1"/>
      <c r="O153" s="1"/>
      <c r="P153" s="1"/>
      <c r="Q153" s="1"/>
      <c r="R153" s="1"/>
      <c r="S153" s="1"/>
      <c r="T153" s="1"/>
      <c r="U153" s="1"/>
      <c r="X153" s="1"/>
      <c r="Y153" s="1"/>
      <c r="Z153" s="4"/>
      <c r="AA153" s="1"/>
      <c r="AB153" s="4"/>
      <c r="AC153" s="1" t="s">
        <v>218</v>
      </c>
      <c r="AD153" s="1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2"/>
      <c r="J154" s="1"/>
      <c r="K154" s="1"/>
      <c r="L154" s="1"/>
      <c r="N154" s="1"/>
      <c r="O154" s="1"/>
      <c r="P154" s="1"/>
      <c r="Q154" s="1"/>
      <c r="R154" s="1"/>
      <c r="S154" s="1"/>
      <c r="T154" s="1"/>
      <c r="U154" s="1"/>
      <c r="X154" s="1"/>
      <c r="Y154" s="1"/>
      <c r="Z154" s="4"/>
      <c r="AA154" s="1"/>
      <c r="AB154" s="4"/>
      <c r="AC154" s="1" t="s">
        <v>219</v>
      </c>
      <c r="AD154" s="1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2"/>
      <c r="J155" s="1"/>
      <c r="K155" s="1"/>
      <c r="L155" s="1"/>
      <c r="N155" s="1"/>
      <c r="O155" s="1"/>
      <c r="P155" s="1"/>
      <c r="Q155" s="1"/>
      <c r="R155" s="1"/>
      <c r="S155" s="1"/>
      <c r="T155" s="1"/>
      <c r="U155" s="1"/>
      <c r="X155" s="1"/>
      <c r="Y155" s="1"/>
      <c r="Z155" s="4"/>
      <c r="AA155" s="1"/>
      <c r="AB155" s="4"/>
      <c r="AC155" s="1" t="s">
        <v>220</v>
      </c>
      <c r="AD155" s="1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2"/>
      <c r="J156" s="1"/>
      <c r="K156" s="1"/>
      <c r="L156" s="1"/>
      <c r="N156" s="1"/>
      <c r="O156" s="1"/>
      <c r="P156" s="1"/>
      <c r="Q156" s="1"/>
      <c r="R156" s="1"/>
      <c r="S156" s="1"/>
      <c r="T156" s="1"/>
      <c r="U156" s="1"/>
      <c r="X156" s="1"/>
      <c r="Y156" s="1"/>
      <c r="Z156" s="4"/>
      <c r="AA156" s="1"/>
      <c r="AB156" s="4"/>
      <c r="AC156" s="1" t="s">
        <v>221</v>
      </c>
      <c r="AD156" s="1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2"/>
      <c r="J157" s="1"/>
      <c r="K157" s="1"/>
      <c r="L157" s="1"/>
      <c r="N157" s="1"/>
      <c r="O157" s="1"/>
      <c r="P157" s="1"/>
      <c r="Q157" s="1"/>
      <c r="R157" s="1"/>
      <c r="S157" s="1"/>
      <c r="T157" s="1"/>
      <c r="U157" s="1"/>
      <c r="X157" s="1"/>
      <c r="Y157" s="1"/>
      <c r="Z157" s="4"/>
      <c r="AA157" s="1"/>
      <c r="AB157" s="4"/>
      <c r="AC157" s="1" t="s">
        <v>300</v>
      </c>
      <c r="AD157" s="1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2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X158" s="1"/>
      <c r="Y158" s="1"/>
      <c r="Z158" s="4"/>
      <c r="AA158" s="1"/>
      <c r="AB158" s="4"/>
      <c r="AC158" s="1" t="s">
        <v>302</v>
      </c>
      <c r="AD158" s="1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2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X159" s="1"/>
      <c r="Y159" s="1"/>
      <c r="Z159" s="4"/>
      <c r="AA159" s="1"/>
      <c r="AB159" s="4"/>
      <c r="AC159" s="1" t="s">
        <v>304</v>
      </c>
      <c r="AD159" s="1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2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X160" s="1"/>
      <c r="Y160" s="1"/>
      <c r="Z160" s="4"/>
      <c r="AA160" s="1"/>
      <c r="AB160" s="4"/>
      <c r="AC160" s="1" t="s">
        <v>305</v>
      </c>
      <c r="AD160" s="1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2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X161" s="1"/>
      <c r="Y161" s="1"/>
      <c r="Z161" s="4"/>
      <c r="AA161" s="1"/>
      <c r="AB161" s="4"/>
      <c r="AC161" s="1" t="s">
        <v>307</v>
      </c>
      <c r="AD161" s="1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2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X162" s="1"/>
      <c r="Y162" s="1"/>
      <c r="Z162" s="4"/>
      <c r="AA162" s="1"/>
      <c r="AB162" s="4"/>
      <c r="AC162" s="1" t="s">
        <v>309</v>
      </c>
      <c r="AD162" s="1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2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X163" s="1"/>
      <c r="Y163" s="1"/>
      <c r="Z163" s="4"/>
      <c r="AA163" s="1"/>
      <c r="AB163" s="4"/>
      <c r="AC163" s="1" t="s">
        <v>311</v>
      </c>
      <c r="AD163" s="1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2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X164" s="1"/>
      <c r="Y164" s="1"/>
      <c r="Z164" s="4"/>
      <c r="AA164" s="1"/>
      <c r="AB164" s="4"/>
      <c r="AC164" s="1" t="s">
        <v>313</v>
      </c>
      <c r="AD164" s="1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2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X165" s="1"/>
      <c r="Y165" s="1"/>
      <c r="Z165" s="4"/>
      <c r="AA165" s="1"/>
      <c r="AB165" s="4"/>
      <c r="AC165" s="1" t="s">
        <v>315</v>
      </c>
      <c r="AD165" s="1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2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X166" s="1"/>
      <c r="Y166" s="1"/>
      <c r="Z166" s="4"/>
      <c r="AA166" s="1"/>
      <c r="AB166" s="4"/>
      <c r="AC166" s="1" t="s">
        <v>315</v>
      </c>
      <c r="AD166" s="1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2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X167" s="1"/>
      <c r="Y167" s="1"/>
      <c r="Z167" s="4"/>
      <c r="AA167" s="1"/>
      <c r="AB167" s="4"/>
      <c r="AC167" s="1" t="s">
        <v>317</v>
      </c>
      <c r="AD167" s="1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2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X168" s="1"/>
      <c r="Y168" s="1"/>
      <c r="Z168" s="4"/>
      <c r="AA168" s="1"/>
      <c r="AB168" s="4"/>
      <c r="AC168" s="1" t="s">
        <v>319</v>
      </c>
      <c r="AD168" s="1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2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X169" s="1"/>
      <c r="Y169" s="1"/>
      <c r="Z169" s="4"/>
      <c r="AA169" s="1"/>
      <c r="AB169" s="4"/>
      <c r="AC169" s="1" t="s">
        <v>167</v>
      </c>
      <c r="AD169" s="1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2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X170" s="1"/>
      <c r="Y170" s="1"/>
      <c r="Z170" s="4"/>
      <c r="AA170" s="1"/>
      <c r="AB170" s="4"/>
      <c r="AC170" s="1" t="s">
        <v>322</v>
      </c>
      <c r="AD170" s="1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2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X171" s="1"/>
      <c r="Y171" s="1"/>
      <c r="Z171" s="4"/>
      <c r="AA171" s="1"/>
      <c r="AB171" s="4"/>
      <c r="AC171" s="1" t="s">
        <v>324</v>
      </c>
      <c r="AD171" s="1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2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X172" s="1"/>
      <c r="Y172" s="1"/>
      <c r="Z172" s="4"/>
      <c r="AA172" s="1"/>
      <c r="AB172" s="4"/>
      <c r="AC172" s="1" t="s">
        <v>326</v>
      </c>
      <c r="AD172" s="1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2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X173" s="1"/>
      <c r="Y173" s="1"/>
      <c r="Z173" s="4"/>
      <c r="AA173" s="1"/>
      <c r="AB173" s="4"/>
      <c r="AC173" s="1" t="s">
        <v>328</v>
      </c>
      <c r="AD173" s="1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2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X174" s="1"/>
      <c r="Y174" s="1"/>
      <c r="Z174" s="4"/>
      <c r="AA174" s="1"/>
      <c r="AB174" s="4"/>
      <c r="AC174" s="1" t="s">
        <v>329</v>
      </c>
      <c r="AD174" s="1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2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X175" s="1"/>
      <c r="Y175" s="1"/>
      <c r="Z175" s="4"/>
      <c r="AA175" s="1"/>
      <c r="AB175" s="4"/>
      <c r="AC175" s="4"/>
      <c r="AD175" s="4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2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X176" s="1"/>
      <c r="Y176" s="1"/>
      <c r="Z176" s="4"/>
      <c r="AA176" s="1"/>
      <c r="AB176" s="4"/>
      <c r="AC176" s="4"/>
      <c r="AD176" s="4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2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4"/>
      <c r="AA177" s="1"/>
      <c r="AB177" s="4"/>
      <c r="AC177" s="4"/>
      <c r="AD177" s="4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2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4"/>
      <c r="AA178" s="1"/>
      <c r="AB178" s="4"/>
      <c r="AC178" s="4"/>
      <c r="AD178" s="4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2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4"/>
      <c r="AA179" s="1"/>
      <c r="AB179" s="4"/>
      <c r="AC179" s="4"/>
      <c r="AD179" s="4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2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4"/>
      <c r="AA180" s="1"/>
      <c r="AB180" s="4"/>
      <c r="AC180" s="4"/>
      <c r="AD180" s="4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2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4"/>
      <c r="AA181" s="1"/>
      <c r="AB181" s="4"/>
      <c r="AC181" s="4"/>
      <c r="AD181" s="4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2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4"/>
      <c r="AA182" s="1"/>
      <c r="AB182" s="4"/>
      <c r="AC182" s="4"/>
      <c r="AD182" s="4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2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4"/>
      <c r="AA183" s="1"/>
      <c r="AB183" s="4"/>
      <c r="AC183" s="4"/>
      <c r="AD183" s="4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2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4"/>
      <c r="AA184" s="1"/>
      <c r="AB184" s="4"/>
      <c r="AC184" s="4"/>
      <c r="AD184" s="4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2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4"/>
      <c r="AA185" s="1"/>
      <c r="AB185" s="4"/>
      <c r="AC185" s="4"/>
      <c r="AD185" s="4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2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4"/>
      <c r="AA186" s="1"/>
      <c r="AB186" s="4"/>
      <c r="AC186" s="4"/>
      <c r="AD186" s="4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2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4"/>
      <c r="AA187" s="1"/>
      <c r="AB187" s="4"/>
      <c r="AC187" s="4"/>
      <c r="AD187" s="4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2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4"/>
      <c r="AA188" s="1"/>
      <c r="AB188" s="4"/>
      <c r="AC188" s="4"/>
      <c r="AD188" s="4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2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4"/>
      <c r="AA189" s="1"/>
      <c r="AB189" s="4"/>
      <c r="AC189" s="4"/>
      <c r="AD189" s="4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2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4"/>
      <c r="AA190" s="1"/>
      <c r="AB190" s="4"/>
      <c r="AC190" s="4"/>
      <c r="AD190" s="4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2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4"/>
      <c r="AA191" s="1"/>
      <c r="AB191" s="4"/>
      <c r="AC191" s="4"/>
      <c r="AD191" s="4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2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4"/>
      <c r="AA192" s="1"/>
      <c r="AB192" s="4"/>
      <c r="AC192" s="4"/>
      <c r="AD192" s="4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2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4"/>
      <c r="AA193" s="1"/>
      <c r="AB193" s="4"/>
      <c r="AC193" s="4"/>
      <c r="AD193" s="4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2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4"/>
      <c r="AA194" s="1"/>
      <c r="AB194" s="4"/>
      <c r="AC194" s="4"/>
      <c r="AD194" s="4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2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4"/>
      <c r="AA195" s="1"/>
      <c r="AB195" s="4"/>
      <c r="AC195" s="4"/>
      <c r="AD195" s="4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2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4"/>
      <c r="AA196" s="1"/>
      <c r="AB196" s="4"/>
      <c r="AC196" s="4"/>
      <c r="AD196" s="4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2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4"/>
      <c r="AA197" s="1"/>
      <c r="AB197" s="4"/>
      <c r="AC197" s="4"/>
      <c r="AD197" s="4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2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4"/>
      <c r="AA198" s="1"/>
      <c r="AB198" s="4"/>
      <c r="AC198" s="4"/>
      <c r="AD198" s="4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2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4"/>
      <c r="AA199" s="1"/>
      <c r="AB199" s="4"/>
      <c r="AC199" s="4"/>
      <c r="AD199" s="4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2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4"/>
      <c r="AA200" s="1"/>
      <c r="AB200" s="4"/>
      <c r="AC200" s="4"/>
      <c r="AD200" s="4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2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4"/>
      <c r="AA201" s="1"/>
      <c r="AB201" s="4"/>
      <c r="AC201" s="4"/>
      <c r="AD201" s="4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2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4"/>
      <c r="AA202" s="1"/>
      <c r="AB202" s="4"/>
      <c r="AC202" s="4"/>
      <c r="AD202" s="4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2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4"/>
      <c r="AA203" s="1"/>
      <c r="AB203" s="4"/>
      <c r="AC203" s="4"/>
      <c r="AD203" s="4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2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4"/>
      <c r="AA204" s="1"/>
      <c r="AB204" s="4"/>
      <c r="AC204" s="4"/>
      <c r="AD204" s="4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2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4"/>
      <c r="AA205" s="1"/>
      <c r="AB205" s="4"/>
      <c r="AC205" s="4"/>
      <c r="AD205" s="4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2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4"/>
      <c r="AA206" s="1"/>
      <c r="AB206" s="4"/>
      <c r="AC206" s="4"/>
      <c r="AD206" s="4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2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4"/>
      <c r="AA207" s="1"/>
      <c r="AB207" s="4"/>
      <c r="AC207" s="4"/>
      <c r="AD207" s="4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2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4"/>
      <c r="AA208" s="1"/>
      <c r="AB208" s="4"/>
      <c r="AC208" s="4"/>
      <c r="AD208" s="4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2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4"/>
      <c r="AA209" s="1"/>
      <c r="AB209" s="4"/>
      <c r="AC209" s="4"/>
      <c r="AD209" s="4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2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4"/>
      <c r="AA210" s="1"/>
      <c r="AB210" s="4"/>
      <c r="AC210" s="4"/>
      <c r="AD210" s="4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2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4"/>
      <c r="AA211" s="1"/>
      <c r="AB211" s="4"/>
      <c r="AC211" s="4"/>
      <c r="AD211" s="4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2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4"/>
      <c r="AA212" s="1"/>
      <c r="AB212" s="4"/>
      <c r="AC212" s="4"/>
      <c r="AD212" s="4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2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4"/>
      <c r="AA213" s="1"/>
      <c r="AB213" s="4"/>
      <c r="AC213" s="4"/>
      <c r="AD213" s="4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2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4"/>
      <c r="AA214" s="1"/>
      <c r="AB214" s="4"/>
      <c r="AC214" s="4"/>
      <c r="AD214" s="4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2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4"/>
      <c r="AA215" s="1"/>
      <c r="AB215" s="4"/>
      <c r="AC215" s="4"/>
      <c r="AD215" s="4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2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4"/>
      <c r="AA216" s="1"/>
      <c r="AB216" s="4"/>
      <c r="AC216" s="4"/>
      <c r="AD216" s="4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2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4"/>
      <c r="AA217" s="1"/>
      <c r="AB217" s="4"/>
      <c r="AC217" s="4"/>
      <c r="AD217" s="4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2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4"/>
      <c r="AA218" s="1"/>
      <c r="AB218" s="4"/>
      <c r="AC218" s="4"/>
      <c r="AD218" s="4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2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4"/>
      <c r="AA219" s="1"/>
      <c r="AB219" s="4"/>
      <c r="AC219" s="4"/>
      <c r="AD219" s="4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2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4"/>
      <c r="AA220" s="1"/>
      <c r="AB220" s="4"/>
      <c r="AC220" s="4"/>
      <c r="AD220" s="4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2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4"/>
      <c r="AA221" s="1"/>
      <c r="AB221" s="4"/>
      <c r="AC221" s="4"/>
      <c r="AD221" s="4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2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4"/>
      <c r="AA222" s="1"/>
      <c r="AB222" s="4"/>
      <c r="AC222" s="4"/>
      <c r="AD222" s="4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2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4"/>
      <c r="AA223" s="1"/>
      <c r="AB223" s="4"/>
      <c r="AC223" s="4"/>
      <c r="AD223" s="4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2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4"/>
      <c r="AA224" s="1"/>
      <c r="AB224" s="4"/>
      <c r="AC224" s="4"/>
      <c r="AD224" s="4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2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4"/>
      <c r="AA225" s="1"/>
      <c r="AB225" s="4"/>
      <c r="AC225" s="4"/>
      <c r="AD225" s="4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2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4"/>
      <c r="AA226" s="1"/>
      <c r="AB226" s="4"/>
      <c r="AC226" s="4"/>
      <c r="AD226" s="4"/>
    </row>
    <row r="227" ht="15.75" customHeight="1">
      <c r="A227" s="1"/>
      <c r="B227" s="1"/>
      <c r="C227" s="1"/>
      <c r="D227" s="1"/>
      <c r="E227" s="1"/>
      <c r="F227" s="1"/>
      <c r="G227" s="1"/>
      <c r="H227" s="1"/>
      <c r="I227" s="2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4"/>
      <c r="AA227" s="1"/>
      <c r="AB227" s="4"/>
      <c r="AC227" s="4"/>
      <c r="AD227" s="4"/>
    </row>
    <row r="228" ht="15.75" customHeight="1">
      <c r="A228" s="1"/>
      <c r="B228" s="1"/>
      <c r="C228" s="1"/>
      <c r="D228" s="1"/>
      <c r="E228" s="1"/>
      <c r="F228" s="1"/>
      <c r="G228" s="1"/>
      <c r="H228" s="1"/>
      <c r="I228" s="2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4"/>
      <c r="AA228" s="1"/>
      <c r="AB228" s="4"/>
      <c r="AC228" s="4"/>
      <c r="AD228" s="4"/>
    </row>
    <row r="229" ht="15.75" customHeight="1">
      <c r="A229" s="1"/>
      <c r="B229" s="1"/>
      <c r="C229" s="1"/>
      <c r="D229" s="1"/>
      <c r="E229" s="1"/>
      <c r="F229" s="1"/>
      <c r="G229" s="1"/>
      <c r="H229" s="1"/>
      <c r="I229" s="2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4"/>
      <c r="AA229" s="1"/>
      <c r="AB229" s="4"/>
      <c r="AC229" s="4"/>
      <c r="AD229" s="4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2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4"/>
      <c r="AA230" s="1"/>
      <c r="AB230" s="4"/>
      <c r="AC230" s="4"/>
      <c r="AD230" s="4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2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4"/>
      <c r="AA231" s="1"/>
      <c r="AB231" s="4"/>
      <c r="AC231" s="4"/>
      <c r="AD231" s="4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2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4"/>
      <c r="AA232" s="1"/>
      <c r="AB232" s="4"/>
      <c r="AC232" s="4"/>
      <c r="AD232" s="4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2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4"/>
      <c r="AA233" s="1"/>
      <c r="AB233" s="4"/>
      <c r="AC233" s="4"/>
      <c r="AD233" s="4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2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4"/>
      <c r="AA234" s="1"/>
      <c r="AB234" s="4"/>
      <c r="AC234" s="4"/>
      <c r="AD234" s="4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2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4"/>
      <c r="AA235" s="1"/>
      <c r="AB235" s="4"/>
      <c r="AC235" s="4"/>
      <c r="AD235" s="4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2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4"/>
      <c r="AA236" s="1"/>
      <c r="AB236" s="4"/>
      <c r="AC236" s="4"/>
      <c r="AD236" s="4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2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4"/>
      <c r="AA237" s="1"/>
      <c r="AB237" s="4"/>
      <c r="AC237" s="4"/>
      <c r="AD237" s="4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2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4"/>
      <c r="AA238" s="1"/>
      <c r="AB238" s="4"/>
      <c r="AC238" s="4"/>
      <c r="AD238" s="4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2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4"/>
      <c r="AA239" s="1"/>
      <c r="AB239" s="4"/>
      <c r="AC239" s="4"/>
      <c r="AD239" s="4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2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4"/>
      <c r="AA240" s="1"/>
      <c r="AB240" s="4"/>
      <c r="AC240" s="4"/>
      <c r="AD240" s="4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2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4"/>
      <c r="AA241" s="1"/>
      <c r="AB241" s="4"/>
      <c r="AC241" s="4"/>
      <c r="AD241" s="4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2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4"/>
      <c r="AA242" s="1"/>
      <c r="AB242" s="4"/>
      <c r="AC242" s="4"/>
      <c r="AD242" s="4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2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4"/>
      <c r="AA243" s="1"/>
      <c r="AB243" s="4"/>
      <c r="AC243" s="4"/>
      <c r="AD243" s="4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2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4"/>
      <c r="AA244" s="1"/>
      <c r="AB244" s="4"/>
      <c r="AC244" s="4"/>
      <c r="AD244" s="4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2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4"/>
      <c r="AA245" s="1"/>
      <c r="AB245" s="4"/>
      <c r="AC245" s="4"/>
      <c r="AD245" s="4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2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4"/>
      <c r="AA246" s="1"/>
      <c r="AB246" s="4"/>
      <c r="AC246" s="4"/>
      <c r="AD246" s="4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2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4"/>
      <c r="AA247" s="1"/>
      <c r="AB247" s="4"/>
      <c r="AC247" s="4"/>
      <c r="AD247" s="4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2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4"/>
      <c r="AA248" s="1"/>
      <c r="AB248" s="4"/>
      <c r="AC248" s="4"/>
      <c r="AD248" s="4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2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4"/>
      <c r="AA249" s="1"/>
      <c r="AB249" s="4"/>
      <c r="AC249" s="4"/>
      <c r="AD249" s="4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2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4"/>
      <c r="AA250" s="1"/>
      <c r="AB250" s="4"/>
      <c r="AC250" s="4"/>
      <c r="AD250" s="4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2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4"/>
      <c r="AA251" s="1"/>
      <c r="AB251" s="4"/>
      <c r="AC251" s="4"/>
      <c r="AD251" s="4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2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4"/>
      <c r="AA252" s="1"/>
      <c r="AB252" s="4"/>
      <c r="AC252" s="4"/>
      <c r="AD252" s="4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2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4"/>
      <c r="AA253" s="1"/>
      <c r="AB253" s="4"/>
      <c r="AC253" s="4"/>
      <c r="AD253" s="4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2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4"/>
      <c r="AA254" s="1"/>
      <c r="AB254" s="4"/>
      <c r="AC254" s="4"/>
      <c r="AD254" s="4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2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4"/>
      <c r="AA255" s="1"/>
      <c r="AB255" s="4"/>
      <c r="AC255" s="4"/>
      <c r="AD255" s="4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2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4"/>
      <c r="AA256" s="1"/>
      <c r="AB256" s="4"/>
      <c r="AC256" s="4"/>
      <c r="AD256" s="4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2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4"/>
      <c r="AA257" s="1"/>
      <c r="AB257" s="4"/>
      <c r="AC257" s="4"/>
      <c r="AD257" s="4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2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4"/>
      <c r="AA258" s="1"/>
      <c r="AB258" s="4"/>
      <c r="AC258" s="4"/>
      <c r="AD258" s="4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2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4"/>
      <c r="AA259" s="1"/>
      <c r="AB259" s="4"/>
      <c r="AC259" s="4"/>
      <c r="AD259" s="4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2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4"/>
      <c r="AA260" s="1"/>
      <c r="AB260" s="4"/>
      <c r="AC260" s="4"/>
      <c r="AD260" s="4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2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4"/>
      <c r="AA261" s="1"/>
      <c r="AB261" s="4"/>
      <c r="AC261" s="4"/>
      <c r="AD261" s="4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2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4"/>
      <c r="AA262" s="1"/>
      <c r="AB262" s="4"/>
      <c r="AC262" s="4"/>
      <c r="AD262" s="4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2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4"/>
      <c r="AA263" s="1"/>
      <c r="AB263" s="4"/>
      <c r="AC263" s="4"/>
      <c r="AD263" s="4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2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4"/>
      <c r="AA264" s="1"/>
      <c r="AB264" s="4"/>
      <c r="AC264" s="4"/>
      <c r="AD264" s="4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2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4"/>
      <c r="AA265" s="1"/>
      <c r="AB265" s="4"/>
      <c r="AC265" s="4"/>
      <c r="AD265" s="4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2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4"/>
      <c r="AA266" s="1"/>
      <c r="AB266" s="4"/>
      <c r="AC266" s="4"/>
      <c r="AD266" s="4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2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4"/>
      <c r="AA267" s="1"/>
      <c r="AB267" s="4"/>
      <c r="AC267" s="4"/>
      <c r="AD267" s="4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2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4"/>
      <c r="AA268" s="1"/>
      <c r="AB268" s="4"/>
      <c r="AC268" s="4"/>
      <c r="AD268" s="4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2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4"/>
      <c r="AA269" s="1"/>
      <c r="AB269" s="4"/>
      <c r="AC269" s="4"/>
      <c r="AD269" s="4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2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4"/>
      <c r="AA270" s="1"/>
      <c r="AB270" s="4"/>
      <c r="AC270" s="4"/>
      <c r="AD270" s="4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2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4"/>
      <c r="AA271" s="1"/>
      <c r="AB271" s="4"/>
      <c r="AC271" s="4"/>
      <c r="AD271" s="4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2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4"/>
      <c r="AA272" s="1"/>
      <c r="AB272" s="4"/>
      <c r="AC272" s="4"/>
      <c r="AD272" s="4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2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4"/>
      <c r="AA273" s="1"/>
      <c r="AB273" s="4"/>
      <c r="AC273" s="4"/>
      <c r="AD273" s="4"/>
    </row>
    <row r="274" ht="15.75" customHeight="1">
      <c r="A274" s="16"/>
      <c r="B274" s="16"/>
      <c r="C274" s="16"/>
      <c r="D274" s="16"/>
      <c r="E274" s="16"/>
      <c r="F274" s="16"/>
      <c r="G274" s="16"/>
      <c r="H274" s="16"/>
      <c r="I274" s="220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287"/>
      <c r="AA274" s="16"/>
      <c r="AB274" s="287"/>
      <c r="AC274" s="287"/>
      <c r="AD274" s="287"/>
    </row>
    <row r="275" ht="15.75" customHeight="1">
      <c r="A275" s="16"/>
      <c r="B275" s="16"/>
      <c r="C275" s="16"/>
      <c r="D275" s="16"/>
      <c r="E275" s="16"/>
      <c r="F275" s="16"/>
      <c r="G275" s="16"/>
      <c r="H275" s="16"/>
      <c r="I275" s="220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287"/>
      <c r="AA275" s="16"/>
      <c r="AB275" s="287"/>
      <c r="AC275" s="287"/>
      <c r="AD275" s="287"/>
    </row>
    <row r="276" ht="15.75" customHeight="1">
      <c r="A276" s="16"/>
      <c r="B276" s="16"/>
      <c r="C276" s="16"/>
      <c r="D276" s="16"/>
      <c r="E276" s="16"/>
      <c r="F276" s="16"/>
      <c r="G276" s="16"/>
      <c r="H276" s="16"/>
      <c r="I276" s="220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287"/>
      <c r="AA276" s="16"/>
      <c r="AB276" s="287"/>
      <c r="AC276" s="287"/>
      <c r="AD276" s="287"/>
    </row>
    <row r="277" ht="15.75" customHeight="1">
      <c r="A277" s="16"/>
      <c r="B277" s="16"/>
      <c r="C277" s="16"/>
      <c r="D277" s="16"/>
      <c r="E277" s="16"/>
      <c r="F277" s="16"/>
      <c r="G277" s="16"/>
      <c r="H277" s="16"/>
      <c r="I277" s="220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287"/>
      <c r="AA277" s="16"/>
      <c r="AB277" s="287"/>
      <c r="AC277" s="287"/>
      <c r="AD277" s="287"/>
    </row>
    <row r="278" ht="15.75" customHeight="1">
      <c r="A278" s="16"/>
      <c r="B278" s="16"/>
      <c r="C278" s="16"/>
      <c r="D278" s="16"/>
      <c r="E278" s="16"/>
      <c r="F278" s="16"/>
      <c r="G278" s="16"/>
      <c r="H278" s="16"/>
      <c r="I278" s="220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287"/>
      <c r="AA278" s="16"/>
      <c r="AB278" s="287"/>
      <c r="AC278" s="287"/>
      <c r="AD278" s="287"/>
    </row>
    <row r="279" ht="15.75" customHeight="1">
      <c r="A279" s="16"/>
      <c r="B279" s="16"/>
      <c r="C279" s="16"/>
      <c r="D279" s="16"/>
      <c r="E279" s="16"/>
      <c r="F279" s="16"/>
      <c r="G279" s="16"/>
      <c r="H279" s="16"/>
      <c r="I279" s="220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287"/>
      <c r="AA279" s="16"/>
      <c r="AB279" s="287"/>
      <c r="AC279" s="287"/>
      <c r="AD279" s="287"/>
    </row>
    <row r="280" ht="15.75" customHeight="1">
      <c r="A280" s="16"/>
      <c r="B280" s="16"/>
      <c r="C280" s="16"/>
      <c r="D280" s="16"/>
      <c r="E280" s="16"/>
      <c r="F280" s="16"/>
      <c r="G280" s="16"/>
      <c r="H280" s="16"/>
      <c r="I280" s="220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287"/>
      <c r="AA280" s="16"/>
      <c r="AB280" s="287"/>
      <c r="AC280" s="287"/>
      <c r="AD280" s="287"/>
    </row>
    <row r="281" ht="15.75" customHeight="1">
      <c r="A281" s="16"/>
      <c r="B281" s="16"/>
      <c r="C281" s="16"/>
      <c r="D281" s="16"/>
      <c r="E281" s="16"/>
      <c r="F281" s="16"/>
      <c r="G281" s="16"/>
      <c r="H281" s="16"/>
      <c r="I281" s="220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287"/>
      <c r="AA281" s="16"/>
      <c r="AB281" s="287"/>
      <c r="AC281" s="287"/>
      <c r="AD281" s="287"/>
    </row>
    <row r="282" ht="15.75" customHeight="1">
      <c r="A282" s="16"/>
      <c r="B282" s="16"/>
      <c r="C282" s="16"/>
      <c r="D282" s="16"/>
      <c r="E282" s="16"/>
      <c r="F282" s="16"/>
      <c r="G282" s="16"/>
      <c r="H282" s="16"/>
      <c r="I282" s="220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287"/>
      <c r="AA282" s="16"/>
      <c r="AB282" s="287"/>
      <c r="AC282" s="287"/>
      <c r="AD282" s="287"/>
    </row>
    <row r="283" ht="15.75" customHeight="1">
      <c r="A283" s="16"/>
      <c r="B283" s="16"/>
      <c r="C283" s="16"/>
      <c r="D283" s="16"/>
      <c r="E283" s="16"/>
      <c r="F283" s="16"/>
      <c r="G283" s="16"/>
      <c r="H283" s="16"/>
      <c r="I283" s="220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287"/>
      <c r="AA283" s="16"/>
      <c r="AB283" s="287"/>
      <c r="AC283" s="287"/>
      <c r="AD283" s="287"/>
    </row>
    <row r="284" ht="15.75" customHeight="1">
      <c r="A284" s="16"/>
      <c r="B284" s="16"/>
      <c r="C284" s="16"/>
      <c r="D284" s="16"/>
      <c r="E284" s="16"/>
      <c r="F284" s="16"/>
      <c r="G284" s="16"/>
      <c r="H284" s="16"/>
      <c r="I284" s="220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287"/>
      <c r="AA284" s="16"/>
      <c r="AB284" s="287"/>
      <c r="AC284" s="287"/>
      <c r="AD284" s="287"/>
    </row>
    <row r="285" ht="15.75" customHeight="1">
      <c r="A285" s="16"/>
      <c r="B285" s="16"/>
      <c r="C285" s="16"/>
      <c r="D285" s="16"/>
      <c r="E285" s="16"/>
      <c r="F285" s="16"/>
      <c r="G285" s="16"/>
      <c r="H285" s="16"/>
      <c r="I285" s="220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287"/>
      <c r="AA285" s="16"/>
      <c r="AB285" s="287"/>
      <c r="AC285" s="287"/>
      <c r="AD285" s="287"/>
    </row>
    <row r="286" ht="15.75" customHeight="1">
      <c r="A286" s="16"/>
      <c r="B286" s="16"/>
      <c r="C286" s="16"/>
      <c r="D286" s="16"/>
      <c r="E286" s="16"/>
      <c r="F286" s="16"/>
      <c r="G286" s="16"/>
      <c r="H286" s="16"/>
      <c r="I286" s="220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287"/>
      <c r="AA286" s="16"/>
      <c r="AB286" s="287"/>
      <c r="AC286" s="287"/>
      <c r="AD286" s="287"/>
    </row>
    <row r="287" ht="15.75" customHeight="1">
      <c r="A287" s="16"/>
      <c r="B287" s="16"/>
      <c r="C287" s="16"/>
      <c r="D287" s="16"/>
      <c r="E287" s="16"/>
      <c r="F287" s="16"/>
      <c r="G287" s="16"/>
      <c r="H287" s="16"/>
      <c r="I287" s="220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287"/>
      <c r="AA287" s="16"/>
      <c r="AB287" s="287"/>
      <c r="AC287" s="287"/>
      <c r="AD287" s="287"/>
    </row>
    <row r="288" ht="15.75" customHeight="1">
      <c r="A288" s="16"/>
      <c r="B288" s="16"/>
      <c r="C288" s="16"/>
      <c r="D288" s="16"/>
      <c r="E288" s="16"/>
      <c r="F288" s="16"/>
      <c r="G288" s="16"/>
      <c r="H288" s="16"/>
      <c r="I288" s="220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287"/>
      <c r="AA288" s="16"/>
      <c r="AB288" s="287"/>
      <c r="AC288" s="287"/>
      <c r="AD288" s="287"/>
    </row>
    <row r="289" ht="15.75" customHeight="1">
      <c r="A289" s="16"/>
      <c r="B289" s="16"/>
      <c r="C289" s="16"/>
      <c r="D289" s="16"/>
      <c r="E289" s="16"/>
      <c r="F289" s="16"/>
      <c r="G289" s="16"/>
      <c r="H289" s="16"/>
      <c r="I289" s="220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287"/>
      <c r="AA289" s="16"/>
      <c r="AB289" s="287"/>
      <c r="AC289" s="287"/>
      <c r="AD289" s="287"/>
    </row>
    <row r="290" ht="15.75" customHeight="1">
      <c r="A290" s="16"/>
      <c r="B290" s="16"/>
      <c r="C290" s="16"/>
      <c r="D290" s="16"/>
      <c r="E290" s="16"/>
      <c r="F290" s="16"/>
      <c r="G290" s="16"/>
      <c r="H290" s="16"/>
      <c r="I290" s="220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287"/>
      <c r="AA290" s="16"/>
      <c r="AB290" s="287"/>
      <c r="AC290" s="287"/>
      <c r="AD290" s="287"/>
    </row>
    <row r="291" ht="15.75" customHeight="1">
      <c r="A291" s="16"/>
      <c r="B291" s="16"/>
      <c r="C291" s="16"/>
      <c r="D291" s="16"/>
      <c r="E291" s="16"/>
      <c r="F291" s="16"/>
      <c r="G291" s="16"/>
      <c r="H291" s="16"/>
      <c r="I291" s="220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287"/>
      <c r="AA291" s="16"/>
      <c r="AB291" s="287"/>
      <c r="AC291" s="287"/>
      <c r="AD291" s="287"/>
    </row>
    <row r="292" ht="15.75" customHeight="1">
      <c r="A292" s="16"/>
      <c r="B292" s="16"/>
      <c r="C292" s="16"/>
      <c r="D292" s="16"/>
      <c r="E292" s="16"/>
      <c r="F292" s="16"/>
      <c r="G292" s="16"/>
      <c r="H292" s="16"/>
      <c r="I292" s="220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287"/>
      <c r="AA292" s="16"/>
      <c r="AB292" s="287"/>
      <c r="AC292" s="287"/>
      <c r="AD292" s="287"/>
    </row>
    <row r="293" ht="15.75" customHeight="1">
      <c r="A293" s="16"/>
      <c r="B293" s="16"/>
      <c r="C293" s="16"/>
      <c r="D293" s="16"/>
      <c r="E293" s="16"/>
      <c r="F293" s="16"/>
      <c r="G293" s="16"/>
      <c r="H293" s="16"/>
      <c r="I293" s="220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287"/>
      <c r="AA293" s="16"/>
      <c r="AB293" s="287"/>
      <c r="AC293" s="287"/>
      <c r="AD293" s="287"/>
    </row>
    <row r="294" ht="15.75" customHeight="1">
      <c r="A294" s="16"/>
      <c r="B294" s="16"/>
      <c r="C294" s="16"/>
      <c r="D294" s="16"/>
      <c r="E294" s="16"/>
      <c r="F294" s="16"/>
      <c r="G294" s="16"/>
      <c r="H294" s="16"/>
      <c r="I294" s="220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287"/>
      <c r="AA294" s="16"/>
      <c r="AB294" s="287"/>
      <c r="AC294" s="287"/>
      <c r="AD294" s="287"/>
    </row>
    <row r="295" ht="15.75" customHeight="1">
      <c r="A295" s="16"/>
      <c r="B295" s="16"/>
      <c r="C295" s="16"/>
      <c r="D295" s="16"/>
      <c r="E295" s="16"/>
      <c r="F295" s="16"/>
      <c r="G295" s="16"/>
      <c r="H295" s="16"/>
      <c r="I295" s="220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287"/>
      <c r="AA295" s="16"/>
      <c r="AB295" s="287"/>
      <c r="AC295" s="287"/>
      <c r="AD295" s="287"/>
    </row>
    <row r="296" ht="15.75" customHeight="1">
      <c r="A296" s="16"/>
      <c r="B296" s="16"/>
      <c r="C296" s="16"/>
      <c r="D296" s="16"/>
      <c r="E296" s="16"/>
      <c r="F296" s="16"/>
      <c r="G296" s="16"/>
      <c r="H296" s="16"/>
      <c r="I296" s="220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287"/>
      <c r="AA296" s="16"/>
      <c r="AB296" s="287"/>
      <c r="AC296" s="287"/>
      <c r="AD296" s="287"/>
    </row>
    <row r="297" ht="15.75" customHeight="1">
      <c r="A297" s="16"/>
      <c r="B297" s="16"/>
      <c r="C297" s="16"/>
      <c r="D297" s="16"/>
      <c r="E297" s="16"/>
      <c r="F297" s="16"/>
      <c r="G297" s="16"/>
      <c r="H297" s="16"/>
      <c r="I297" s="220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287"/>
      <c r="AA297" s="16"/>
      <c r="AB297" s="287"/>
      <c r="AC297" s="287"/>
      <c r="AD297" s="287"/>
    </row>
    <row r="298" ht="15.75" customHeight="1">
      <c r="A298" s="16"/>
      <c r="B298" s="16"/>
      <c r="C298" s="16"/>
      <c r="D298" s="16"/>
      <c r="E298" s="16"/>
      <c r="F298" s="16"/>
      <c r="G298" s="16"/>
      <c r="H298" s="16"/>
      <c r="I298" s="220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287"/>
      <c r="AA298" s="16"/>
      <c r="AB298" s="287"/>
      <c r="AC298" s="287"/>
      <c r="AD298" s="287"/>
    </row>
    <row r="299" ht="15.75" customHeight="1">
      <c r="A299" s="16"/>
      <c r="B299" s="16"/>
      <c r="C299" s="16"/>
      <c r="D299" s="16"/>
      <c r="E299" s="16"/>
      <c r="F299" s="16"/>
      <c r="G299" s="16"/>
      <c r="H299" s="16"/>
      <c r="I299" s="220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287"/>
      <c r="AA299" s="16"/>
      <c r="AB299" s="287"/>
      <c r="AC299" s="287"/>
      <c r="AD299" s="287"/>
    </row>
    <row r="300" ht="15.75" customHeight="1">
      <c r="A300" s="16"/>
      <c r="B300" s="16"/>
      <c r="C300" s="16"/>
      <c r="D300" s="16"/>
      <c r="E300" s="16"/>
      <c r="F300" s="16"/>
      <c r="G300" s="16"/>
      <c r="H300" s="16"/>
      <c r="I300" s="220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287"/>
      <c r="AA300" s="16"/>
      <c r="AB300" s="287"/>
      <c r="AC300" s="287"/>
      <c r="AD300" s="287"/>
    </row>
    <row r="301" ht="15.75" customHeight="1">
      <c r="A301" s="16"/>
      <c r="B301" s="16"/>
      <c r="C301" s="16"/>
      <c r="D301" s="16"/>
      <c r="E301" s="16"/>
      <c r="F301" s="16"/>
      <c r="G301" s="16"/>
      <c r="H301" s="16"/>
      <c r="I301" s="220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287"/>
      <c r="AA301" s="16"/>
      <c r="AB301" s="287"/>
      <c r="AC301" s="287"/>
      <c r="AD301" s="287"/>
    </row>
    <row r="302" ht="15.75" customHeight="1">
      <c r="A302" s="16"/>
      <c r="B302" s="16"/>
      <c r="C302" s="16"/>
      <c r="D302" s="16"/>
      <c r="E302" s="16"/>
      <c r="F302" s="16"/>
      <c r="G302" s="16"/>
      <c r="H302" s="16"/>
      <c r="I302" s="220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287"/>
      <c r="AA302" s="16"/>
      <c r="AB302" s="287"/>
      <c r="AC302" s="287"/>
      <c r="AD302" s="287"/>
    </row>
    <row r="303" ht="15.75" customHeight="1">
      <c r="A303" s="16"/>
      <c r="B303" s="16"/>
      <c r="C303" s="16"/>
      <c r="D303" s="16"/>
      <c r="E303" s="16"/>
      <c r="F303" s="16"/>
      <c r="G303" s="16"/>
      <c r="H303" s="16"/>
      <c r="I303" s="220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287"/>
      <c r="AA303" s="16"/>
      <c r="AB303" s="287"/>
      <c r="AC303" s="287"/>
      <c r="AD303" s="287"/>
    </row>
    <row r="304" ht="15.75" customHeight="1">
      <c r="A304" s="16"/>
      <c r="B304" s="16"/>
      <c r="C304" s="16"/>
      <c r="D304" s="16"/>
      <c r="E304" s="16"/>
      <c r="F304" s="16"/>
      <c r="G304" s="16"/>
      <c r="H304" s="16"/>
      <c r="I304" s="220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287"/>
      <c r="AA304" s="16"/>
      <c r="AB304" s="287"/>
      <c r="AC304" s="287"/>
      <c r="AD304" s="287"/>
    </row>
    <row r="305" ht="15.75" customHeight="1">
      <c r="A305" s="16"/>
      <c r="B305" s="16"/>
      <c r="C305" s="16"/>
      <c r="D305" s="16"/>
      <c r="E305" s="16"/>
      <c r="F305" s="16"/>
      <c r="G305" s="16"/>
      <c r="H305" s="16"/>
      <c r="I305" s="220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287"/>
      <c r="AA305" s="16"/>
      <c r="AB305" s="287"/>
      <c r="AC305" s="287"/>
      <c r="AD305" s="287"/>
    </row>
    <row r="306" ht="15.75" customHeight="1">
      <c r="A306" s="16"/>
      <c r="B306" s="16"/>
      <c r="C306" s="16"/>
      <c r="D306" s="16"/>
      <c r="E306" s="16"/>
      <c r="F306" s="16"/>
      <c r="G306" s="16"/>
      <c r="H306" s="16"/>
      <c r="I306" s="220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287"/>
      <c r="AA306" s="16"/>
      <c r="AB306" s="287"/>
      <c r="AC306" s="287"/>
      <c r="AD306" s="287"/>
    </row>
    <row r="307" ht="15.75" customHeight="1">
      <c r="A307" s="16"/>
      <c r="B307" s="16"/>
      <c r="C307" s="16"/>
      <c r="D307" s="16"/>
      <c r="E307" s="16"/>
      <c r="F307" s="16"/>
      <c r="G307" s="16"/>
      <c r="H307" s="16"/>
      <c r="I307" s="220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287"/>
      <c r="AA307" s="16"/>
      <c r="AB307" s="287"/>
      <c r="AC307" s="287"/>
      <c r="AD307" s="287"/>
    </row>
    <row r="308" ht="15.75" customHeight="1">
      <c r="A308" s="16"/>
      <c r="B308" s="16"/>
      <c r="C308" s="16"/>
      <c r="D308" s="16"/>
      <c r="E308" s="16"/>
      <c r="F308" s="16"/>
      <c r="G308" s="16"/>
      <c r="H308" s="16"/>
      <c r="I308" s="220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287"/>
      <c r="AA308" s="16"/>
      <c r="AB308" s="287"/>
      <c r="AC308" s="287"/>
      <c r="AD308" s="287"/>
    </row>
    <row r="309" ht="15.75" customHeight="1">
      <c r="A309" s="16"/>
      <c r="B309" s="16"/>
      <c r="C309" s="16"/>
      <c r="D309" s="16"/>
      <c r="E309" s="16"/>
      <c r="F309" s="16"/>
      <c r="G309" s="16"/>
      <c r="H309" s="16"/>
      <c r="I309" s="220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287"/>
      <c r="AA309" s="16"/>
      <c r="AB309" s="287"/>
      <c r="AC309" s="287"/>
      <c r="AD309" s="287"/>
    </row>
    <row r="310" ht="15.75" customHeight="1">
      <c r="A310" s="16"/>
      <c r="B310" s="16"/>
      <c r="C310" s="16"/>
      <c r="D310" s="16"/>
      <c r="E310" s="16"/>
      <c r="F310" s="16"/>
      <c r="G310" s="16"/>
      <c r="H310" s="16"/>
      <c r="I310" s="220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287"/>
      <c r="AA310" s="16"/>
      <c r="AB310" s="287"/>
      <c r="AC310" s="287"/>
      <c r="AD310" s="287"/>
    </row>
    <row r="311" ht="15.75" customHeight="1">
      <c r="A311" s="16"/>
      <c r="B311" s="16"/>
      <c r="C311" s="16"/>
      <c r="D311" s="16"/>
      <c r="E311" s="16"/>
      <c r="F311" s="16"/>
      <c r="G311" s="16"/>
      <c r="H311" s="16"/>
      <c r="I311" s="220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287"/>
      <c r="AA311" s="16"/>
      <c r="AB311" s="287"/>
      <c r="AC311" s="287"/>
      <c r="AD311" s="287"/>
    </row>
    <row r="312" ht="15.75" customHeight="1">
      <c r="A312" s="16"/>
      <c r="B312" s="16"/>
      <c r="C312" s="16"/>
      <c r="D312" s="16"/>
      <c r="E312" s="16"/>
      <c r="F312" s="16"/>
      <c r="G312" s="16"/>
      <c r="H312" s="16"/>
      <c r="I312" s="220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287"/>
      <c r="AA312" s="16"/>
      <c r="AB312" s="287"/>
      <c r="AC312" s="287"/>
      <c r="AD312" s="287"/>
    </row>
    <row r="313" ht="15.75" customHeight="1">
      <c r="A313" s="16"/>
      <c r="B313" s="16"/>
      <c r="C313" s="16"/>
      <c r="D313" s="16"/>
      <c r="E313" s="16"/>
      <c r="F313" s="16"/>
      <c r="G313" s="16"/>
      <c r="H313" s="16"/>
      <c r="I313" s="220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287"/>
      <c r="AA313" s="16"/>
      <c r="AB313" s="287"/>
      <c r="AC313" s="287"/>
      <c r="AD313" s="287"/>
    </row>
    <row r="314" ht="15.75" customHeight="1">
      <c r="A314" s="16"/>
      <c r="B314" s="16"/>
      <c r="C314" s="16"/>
      <c r="D314" s="16"/>
      <c r="E314" s="16"/>
      <c r="F314" s="16"/>
      <c r="G314" s="16"/>
      <c r="H314" s="16"/>
      <c r="I314" s="220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287"/>
      <c r="AA314" s="16"/>
      <c r="AB314" s="287"/>
      <c r="AC314" s="287"/>
      <c r="AD314" s="287"/>
    </row>
    <row r="315" ht="15.75" customHeight="1">
      <c r="A315" s="16"/>
      <c r="B315" s="16"/>
      <c r="C315" s="16"/>
      <c r="D315" s="16"/>
      <c r="E315" s="16"/>
      <c r="F315" s="16"/>
      <c r="G315" s="16"/>
      <c r="H315" s="16"/>
      <c r="I315" s="220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287"/>
      <c r="AA315" s="16"/>
      <c r="AB315" s="287"/>
      <c r="AC315" s="287"/>
      <c r="AD315" s="287"/>
    </row>
    <row r="316" ht="15.75" customHeight="1">
      <c r="A316" s="16"/>
      <c r="B316" s="16"/>
      <c r="C316" s="16"/>
      <c r="D316" s="16"/>
      <c r="E316" s="16"/>
      <c r="F316" s="16"/>
      <c r="G316" s="16"/>
      <c r="H316" s="16"/>
      <c r="I316" s="220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287"/>
      <c r="AA316" s="16"/>
      <c r="AB316" s="287"/>
      <c r="AC316" s="287"/>
      <c r="AD316" s="287"/>
    </row>
    <row r="317" ht="15.75" customHeight="1">
      <c r="A317" s="16"/>
      <c r="B317" s="16"/>
      <c r="C317" s="16"/>
      <c r="D317" s="16"/>
      <c r="E317" s="16"/>
      <c r="F317" s="16"/>
      <c r="G317" s="16"/>
      <c r="H317" s="16"/>
      <c r="I317" s="220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287"/>
      <c r="AA317" s="16"/>
      <c r="AB317" s="287"/>
      <c r="AC317" s="287"/>
      <c r="AD317" s="287"/>
    </row>
    <row r="318" ht="15.75" customHeight="1">
      <c r="A318" s="16"/>
      <c r="B318" s="16"/>
      <c r="C318" s="16"/>
      <c r="D318" s="16"/>
      <c r="E318" s="16"/>
      <c r="F318" s="16"/>
      <c r="G318" s="16"/>
      <c r="H318" s="16"/>
      <c r="I318" s="220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287"/>
      <c r="AA318" s="16"/>
      <c r="AB318" s="287"/>
      <c r="AC318" s="287"/>
      <c r="AD318" s="287"/>
    </row>
    <row r="319" ht="15.75" customHeight="1">
      <c r="A319" s="16"/>
      <c r="B319" s="16"/>
      <c r="C319" s="16"/>
      <c r="D319" s="16"/>
      <c r="E319" s="16"/>
      <c r="F319" s="16"/>
      <c r="G319" s="16"/>
      <c r="H319" s="16"/>
      <c r="I319" s="220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287"/>
      <c r="AA319" s="16"/>
      <c r="AB319" s="287"/>
      <c r="AC319" s="287"/>
      <c r="AD319" s="287"/>
    </row>
    <row r="320" ht="15.75" customHeight="1">
      <c r="A320" s="16"/>
      <c r="B320" s="16"/>
      <c r="C320" s="16"/>
      <c r="D320" s="16"/>
      <c r="E320" s="16"/>
      <c r="F320" s="16"/>
      <c r="G320" s="16"/>
      <c r="H320" s="16"/>
      <c r="I320" s="220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287"/>
      <c r="AA320" s="16"/>
      <c r="AB320" s="287"/>
      <c r="AC320" s="287"/>
      <c r="AD320" s="287"/>
    </row>
    <row r="321" ht="15.75" customHeight="1">
      <c r="A321" s="16"/>
      <c r="B321" s="16"/>
      <c r="C321" s="16"/>
      <c r="D321" s="16"/>
      <c r="E321" s="16"/>
      <c r="F321" s="16"/>
      <c r="G321" s="16"/>
      <c r="H321" s="16"/>
      <c r="I321" s="220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287"/>
      <c r="AA321" s="16"/>
      <c r="AB321" s="287"/>
      <c r="AC321" s="287"/>
      <c r="AD321" s="287"/>
    </row>
    <row r="322" ht="15.75" customHeight="1">
      <c r="A322" s="16"/>
      <c r="B322" s="16"/>
      <c r="C322" s="16"/>
      <c r="D322" s="16"/>
      <c r="E322" s="16"/>
      <c r="F322" s="16"/>
      <c r="G322" s="16"/>
      <c r="H322" s="16"/>
      <c r="I322" s="220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287"/>
      <c r="AA322" s="16"/>
      <c r="AB322" s="287"/>
      <c r="AC322" s="287"/>
      <c r="AD322" s="287"/>
    </row>
    <row r="323" ht="15.75" customHeight="1">
      <c r="A323" s="16"/>
      <c r="B323" s="16"/>
      <c r="C323" s="16"/>
      <c r="D323" s="16"/>
      <c r="E323" s="16"/>
      <c r="F323" s="16"/>
      <c r="G323" s="16"/>
      <c r="H323" s="16"/>
      <c r="I323" s="220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287"/>
      <c r="AA323" s="16"/>
      <c r="AB323" s="287"/>
      <c r="AC323" s="287"/>
      <c r="AD323" s="287"/>
    </row>
    <row r="324" ht="15.75" customHeight="1">
      <c r="A324" s="16"/>
      <c r="B324" s="16"/>
      <c r="C324" s="16"/>
      <c r="D324" s="16"/>
      <c r="E324" s="16"/>
      <c r="F324" s="16"/>
      <c r="G324" s="16"/>
      <c r="H324" s="16"/>
      <c r="I324" s="220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287"/>
      <c r="AA324" s="16"/>
      <c r="AB324" s="287"/>
      <c r="AC324" s="287"/>
      <c r="AD324" s="287"/>
    </row>
    <row r="325" ht="15.75" customHeight="1">
      <c r="A325" s="16"/>
      <c r="B325" s="16"/>
      <c r="C325" s="16"/>
      <c r="D325" s="16"/>
      <c r="E325" s="16"/>
      <c r="F325" s="16"/>
      <c r="G325" s="16"/>
      <c r="H325" s="16"/>
      <c r="I325" s="220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287"/>
      <c r="AA325" s="16"/>
      <c r="AB325" s="287"/>
      <c r="AC325" s="287"/>
      <c r="AD325" s="287"/>
    </row>
    <row r="326" ht="15.75" customHeight="1">
      <c r="A326" s="16"/>
      <c r="B326" s="16"/>
      <c r="C326" s="16"/>
      <c r="D326" s="16"/>
      <c r="E326" s="16"/>
      <c r="F326" s="16"/>
      <c r="G326" s="16"/>
      <c r="H326" s="16"/>
      <c r="I326" s="220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287"/>
      <c r="AA326" s="16"/>
      <c r="AB326" s="287"/>
      <c r="AC326" s="287"/>
      <c r="AD326" s="287"/>
    </row>
    <row r="327" ht="15.75" customHeight="1">
      <c r="A327" s="16"/>
      <c r="B327" s="16"/>
      <c r="C327" s="16"/>
      <c r="D327" s="16"/>
      <c r="E327" s="16"/>
      <c r="F327" s="16"/>
      <c r="G327" s="16"/>
      <c r="H327" s="16"/>
      <c r="I327" s="220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287"/>
      <c r="AA327" s="16"/>
      <c r="AB327" s="287"/>
      <c r="AC327" s="287"/>
      <c r="AD327" s="287"/>
    </row>
    <row r="328" ht="15.75" customHeight="1">
      <c r="A328" s="16"/>
      <c r="B328" s="16"/>
      <c r="C328" s="16"/>
      <c r="D328" s="16"/>
      <c r="E328" s="16"/>
      <c r="F328" s="16"/>
      <c r="G328" s="16"/>
      <c r="H328" s="16"/>
      <c r="I328" s="220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287"/>
      <c r="AA328" s="16"/>
      <c r="AB328" s="287"/>
      <c r="AC328" s="287"/>
      <c r="AD328" s="287"/>
    </row>
    <row r="329" ht="15.75" customHeight="1">
      <c r="A329" s="16"/>
      <c r="B329" s="16"/>
      <c r="C329" s="16"/>
      <c r="D329" s="16"/>
      <c r="E329" s="16"/>
      <c r="F329" s="16"/>
      <c r="G329" s="16"/>
      <c r="H329" s="16"/>
      <c r="I329" s="220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287"/>
      <c r="AA329" s="16"/>
      <c r="AB329" s="287"/>
      <c r="AC329" s="287"/>
      <c r="AD329" s="287"/>
    </row>
    <row r="330" ht="15.75" customHeight="1">
      <c r="A330" s="16"/>
      <c r="B330" s="16"/>
      <c r="C330" s="16"/>
      <c r="D330" s="16"/>
      <c r="E330" s="16"/>
      <c r="F330" s="16"/>
      <c r="G330" s="16"/>
      <c r="H330" s="16"/>
      <c r="I330" s="220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287"/>
      <c r="AA330" s="16"/>
      <c r="AB330" s="287"/>
      <c r="AC330" s="287"/>
      <c r="AD330" s="287"/>
    </row>
    <row r="331" ht="15.75" customHeight="1">
      <c r="A331" s="16"/>
      <c r="B331" s="16"/>
      <c r="C331" s="16"/>
      <c r="D331" s="16"/>
      <c r="E331" s="16"/>
      <c r="F331" s="16"/>
      <c r="G331" s="16"/>
      <c r="H331" s="16"/>
      <c r="I331" s="220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287"/>
      <c r="AA331" s="16"/>
      <c r="AB331" s="287"/>
      <c r="AC331" s="287"/>
      <c r="AD331" s="287"/>
    </row>
    <row r="332" ht="15.75" customHeight="1">
      <c r="A332" s="16"/>
      <c r="B332" s="16"/>
      <c r="C332" s="16"/>
      <c r="D332" s="16"/>
      <c r="E332" s="16"/>
      <c r="F332" s="16"/>
      <c r="G332" s="16"/>
      <c r="H332" s="16"/>
      <c r="I332" s="220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287"/>
      <c r="AA332" s="16"/>
      <c r="AB332" s="287"/>
      <c r="AC332" s="287"/>
      <c r="AD332" s="287"/>
    </row>
    <row r="333" ht="15.75" customHeight="1">
      <c r="A333" s="16"/>
      <c r="B333" s="16"/>
      <c r="C333" s="16"/>
      <c r="D333" s="16"/>
      <c r="E333" s="16"/>
      <c r="F333" s="16"/>
      <c r="G333" s="16"/>
      <c r="H333" s="16"/>
      <c r="I333" s="220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287"/>
      <c r="AA333" s="16"/>
      <c r="AB333" s="287"/>
      <c r="AC333" s="287"/>
      <c r="AD333" s="287"/>
    </row>
    <row r="334" ht="15.75" customHeight="1">
      <c r="A334" s="16"/>
      <c r="B334" s="16"/>
      <c r="C334" s="16"/>
      <c r="D334" s="16"/>
      <c r="E334" s="16"/>
      <c r="F334" s="16"/>
      <c r="G334" s="16"/>
      <c r="H334" s="16"/>
      <c r="I334" s="220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287"/>
      <c r="AA334" s="16"/>
      <c r="AB334" s="287"/>
      <c r="AC334" s="287"/>
      <c r="AD334" s="287"/>
    </row>
    <row r="335" ht="15.75" customHeight="1">
      <c r="A335" s="16"/>
      <c r="B335" s="16"/>
      <c r="C335" s="16"/>
      <c r="D335" s="16"/>
      <c r="E335" s="16"/>
      <c r="F335" s="16"/>
      <c r="G335" s="16"/>
      <c r="H335" s="16"/>
      <c r="I335" s="220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287"/>
      <c r="AA335" s="16"/>
      <c r="AB335" s="287"/>
      <c r="AC335" s="287"/>
      <c r="AD335" s="287"/>
    </row>
    <row r="336" ht="15.75" customHeight="1">
      <c r="A336" s="16"/>
      <c r="B336" s="16"/>
      <c r="C336" s="16"/>
      <c r="D336" s="16"/>
      <c r="E336" s="16"/>
      <c r="F336" s="16"/>
      <c r="G336" s="16"/>
      <c r="H336" s="16"/>
      <c r="I336" s="220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287"/>
      <c r="AA336" s="16"/>
      <c r="AB336" s="287"/>
      <c r="AC336" s="287"/>
      <c r="AD336" s="287"/>
    </row>
    <row r="337" ht="15.75" customHeight="1">
      <c r="A337" s="16"/>
      <c r="B337" s="16"/>
      <c r="C337" s="16"/>
      <c r="D337" s="16"/>
      <c r="E337" s="16"/>
      <c r="F337" s="16"/>
      <c r="G337" s="16"/>
      <c r="H337" s="16"/>
      <c r="I337" s="220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287"/>
      <c r="AA337" s="16"/>
      <c r="AB337" s="287"/>
      <c r="AC337" s="287"/>
      <c r="AD337" s="287"/>
    </row>
    <row r="338" ht="15.75" customHeight="1">
      <c r="A338" s="16"/>
      <c r="B338" s="16"/>
      <c r="C338" s="16"/>
      <c r="D338" s="16"/>
      <c r="E338" s="16"/>
      <c r="F338" s="16"/>
      <c r="G338" s="16"/>
      <c r="H338" s="16"/>
      <c r="I338" s="220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287"/>
      <c r="AA338" s="16"/>
      <c r="AB338" s="287"/>
      <c r="AC338" s="287"/>
      <c r="AD338" s="287"/>
    </row>
    <row r="339" ht="15.75" customHeight="1">
      <c r="A339" s="16"/>
      <c r="B339" s="16"/>
      <c r="C339" s="16"/>
      <c r="D339" s="16"/>
      <c r="E339" s="16"/>
      <c r="F339" s="16"/>
      <c r="G339" s="16"/>
      <c r="H339" s="16"/>
      <c r="I339" s="220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287"/>
      <c r="AA339" s="16"/>
      <c r="AB339" s="287"/>
      <c r="AC339" s="287"/>
      <c r="AD339" s="287"/>
    </row>
    <row r="340" ht="15.75" customHeight="1">
      <c r="A340" s="16"/>
      <c r="B340" s="16"/>
      <c r="C340" s="16"/>
      <c r="D340" s="16"/>
      <c r="E340" s="16"/>
      <c r="F340" s="16"/>
      <c r="G340" s="16"/>
      <c r="H340" s="16"/>
      <c r="I340" s="220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287"/>
      <c r="AA340" s="16"/>
      <c r="AB340" s="287"/>
      <c r="AC340" s="287"/>
      <c r="AD340" s="287"/>
    </row>
    <row r="341" ht="15.75" customHeight="1">
      <c r="A341" s="16"/>
      <c r="B341" s="16"/>
      <c r="C341" s="16"/>
      <c r="D341" s="16"/>
      <c r="E341" s="16"/>
      <c r="F341" s="16"/>
      <c r="G341" s="16"/>
      <c r="H341" s="16"/>
      <c r="I341" s="220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287"/>
      <c r="AA341" s="16"/>
      <c r="AB341" s="287"/>
      <c r="AC341" s="287"/>
      <c r="AD341" s="287"/>
    </row>
    <row r="342" ht="15.75" customHeight="1">
      <c r="A342" s="16"/>
      <c r="B342" s="16"/>
      <c r="C342" s="16"/>
      <c r="D342" s="16"/>
      <c r="E342" s="16"/>
      <c r="F342" s="16"/>
      <c r="G342" s="16"/>
      <c r="H342" s="16"/>
      <c r="I342" s="220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287"/>
      <c r="AA342" s="16"/>
      <c r="AB342" s="287"/>
      <c r="AC342" s="287"/>
      <c r="AD342" s="287"/>
    </row>
    <row r="343" ht="15.75" customHeight="1">
      <c r="A343" s="16"/>
      <c r="B343" s="16"/>
      <c r="C343" s="16"/>
      <c r="D343" s="16"/>
      <c r="E343" s="16"/>
      <c r="F343" s="16"/>
      <c r="G343" s="16"/>
      <c r="H343" s="16"/>
      <c r="I343" s="220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287"/>
      <c r="AA343" s="16"/>
      <c r="AB343" s="287"/>
      <c r="AC343" s="287"/>
      <c r="AD343" s="287"/>
    </row>
    <row r="344" ht="15.75" customHeight="1">
      <c r="A344" s="16"/>
      <c r="B344" s="16"/>
      <c r="C344" s="16"/>
      <c r="D344" s="16"/>
      <c r="E344" s="16"/>
      <c r="F344" s="16"/>
      <c r="G344" s="16"/>
      <c r="H344" s="16"/>
      <c r="I344" s="220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287"/>
      <c r="AA344" s="16"/>
      <c r="AB344" s="287"/>
      <c r="AC344" s="287"/>
      <c r="AD344" s="287"/>
    </row>
    <row r="345" ht="15.75" customHeight="1">
      <c r="A345" s="16"/>
      <c r="B345" s="16"/>
      <c r="C345" s="16"/>
      <c r="D345" s="16"/>
      <c r="E345" s="16"/>
      <c r="F345" s="16"/>
      <c r="G345" s="16"/>
      <c r="H345" s="16"/>
      <c r="I345" s="220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287"/>
      <c r="AA345" s="16"/>
      <c r="AB345" s="287"/>
      <c r="AC345" s="287"/>
      <c r="AD345" s="287"/>
    </row>
    <row r="346" ht="15.75" customHeight="1">
      <c r="A346" s="16"/>
      <c r="B346" s="16"/>
      <c r="C346" s="16"/>
      <c r="D346" s="16"/>
      <c r="E346" s="16"/>
      <c r="F346" s="16"/>
      <c r="G346" s="16"/>
      <c r="H346" s="16"/>
      <c r="I346" s="220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287"/>
      <c r="AA346" s="16"/>
      <c r="AB346" s="287"/>
      <c r="AC346" s="287"/>
      <c r="AD346" s="287"/>
    </row>
    <row r="347" ht="15.75" customHeight="1">
      <c r="A347" s="16"/>
      <c r="B347" s="16"/>
      <c r="C347" s="16"/>
      <c r="D347" s="16"/>
      <c r="E347" s="16"/>
      <c r="F347" s="16"/>
      <c r="G347" s="16"/>
      <c r="H347" s="16"/>
      <c r="I347" s="220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287"/>
      <c r="AA347" s="16"/>
      <c r="AB347" s="287"/>
      <c r="AC347" s="287"/>
      <c r="AD347" s="287"/>
    </row>
    <row r="348" ht="15.75" customHeight="1">
      <c r="A348" s="16"/>
      <c r="B348" s="16"/>
      <c r="C348" s="16"/>
      <c r="D348" s="16"/>
      <c r="E348" s="16"/>
      <c r="F348" s="16"/>
      <c r="G348" s="16"/>
      <c r="H348" s="16"/>
      <c r="I348" s="220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287"/>
      <c r="AA348" s="16"/>
      <c r="AB348" s="287"/>
      <c r="AC348" s="287"/>
      <c r="AD348" s="287"/>
    </row>
    <row r="349" ht="15.75" customHeight="1">
      <c r="A349" s="16"/>
      <c r="B349" s="16"/>
      <c r="C349" s="16"/>
      <c r="D349" s="16"/>
      <c r="E349" s="16"/>
      <c r="F349" s="16"/>
      <c r="G349" s="16"/>
      <c r="H349" s="16"/>
      <c r="I349" s="220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287"/>
      <c r="AA349" s="16"/>
      <c r="AB349" s="287"/>
      <c r="AC349" s="287"/>
      <c r="AD349" s="287"/>
    </row>
    <row r="350" ht="15.75" customHeight="1">
      <c r="A350" s="16"/>
      <c r="B350" s="16"/>
      <c r="C350" s="16"/>
      <c r="D350" s="16"/>
      <c r="E350" s="16"/>
      <c r="F350" s="16"/>
      <c r="G350" s="16"/>
      <c r="H350" s="16"/>
      <c r="I350" s="220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287"/>
      <c r="AA350" s="16"/>
      <c r="AB350" s="287"/>
      <c r="AC350" s="287"/>
      <c r="AD350" s="287"/>
    </row>
    <row r="351" ht="15.75" customHeight="1">
      <c r="A351" s="16"/>
      <c r="B351" s="16"/>
      <c r="C351" s="16"/>
      <c r="D351" s="16"/>
      <c r="E351" s="16"/>
      <c r="F351" s="16"/>
      <c r="G351" s="16"/>
      <c r="H351" s="16"/>
      <c r="I351" s="220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287"/>
      <c r="AA351" s="16"/>
      <c r="AB351" s="287"/>
      <c r="AC351" s="287"/>
      <c r="AD351" s="287"/>
    </row>
    <row r="352" ht="15.75" customHeight="1">
      <c r="A352" s="16"/>
      <c r="B352" s="16"/>
      <c r="C352" s="16"/>
      <c r="D352" s="16"/>
      <c r="E352" s="16"/>
      <c r="F352" s="16"/>
      <c r="G352" s="16"/>
      <c r="H352" s="16"/>
      <c r="I352" s="220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287"/>
      <c r="AA352" s="16"/>
      <c r="AB352" s="287"/>
      <c r="AC352" s="287"/>
      <c r="AD352" s="287"/>
    </row>
    <row r="353" ht="15.75" customHeight="1">
      <c r="A353" s="16"/>
      <c r="B353" s="16"/>
      <c r="C353" s="16"/>
      <c r="D353" s="16"/>
      <c r="E353" s="16"/>
      <c r="F353" s="16"/>
      <c r="G353" s="16"/>
      <c r="H353" s="16"/>
      <c r="I353" s="220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287"/>
      <c r="AA353" s="16"/>
      <c r="AB353" s="287"/>
      <c r="AC353" s="287"/>
      <c r="AD353" s="287"/>
    </row>
    <row r="354" ht="15.75" customHeight="1">
      <c r="A354" s="16"/>
      <c r="B354" s="16"/>
      <c r="C354" s="16"/>
      <c r="D354" s="16"/>
      <c r="E354" s="16"/>
      <c r="F354" s="16"/>
      <c r="G354" s="16"/>
      <c r="H354" s="16"/>
      <c r="I354" s="220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287"/>
      <c r="AA354" s="16"/>
      <c r="AB354" s="287"/>
      <c r="AC354" s="287"/>
      <c r="AD354" s="287"/>
    </row>
    <row r="355" ht="15.75" customHeight="1">
      <c r="A355" s="16"/>
      <c r="B355" s="16"/>
      <c r="C355" s="16"/>
      <c r="D355" s="16"/>
      <c r="E355" s="16"/>
      <c r="F355" s="16"/>
      <c r="G355" s="16"/>
      <c r="H355" s="16"/>
      <c r="I355" s="220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287"/>
      <c r="AA355" s="16"/>
      <c r="AB355" s="287"/>
      <c r="AC355" s="287"/>
      <c r="AD355" s="287"/>
    </row>
    <row r="356" ht="15.75" customHeight="1">
      <c r="A356" s="16"/>
      <c r="B356" s="16"/>
      <c r="C356" s="16"/>
      <c r="D356" s="16"/>
      <c r="E356" s="16"/>
      <c r="F356" s="16"/>
      <c r="G356" s="16"/>
      <c r="H356" s="16"/>
      <c r="I356" s="220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287"/>
      <c r="AA356" s="16"/>
      <c r="AB356" s="287"/>
      <c r="AC356" s="287"/>
      <c r="AD356" s="287"/>
    </row>
    <row r="357" ht="15.75" customHeight="1">
      <c r="A357" s="16"/>
      <c r="B357" s="16"/>
      <c r="C357" s="16"/>
      <c r="D357" s="16"/>
      <c r="E357" s="16"/>
      <c r="F357" s="16"/>
      <c r="G357" s="16"/>
      <c r="H357" s="16"/>
      <c r="I357" s="220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287"/>
      <c r="AA357" s="16"/>
      <c r="AB357" s="287"/>
      <c r="AC357" s="287"/>
      <c r="AD357" s="287"/>
    </row>
    <row r="358" ht="15.75" customHeight="1">
      <c r="A358" s="16"/>
      <c r="B358" s="16"/>
      <c r="C358" s="16"/>
      <c r="D358" s="16"/>
      <c r="E358" s="16"/>
      <c r="F358" s="16"/>
      <c r="G358" s="16"/>
      <c r="H358" s="16"/>
      <c r="I358" s="220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287"/>
      <c r="AA358" s="16"/>
      <c r="AB358" s="287"/>
      <c r="AC358" s="287"/>
      <c r="AD358" s="287"/>
    </row>
    <row r="359" ht="15.75" customHeight="1">
      <c r="A359" s="16"/>
      <c r="B359" s="16"/>
      <c r="C359" s="16"/>
      <c r="D359" s="16"/>
      <c r="E359" s="16"/>
      <c r="F359" s="16"/>
      <c r="G359" s="16"/>
      <c r="H359" s="16"/>
      <c r="I359" s="220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287"/>
      <c r="AA359" s="16"/>
      <c r="AB359" s="287"/>
      <c r="AC359" s="287"/>
      <c r="AD359" s="287"/>
    </row>
    <row r="360" ht="15.75" customHeight="1">
      <c r="A360" s="16"/>
      <c r="B360" s="16"/>
      <c r="C360" s="16"/>
      <c r="D360" s="16"/>
      <c r="E360" s="16"/>
      <c r="F360" s="16"/>
      <c r="G360" s="16"/>
      <c r="H360" s="16"/>
      <c r="I360" s="220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287"/>
      <c r="AA360" s="16"/>
      <c r="AB360" s="287"/>
      <c r="AC360" s="287"/>
      <c r="AD360" s="287"/>
    </row>
    <row r="361" ht="15.75" customHeight="1">
      <c r="A361" s="16"/>
      <c r="B361" s="16"/>
      <c r="C361" s="16"/>
      <c r="D361" s="16"/>
      <c r="E361" s="16"/>
      <c r="F361" s="16"/>
      <c r="G361" s="16"/>
      <c r="H361" s="16"/>
      <c r="I361" s="220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287"/>
      <c r="AA361" s="16"/>
      <c r="AB361" s="287"/>
      <c r="AC361" s="287"/>
      <c r="AD361" s="287"/>
    </row>
    <row r="362" ht="15.75" customHeight="1">
      <c r="A362" s="16"/>
      <c r="B362" s="16"/>
      <c r="C362" s="16"/>
      <c r="D362" s="16"/>
      <c r="E362" s="16"/>
      <c r="F362" s="16"/>
      <c r="G362" s="16"/>
      <c r="H362" s="16"/>
      <c r="I362" s="220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287"/>
      <c r="AA362" s="16"/>
      <c r="AB362" s="287"/>
      <c r="AC362" s="287"/>
      <c r="AD362" s="287"/>
    </row>
    <row r="363" ht="15.75" customHeight="1">
      <c r="A363" s="16"/>
      <c r="B363" s="16"/>
      <c r="C363" s="16"/>
      <c r="D363" s="16"/>
      <c r="E363" s="16"/>
      <c r="F363" s="16"/>
      <c r="G363" s="16"/>
      <c r="H363" s="16"/>
      <c r="I363" s="220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287"/>
      <c r="AA363" s="16"/>
      <c r="AB363" s="287"/>
      <c r="AC363" s="287"/>
      <c r="AD363" s="287"/>
    </row>
    <row r="364" ht="15.75" customHeight="1">
      <c r="A364" s="16"/>
      <c r="B364" s="16"/>
      <c r="C364" s="16"/>
      <c r="D364" s="16"/>
      <c r="E364" s="16"/>
      <c r="F364" s="16"/>
      <c r="G364" s="16"/>
      <c r="H364" s="16"/>
      <c r="I364" s="220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287"/>
      <c r="AA364" s="16"/>
      <c r="AB364" s="287"/>
      <c r="AC364" s="287"/>
      <c r="AD364" s="287"/>
    </row>
    <row r="365" ht="15.75" customHeight="1">
      <c r="A365" s="16"/>
      <c r="B365" s="16"/>
      <c r="C365" s="16"/>
      <c r="D365" s="16"/>
      <c r="E365" s="16"/>
      <c r="F365" s="16"/>
      <c r="G365" s="16"/>
      <c r="H365" s="16"/>
      <c r="I365" s="220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287"/>
      <c r="AA365" s="16"/>
      <c r="AB365" s="287"/>
      <c r="AC365" s="287"/>
      <c r="AD365" s="287"/>
    </row>
    <row r="366" ht="15.75" customHeight="1">
      <c r="A366" s="16"/>
      <c r="B366" s="16"/>
      <c r="C366" s="16"/>
      <c r="D366" s="16"/>
      <c r="E366" s="16"/>
      <c r="F366" s="16"/>
      <c r="G366" s="16"/>
      <c r="H366" s="16"/>
      <c r="I366" s="220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287"/>
      <c r="AA366" s="16"/>
      <c r="AB366" s="287"/>
      <c r="AC366" s="287"/>
      <c r="AD366" s="287"/>
    </row>
    <row r="367" ht="15.75" customHeight="1">
      <c r="A367" s="16"/>
      <c r="B367" s="16"/>
      <c r="C367" s="16"/>
      <c r="D367" s="16"/>
      <c r="E367" s="16"/>
      <c r="F367" s="16"/>
      <c r="G367" s="16"/>
      <c r="H367" s="16"/>
      <c r="I367" s="220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287"/>
      <c r="AA367" s="16"/>
      <c r="AB367" s="287"/>
      <c r="AC367" s="287"/>
      <c r="AD367" s="287"/>
    </row>
    <row r="368" ht="15.75" customHeight="1">
      <c r="A368" s="16"/>
      <c r="B368" s="16"/>
      <c r="C368" s="16"/>
      <c r="D368" s="16"/>
      <c r="E368" s="16"/>
      <c r="F368" s="16"/>
      <c r="G368" s="16"/>
      <c r="H368" s="16"/>
      <c r="I368" s="220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287"/>
      <c r="AA368" s="16"/>
      <c r="AB368" s="287"/>
      <c r="AC368" s="287"/>
      <c r="AD368" s="287"/>
    </row>
    <row r="369" ht="15.75" customHeight="1">
      <c r="A369" s="16"/>
      <c r="B369" s="16"/>
      <c r="C369" s="16"/>
      <c r="D369" s="16"/>
      <c r="E369" s="16"/>
      <c r="F369" s="16"/>
      <c r="G369" s="16"/>
      <c r="H369" s="16"/>
      <c r="I369" s="220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287"/>
      <c r="AA369" s="16"/>
      <c r="AB369" s="287"/>
      <c r="AC369" s="287"/>
      <c r="AD369" s="287"/>
    </row>
    <row r="370" ht="15.75" customHeight="1">
      <c r="A370" s="16"/>
      <c r="B370" s="16"/>
      <c r="C370" s="16"/>
      <c r="D370" s="16"/>
      <c r="E370" s="16"/>
      <c r="F370" s="16"/>
      <c r="G370" s="16"/>
      <c r="H370" s="16"/>
      <c r="I370" s="220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287"/>
      <c r="AA370" s="16"/>
      <c r="AB370" s="287"/>
      <c r="AC370" s="287"/>
      <c r="AD370" s="287"/>
    </row>
    <row r="371" ht="15.75" customHeight="1">
      <c r="A371" s="16"/>
      <c r="B371" s="16"/>
      <c r="C371" s="16"/>
      <c r="D371" s="16"/>
      <c r="E371" s="16"/>
      <c r="F371" s="16"/>
      <c r="G371" s="16"/>
      <c r="H371" s="16"/>
      <c r="I371" s="220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287"/>
      <c r="AA371" s="16"/>
      <c r="AB371" s="287"/>
      <c r="AC371" s="287"/>
      <c r="AD371" s="287"/>
    </row>
    <row r="372" ht="15.75" customHeight="1">
      <c r="A372" s="16"/>
      <c r="B372" s="16"/>
      <c r="C372" s="16"/>
      <c r="D372" s="16"/>
      <c r="E372" s="16"/>
      <c r="F372" s="16"/>
      <c r="G372" s="16"/>
      <c r="H372" s="16"/>
      <c r="I372" s="220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287"/>
      <c r="AA372" s="16"/>
      <c r="AB372" s="287"/>
      <c r="AC372" s="287"/>
      <c r="AD372" s="287"/>
    </row>
    <row r="373" ht="15.75" customHeight="1">
      <c r="A373" s="16"/>
      <c r="B373" s="16"/>
      <c r="C373" s="16"/>
      <c r="D373" s="16"/>
      <c r="E373" s="16"/>
      <c r="F373" s="16"/>
      <c r="G373" s="16"/>
      <c r="H373" s="16"/>
      <c r="I373" s="220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287"/>
      <c r="AA373" s="16"/>
      <c r="AB373" s="287"/>
      <c r="AC373" s="287"/>
      <c r="AD373" s="287"/>
    </row>
    <row r="374" ht="15.75" customHeight="1">
      <c r="A374" s="16"/>
      <c r="B374" s="16"/>
      <c r="C374" s="16"/>
      <c r="D374" s="16"/>
      <c r="E374" s="16"/>
      <c r="F374" s="16"/>
      <c r="G374" s="16"/>
      <c r="H374" s="16"/>
      <c r="I374" s="220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287"/>
      <c r="AA374" s="16"/>
      <c r="AB374" s="287"/>
      <c r="AC374" s="287"/>
      <c r="AD374" s="287"/>
    </row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3">
    <mergeCell ref="I4:I6"/>
    <mergeCell ref="C8:F8"/>
    <mergeCell ref="I8:I9"/>
    <mergeCell ref="D9:F9"/>
    <mergeCell ref="D10:F10"/>
    <mergeCell ref="D11:F11"/>
    <mergeCell ref="D12:F12"/>
    <mergeCell ref="D13:F13"/>
    <mergeCell ref="D14:F14"/>
    <mergeCell ref="D15:F15"/>
    <mergeCell ref="C22:F22"/>
    <mergeCell ref="C23:F23"/>
    <mergeCell ref="C24:F24"/>
    <mergeCell ref="C25:F25"/>
    <mergeCell ref="C26:F26"/>
    <mergeCell ref="C27:F27"/>
    <mergeCell ref="C28:F28"/>
    <mergeCell ref="C29:F29"/>
    <mergeCell ref="C30:F30"/>
    <mergeCell ref="C31:F31"/>
    <mergeCell ref="C32:F32"/>
    <mergeCell ref="C33:F33"/>
    <mergeCell ref="C34:F34"/>
    <mergeCell ref="C35:F35"/>
    <mergeCell ref="C36:F36"/>
    <mergeCell ref="C37:F37"/>
    <mergeCell ref="C38:F38"/>
    <mergeCell ref="C39:F39"/>
    <mergeCell ref="E49:F50"/>
    <mergeCell ref="E51:F51"/>
    <mergeCell ref="C56:E56"/>
    <mergeCell ref="C59:E59"/>
    <mergeCell ref="C60:E60"/>
    <mergeCell ref="C65:E66"/>
    <mergeCell ref="F67:H67"/>
    <mergeCell ref="F68:H68"/>
    <mergeCell ref="C40:F40"/>
    <mergeCell ref="C41:F41"/>
    <mergeCell ref="C42:F42"/>
    <mergeCell ref="C43:F43"/>
    <mergeCell ref="C44:F44"/>
    <mergeCell ref="E47:F47"/>
    <mergeCell ref="E48:F48"/>
  </mergeCells>
  <conditionalFormatting sqref="A9:C15">
    <cfRule type="cellIs" dxfId="0" priority="1" operator="equal">
      <formula>"DATE: STUDENT NUMBER: NAME: NATIONALITY: CONTACT NUMBER: EMAIL ADDRESS: CONGREGATION(COMPLETE NAME)"</formula>
    </cfRule>
  </conditionalFormatting>
  <conditionalFormatting sqref="G15">
    <cfRule type="colorScale" priority="2">
      <colorScale>
        <cfvo type="min"/>
        <cfvo type="max"/>
        <color rgb="FF57BB8A"/>
        <color rgb="FFFFFFFF"/>
      </colorScale>
    </cfRule>
  </conditionalFormatting>
  <dataValidations>
    <dataValidation type="list" allowBlank="1" sqref="D17">
      <formula1>"2022 - 2023,2021-2022,2020 -2021"</formula1>
    </dataValidation>
    <dataValidation type="list" allowBlank="1" sqref="F18">
      <formula1>"FIRST SEMESTER,SECOND SEMESTER,INTER-SEMESTER"</formula1>
    </dataValidation>
    <dataValidation type="list" allowBlank="1" sqref="F20">
      <formula1>"Credit Student,Audit Student(On-going Formation;Renewal)"</formula1>
    </dataValidation>
    <dataValidation type="list" allowBlank="1" showErrorMessage="1" sqref="D47 D50">
      <formula1>"Approved,Disapproved"</formula1>
    </dataValidation>
    <dataValidation type="list" allowBlank="1" sqref="C23:C43">
      <formula1>RATES!$F$3:$F$32</formula1>
    </dataValidation>
    <dataValidation type="custom" allowBlank="1" showDropDown="1" sqref="D9">
      <formula1>OR(NOT(ISERROR(DATEVALUE(D9))), AND(ISNUMBER(D9), LEFT(CELL("format", D9))="D"))</formula1>
    </dataValidation>
    <dataValidation type="list" allowBlank="1" sqref="H45:H62">
      <formula1>RATES!$J$47:$J$82</formula1>
    </dataValidation>
    <dataValidation type="list" allowBlank="1" sqref="D14">
      <formula1>'Enrollment List'!$H$10:$H$93</formula1>
    </dataValidation>
    <dataValidation type="list" allowBlank="1" sqref="H17">
      <formula1>"NEW STUDENT,OLD STUDENT,TRANSFEREE,CROSS ENROLLEE,RETURNEE FROM LEAVE OF ABSENCE"</formula1>
    </dataValidation>
    <dataValidation type="list" allowBlank="1" showErrorMessage="1" sqref="I65">
      <formula1>"Full payment,Partial,Not yet paid,Promissory"</formula1>
    </dataValidation>
    <dataValidation type="list" allowBlank="1" sqref="H15">
      <formula1>$AD$115:$AD$144</formula1>
    </dataValidation>
    <dataValidation type="list" allowBlank="1" sqref="H23:H43">
      <formula1>RATES!$I$3:$I$32</formula1>
    </dataValidation>
    <dataValidation type="list" allowBlank="1" sqref="D15">
      <formula1>$AC$147:$AC$174</formula1>
    </dataValidation>
    <dataValidation type="list" allowBlank="1" sqref="F19">
      <formula1>"THESIS,NON-THESIS,CREDIT STUDENT,AUDIT STUDENT"</formula1>
    </dataValidation>
    <dataValidation type="list" allowBlank="1" sqref="E20">
      <formula1>"Regular(4 Years),Scholar(3 Years),Bridge Program,Certificate Program in Religious Studies"</formula1>
    </dataValidation>
    <dataValidation type="list" allowBlank="1" sqref="F17">
      <formula1>"FIRST YEAR,SECOND YEAR,THIRD YEAR,FOURTH YEAR"</formula1>
    </dataValidation>
    <dataValidation type="list" allowBlank="1" sqref="D13">
      <formula1>'Enrollment List'!$G$10:$G$93</formula1>
    </dataValidation>
    <dataValidation type="list" allowBlank="1" sqref="E19">
      <formula1>"MAJOR IN THEOLOGY,MAJOR IN SCRIPTURES,MAJOR IN WOMEN AND RELIGION"</formula1>
    </dataValidation>
    <dataValidation type="list" allowBlank="1" showInputMessage="1" prompt="Click and enter a value from the list of items" sqref="G23:G43">
      <formula1>"2,3"</formula1>
    </dataValidation>
    <dataValidation type="list" allowBlank="1" sqref="D12">
      <formula1>'Enrollment List'!$B$110:$B$152</formula1>
    </dataValidation>
  </dataValidations>
  <hyperlinks>
    <hyperlink r:id="rId1" ref="C6"/>
  </hyperlinks>
  <printOptions horizontalCentered="1"/>
  <pageMargins bottom="0.75" footer="0.0" header="0.0" left="0.7" right="0.7" top="0.75"/>
  <pageSetup orientation="portrait" pageOrder="overThenDown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B8043"/>
    <outlinePr summaryBelow="0" summaryRight="0"/>
    <pageSetUpPr fitToPage="1"/>
  </sheetPr>
  <sheetViews>
    <sheetView showGridLines="0" workbookViewId="0"/>
  </sheetViews>
  <sheetFormatPr customHeight="1" defaultColWidth="12.63" defaultRowHeight="15.0"/>
  <cols>
    <col customWidth="1" min="1" max="1" width="3.13"/>
    <col customWidth="1" min="2" max="2" width="2.63"/>
    <col customWidth="1" min="3" max="3" width="38.13"/>
    <col customWidth="1" min="4" max="4" width="21.63"/>
    <col customWidth="1" min="5" max="5" width="17.13"/>
    <col customWidth="1" min="6" max="6" width="17.25"/>
    <col customWidth="1" min="7" max="7" width="17.38"/>
    <col customWidth="1" min="8" max="8" width="37.38"/>
    <col customWidth="1" min="9" max="9" width="17.88"/>
    <col hidden="1" min="12" max="20" width="12.63"/>
    <col customWidth="1" hidden="1" min="21" max="21" width="16.38"/>
    <col hidden="1" min="22" max="24" width="12.63"/>
    <col customWidth="1" hidden="1" min="25" max="25" width="21.25"/>
    <col customWidth="1" hidden="1" min="26" max="26" width="20.13"/>
    <col hidden="1" min="27" max="30" width="12.63"/>
  </cols>
  <sheetData>
    <row r="1" ht="15.75" customHeight="1">
      <c r="A1" s="1"/>
      <c r="B1" s="1"/>
      <c r="C1" s="1"/>
      <c r="D1" s="1"/>
      <c r="E1" s="1"/>
      <c r="F1" s="1"/>
      <c r="G1" s="1"/>
      <c r="H1" s="1"/>
      <c r="I1" s="2"/>
      <c r="J1" s="1"/>
      <c r="K1" s="1"/>
      <c r="L1" s="1"/>
      <c r="M1" s="1"/>
      <c r="N1" s="1"/>
      <c r="O1" s="1"/>
      <c r="P1" s="3"/>
      <c r="Q1" s="1"/>
      <c r="R1" s="1"/>
      <c r="S1" s="1"/>
      <c r="T1" s="1"/>
      <c r="U1" s="1"/>
      <c r="V1" s="1"/>
      <c r="W1" s="1"/>
      <c r="X1" s="1"/>
      <c r="Y1" s="1"/>
      <c r="Z1" s="4"/>
      <c r="AA1" s="1"/>
      <c r="AB1" s="4"/>
      <c r="AC1" s="4"/>
      <c r="AD1" s="4"/>
    </row>
    <row r="2" ht="15.75" customHeight="1">
      <c r="A2" s="1"/>
      <c r="B2" s="5"/>
      <c r="C2" s="6"/>
      <c r="D2" s="6"/>
      <c r="E2" s="6"/>
      <c r="F2" s="6"/>
      <c r="G2" s="6"/>
      <c r="H2" s="6"/>
      <c r="I2" s="7"/>
      <c r="J2" s="1"/>
      <c r="K2" s="1"/>
      <c r="L2" s="1"/>
      <c r="M2" s="1"/>
      <c r="N2" s="1"/>
      <c r="O2" s="1"/>
      <c r="P2" s="8"/>
      <c r="Q2" s="1"/>
      <c r="R2" s="1"/>
      <c r="S2" s="1"/>
      <c r="T2" s="1"/>
      <c r="U2" s="1"/>
      <c r="V2" s="1"/>
      <c r="W2" s="1"/>
      <c r="X2" s="1"/>
      <c r="Y2" s="1"/>
      <c r="Z2" s="4"/>
      <c r="AA2" s="1"/>
      <c r="AB2" s="4"/>
      <c r="AC2" s="4"/>
      <c r="AD2" s="4"/>
    </row>
    <row r="3" ht="15.75" customHeight="1">
      <c r="A3" s="1"/>
      <c r="B3" s="9"/>
      <c r="C3" s="2" t="s">
        <v>229</v>
      </c>
      <c r="D3" s="1"/>
      <c r="E3" s="1"/>
      <c r="F3" s="1"/>
      <c r="G3" s="1"/>
      <c r="H3" s="1"/>
      <c r="I3" s="10"/>
      <c r="J3" s="1"/>
      <c r="K3" s="1"/>
      <c r="L3" s="1"/>
      <c r="M3" s="1"/>
      <c r="N3" s="1"/>
      <c r="O3" s="1"/>
      <c r="P3" s="3"/>
      <c r="Q3" s="1"/>
      <c r="R3" s="1"/>
      <c r="S3" s="1"/>
      <c r="T3" s="1"/>
      <c r="U3" s="1"/>
      <c r="V3" s="1"/>
      <c r="W3" s="1"/>
      <c r="X3" s="1"/>
      <c r="Y3" s="1"/>
      <c r="Z3" s="4"/>
      <c r="AA3" s="1"/>
      <c r="AB3" s="4"/>
      <c r="AC3" s="4"/>
      <c r="AD3" s="4"/>
    </row>
    <row r="4" ht="15.75" customHeight="1">
      <c r="A4" s="1"/>
      <c r="B4" s="9"/>
      <c r="C4" s="1" t="s">
        <v>230</v>
      </c>
      <c r="D4" s="1"/>
      <c r="E4" s="1"/>
      <c r="F4" s="1"/>
      <c r="G4" s="1"/>
      <c r="H4" s="1"/>
      <c r="I4" s="193" t="s">
        <v>0</v>
      </c>
      <c r="J4" s="1"/>
      <c r="K4" s="1"/>
      <c r="L4" s="1"/>
      <c r="M4" s="1"/>
      <c r="N4" s="1"/>
      <c r="O4" s="1"/>
      <c r="P4" s="3"/>
      <c r="Q4" s="1"/>
      <c r="R4" s="1"/>
      <c r="S4" s="1"/>
      <c r="T4" s="1"/>
      <c r="U4" s="1"/>
      <c r="V4" s="1"/>
      <c r="W4" s="1"/>
      <c r="X4" s="1"/>
      <c r="Y4" s="1"/>
      <c r="Z4" s="4"/>
      <c r="AA4" s="1"/>
      <c r="AB4" s="4"/>
      <c r="AC4" s="4"/>
      <c r="AD4" s="4"/>
    </row>
    <row r="5" ht="15.75" customHeight="1">
      <c r="A5" s="1"/>
      <c r="B5" s="9"/>
      <c r="C5" s="1" t="s">
        <v>231</v>
      </c>
      <c r="D5" s="1"/>
      <c r="E5" s="1"/>
      <c r="F5" s="1"/>
      <c r="G5" s="1"/>
      <c r="H5" s="1"/>
      <c r="I5" s="194"/>
      <c r="J5" s="1"/>
      <c r="K5" s="1"/>
      <c r="L5" s="1"/>
      <c r="M5" s="1"/>
      <c r="N5" s="1"/>
      <c r="O5" s="1"/>
      <c r="P5" s="3"/>
      <c r="Q5" s="1"/>
      <c r="R5" s="1"/>
      <c r="S5" s="1"/>
      <c r="T5" s="1"/>
      <c r="U5" s="1"/>
      <c r="V5" s="1"/>
      <c r="W5" s="1"/>
      <c r="X5" s="1"/>
      <c r="Y5" s="1"/>
      <c r="Z5" s="4"/>
      <c r="AA5" s="1"/>
      <c r="AB5" s="4"/>
      <c r="AC5" s="4"/>
      <c r="AD5" s="4"/>
    </row>
    <row r="6" ht="15.75" customHeight="1">
      <c r="A6" s="1"/>
      <c r="B6" s="13"/>
      <c r="C6" s="195" t="s">
        <v>1148</v>
      </c>
      <c r="D6" s="14"/>
      <c r="E6" s="14"/>
      <c r="F6" s="14"/>
      <c r="G6" s="14"/>
      <c r="H6" s="14"/>
      <c r="I6" s="196"/>
      <c r="J6" s="1"/>
      <c r="K6" s="1"/>
      <c r="L6" s="1"/>
      <c r="M6" s="1"/>
      <c r="N6" s="1"/>
      <c r="O6" s="1"/>
      <c r="P6" s="3"/>
      <c r="Q6" s="1"/>
      <c r="R6" s="1"/>
      <c r="S6" s="1"/>
      <c r="T6" s="1"/>
      <c r="U6" s="1"/>
      <c r="V6" s="1"/>
      <c r="W6" s="1"/>
      <c r="X6" s="1"/>
      <c r="Y6" s="1"/>
      <c r="Z6" s="4"/>
      <c r="AA6" s="1"/>
      <c r="AB6" s="4"/>
      <c r="AC6" s="4"/>
      <c r="AD6" s="4"/>
    </row>
    <row r="7" ht="27.0" customHeight="1">
      <c r="A7" s="1"/>
      <c r="B7" s="9"/>
      <c r="C7" s="1"/>
      <c r="D7" s="1"/>
      <c r="E7" s="1"/>
      <c r="F7" s="1"/>
      <c r="G7" s="16"/>
      <c r="H7" s="2" t="s">
        <v>1</v>
      </c>
      <c r="I7" s="17"/>
      <c r="J7" s="1"/>
      <c r="K7" s="1"/>
      <c r="L7" s="1"/>
      <c r="M7" s="1"/>
      <c r="N7" s="1"/>
      <c r="O7" s="1"/>
      <c r="P7" s="8"/>
      <c r="Q7" s="1"/>
      <c r="R7" s="1"/>
      <c r="S7" s="1"/>
      <c r="T7" s="1"/>
      <c r="U7" s="1"/>
      <c r="V7" s="1"/>
      <c r="W7" s="1"/>
      <c r="X7" s="1"/>
      <c r="Y7" s="1"/>
      <c r="Z7" s="4"/>
      <c r="AA7" s="1"/>
      <c r="AB7" s="4"/>
      <c r="AC7" s="4"/>
      <c r="AD7" s="4"/>
    </row>
    <row r="8" ht="15.75" customHeight="1">
      <c r="A8" s="18"/>
      <c r="B8" s="19"/>
      <c r="C8" s="18" t="s">
        <v>986</v>
      </c>
      <c r="G8" s="16"/>
      <c r="H8" s="20" t="s">
        <v>2</v>
      </c>
      <c r="I8" s="197" t="s">
        <v>3</v>
      </c>
      <c r="J8" s="1"/>
      <c r="K8" s="1"/>
      <c r="L8" s="1"/>
      <c r="M8" s="1"/>
      <c r="N8" s="1"/>
      <c r="O8" s="1"/>
      <c r="P8" s="8"/>
      <c r="Q8" s="1"/>
      <c r="R8" s="1"/>
      <c r="S8" s="1"/>
      <c r="T8" s="1"/>
      <c r="U8" s="1"/>
      <c r="V8" s="1"/>
      <c r="W8" s="1"/>
      <c r="X8" s="1"/>
      <c r="Y8" s="1"/>
      <c r="Z8" s="4"/>
      <c r="AA8" s="1"/>
      <c r="AB8" s="4"/>
      <c r="AC8" s="4"/>
      <c r="AD8" s="4"/>
    </row>
    <row r="9" ht="15.75" customHeight="1">
      <c r="A9" s="2"/>
      <c r="B9" s="22"/>
      <c r="C9" s="64" t="s">
        <v>234</v>
      </c>
      <c r="D9" s="23">
        <v>45062.0</v>
      </c>
      <c r="E9" s="198"/>
      <c r="F9" s="198"/>
      <c r="G9" s="16"/>
      <c r="H9" s="25" t="s">
        <v>4</v>
      </c>
      <c r="I9" s="194"/>
      <c r="J9" s="1"/>
      <c r="K9" s="1"/>
      <c r="L9" s="1"/>
      <c r="M9" s="1"/>
      <c r="N9" s="1"/>
      <c r="O9" s="1"/>
      <c r="P9" s="8"/>
      <c r="Q9" s="1"/>
      <c r="R9" s="1"/>
      <c r="S9" s="26"/>
      <c r="T9" s="1"/>
      <c r="U9" s="1"/>
      <c r="V9" s="1"/>
      <c r="W9" s="1"/>
      <c r="X9" s="1"/>
      <c r="Y9" s="1"/>
      <c r="Z9" s="4"/>
      <c r="AA9" s="1"/>
      <c r="AB9" s="4"/>
      <c r="AC9" s="4"/>
      <c r="AD9" s="4"/>
    </row>
    <row r="10" ht="15.75" customHeight="1">
      <c r="A10" s="2"/>
      <c r="B10" s="22"/>
      <c r="C10" s="64" t="s">
        <v>235</v>
      </c>
      <c r="D10" s="27" t="s">
        <v>1149</v>
      </c>
      <c r="E10" s="198"/>
      <c r="F10" s="198"/>
      <c r="G10" s="16"/>
      <c r="H10" s="28"/>
      <c r="I10" s="29" t="s">
        <v>5</v>
      </c>
      <c r="J10" s="1"/>
      <c r="K10" s="1"/>
      <c r="L10" s="1"/>
      <c r="M10" s="1"/>
      <c r="N10" s="1"/>
      <c r="O10" s="1"/>
      <c r="P10" s="8"/>
      <c r="Q10" s="1"/>
      <c r="R10" s="1"/>
      <c r="S10" s="26"/>
      <c r="T10" s="1"/>
      <c r="U10" s="1"/>
      <c r="V10" s="1"/>
      <c r="W10" s="1"/>
      <c r="X10" s="1"/>
      <c r="Y10" s="1"/>
      <c r="Z10" s="4"/>
      <c r="AA10" s="1"/>
      <c r="AB10" s="4"/>
      <c r="AC10" s="4"/>
      <c r="AD10" s="4"/>
    </row>
    <row r="11" ht="15.75" customHeight="1">
      <c r="A11" s="2"/>
      <c r="B11" s="22"/>
      <c r="C11" s="64" t="s">
        <v>236</v>
      </c>
      <c r="D11" s="30" t="s">
        <v>489</v>
      </c>
      <c r="E11" s="198"/>
      <c r="F11" s="198"/>
      <c r="G11" s="16"/>
      <c r="H11" s="25" t="s">
        <v>7</v>
      </c>
      <c r="I11" s="29"/>
      <c r="J11" s="1"/>
      <c r="K11" s="1"/>
      <c r="L11" s="1"/>
      <c r="M11" s="1"/>
      <c r="N11" s="1"/>
      <c r="O11" s="1"/>
      <c r="P11" s="8"/>
      <c r="Q11" s="1"/>
      <c r="R11" s="1"/>
      <c r="S11" s="31"/>
      <c r="T11" s="1"/>
      <c r="U11" s="1"/>
      <c r="V11" s="1"/>
      <c r="W11" s="1"/>
      <c r="X11" s="1"/>
      <c r="Y11" s="1"/>
      <c r="Z11" s="4"/>
      <c r="AA11" s="1"/>
      <c r="AB11" s="4"/>
      <c r="AC11" s="4"/>
      <c r="AD11" s="4"/>
    </row>
    <row r="12" ht="15.75" customHeight="1">
      <c r="A12" s="2"/>
      <c r="B12" s="22"/>
      <c r="C12" s="64" t="s">
        <v>237</v>
      </c>
      <c r="D12" s="30" t="s">
        <v>747</v>
      </c>
      <c r="E12" s="198"/>
      <c r="F12" s="198"/>
      <c r="G12" s="16"/>
      <c r="H12" s="28"/>
      <c r="I12" s="29" t="s">
        <v>8</v>
      </c>
      <c r="J12" s="1"/>
      <c r="K12" s="1"/>
      <c r="L12" s="1"/>
      <c r="M12" s="1"/>
      <c r="N12" s="1"/>
      <c r="O12" s="1"/>
      <c r="P12" s="8"/>
      <c r="Q12" s="1"/>
      <c r="R12" s="1"/>
      <c r="S12" s="26"/>
      <c r="T12" s="1"/>
      <c r="U12" s="1"/>
      <c r="V12" s="1"/>
      <c r="W12" s="1"/>
      <c r="X12" s="1"/>
      <c r="Y12" s="1"/>
      <c r="Z12" s="4"/>
      <c r="AA12" s="1"/>
      <c r="AB12" s="4"/>
      <c r="AC12" s="4"/>
      <c r="AD12" s="4"/>
    </row>
    <row r="13" ht="15.75" customHeight="1">
      <c r="A13" s="2"/>
      <c r="B13" s="22"/>
      <c r="C13" s="64" t="s">
        <v>238</v>
      </c>
      <c r="D13" s="27">
        <v>9.455948373E9</v>
      </c>
      <c r="E13" s="198"/>
      <c r="F13" s="198"/>
      <c r="G13" s="16"/>
      <c r="H13" s="32" t="s">
        <v>9</v>
      </c>
      <c r="I13" s="29"/>
      <c r="J13" s="1"/>
      <c r="K13" s="1"/>
      <c r="L13" s="1"/>
      <c r="M13" s="1"/>
      <c r="N13" s="1"/>
      <c r="O13" s="1"/>
      <c r="P13" s="8"/>
      <c r="Q13" s="1"/>
      <c r="R13" s="1"/>
      <c r="S13" s="26"/>
      <c r="T13" s="1"/>
      <c r="U13" s="1"/>
      <c r="V13" s="1"/>
      <c r="W13" s="1"/>
      <c r="X13" s="1"/>
      <c r="Y13" s="1"/>
      <c r="Z13" s="4"/>
      <c r="AA13" s="1"/>
      <c r="AB13" s="4"/>
      <c r="AC13" s="4"/>
      <c r="AD13" s="4"/>
    </row>
    <row r="14" ht="15.75" customHeight="1">
      <c r="A14" s="2"/>
      <c r="B14" s="22"/>
      <c r="C14" s="64" t="s">
        <v>239</v>
      </c>
      <c r="D14" s="33" t="s">
        <v>753</v>
      </c>
      <c r="E14" s="198"/>
      <c r="F14" s="198"/>
      <c r="G14" s="34"/>
      <c r="H14" s="35"/>
      <c r="I14" s="36" t="s">
        <v>10</v>
      </c>
      <c r="J14" s="1"/>
      <c r="K14" s="34"/>
      <c r="L14" s="1"/>
      <c r="M14" s="1"/>
      <c r="N14" s="1"/>
      <c r="O14" s="1"/>
      <c r="P14" s="37"/>
      <c r="Q14" s="1"/>
      <c r="R14" s="1"/>
      <c r="S14" s="38"/>
      <c r="T14" s="1"/>
      <c r="U14" s="1"/>
      <c r="V14" s="1"/>
      <c r="W14" s="1"/>
      <c r="X14" s="1"/>
      <c r="Y14" s="1"/>
      <c r="Z14" s="4"/>
      <c r="AA14" s="1"/>
      <c r="AB14" s="4"/>
      <c r="AC14" s="4"/>
      <c r="AD14" s="4"/>
    </row>
    <row r="15" ht="15.75" customHeight="1">
      <c r="A15" s="2"/>
      <c r="B15" s="22"/>
      <c r="C15" s="64" t="s">
        <v>240</v>
      </c>
      <c r="D15" s="30" t="s">
        <v>326</v>
      </c>
      <c r="E15" s="198"/>
      <c r="F15" s="198"/>
      <c r="G15" s="39" t="s">
        <v>11</v>
      </c>
      <c r="H15" s="30" t="s">
        <v>187</v>
      </c>
      <c r="I15" s="36"/>
      <c r="J15" s="1"/>
      <c r="K15" s="1"/>
      <c r="L15" s="1"/>
      <c r="M15" s="1"/>
      <c r="N15" s="1"/>
      <c r="O15" s="1"/>
      <c r="P15" s="8"/>
      <c r="Q15" s="1"/>
      <c r="R15" s="1"/>
      <c r="S15" s="8"/>
      <c r="T15" s="1"/>
      <c r="U15" s="1"/>
      <c r="V15" s="1"/>
      <c r="W15" s="1"/>
      <c r="X15" s="1"/>
      <c r="Y15" s="1"/>
      <c r="Z15" s="4"/>
      <c r="AA15" s="1"/>
      <c r="AB15" s="4"/>
      <c r="AC15" s="4"/>
      <c r="AD15" s="4"/>
    </row>
    <row r="16" ht="15.75" customHeight="1">
      <c r="A16" s="1"/>
      <c r="B16" s="9"/>
      <c r="C16" s="73"/>
      <c r="D16" s="1"/>
      <c r="E16" s="1"/>
      <c r="F16" s="1"/>
      <c r="G16" s="1"/>
      <c r="H16" s="1"/>
      <c r="I16" s="29" t="s">
        <v>12</v>
      </c>
      <c r="J16" s="1"/>
      <c r="K16" s="1"/>
      <c r="L16" s="1"/>
      <c r="M16" s="1"/>
      <c r="N16" s="1"/>
      <c r="O16" s="1"/>
      <c r="P16" s="8"/>
      <c r="Q16" s="1"/>
      <c r="R16" s="1"/>
      <c r="S16" s="3"/>
      <c r="T16" s="1"/>
      <c r="U16" s="1"/>
      <c r="V16" s="1"/>
      <c r="W16" s="1"/>
      <c r="X16" s="1"/>
      <c r="Y16" s="1"/>
      <c r="Z16" s="4"/>
      <c r="AA16" s="1"/>
      <c r="AB16" s="4"/>
      <c r="AC16" s="4"/>
      <c r="AD16" s="4"/>
    </row>
    <row r="17" ht="15.75" customHeight="1">
      <c r="A17" s="1"/>
      <c r="B17" s="9"/>
      <c r="C17" s="64" t="s">
        <v>241</v>
      </c>
      <c r="D17" s="30" t="s">
        <v>341</v>
      </c>
      <c r="E17" s="2" t="s">
        <v>14</v>
      </c>
      <c r="F17" s="30" t="s">
        <v>342</v>
      </c>
      <c r="G17" s="39" t="s">
        <v>15</v>
      </c>
      <c r="H17" s="30" t="s">
        <v>861</v>
      </c>
      <c r="I17" s="29"/>
      <c r="J17" s="1"/>
      <c r="K17" s="1"/>
      <c r="L17" s="1"/>
      <c r="M17" s="1"/>
      <c r="N17" s="1"/>
      <c r="O17" s="1"/>
      <c r="P17" s="8"/>
      <c r="Q17" s="1"/>
      <c r="R17" s="1"/>
      <c r="S17" s="8"/>
      <c r="T17" s="1"/>
      <c r="U17" s="1"/>
      <c r="V17" s="1"/>
      <c r="W17" s="1"/>
      <c r="X17" s="1"/>
      <c r="Y17" s="1"/>
      <c r="Z17" s="4"/>
      <c r="AA17" s="1"/>
      <c r="AB17" s="4"/>
      <c r="AC17" s="4"/>
      <c r="AD17" s="4"/>
    </row>
    <row r="18" ht="15.75" customHeight="1">
      <c r="A18" s="1"/>
      <c r="B18" s="9"/>
      <c r="C18" s="64" t="s">
        <v>242</v>
      </c>
      <c r="D18" s="16"/>
      <c r="E18" s="2" t="s">
        <v>17</v>
      </c>
      <c r="F18" s="30" t="s">
        <v>988</v>
      </c>
      <c r="G18" s="16"/>
      <c r="H18" s="16"/>
      <c r="I18" s="29" t="s">
        <v>19</v>
      </c>
      <c r="J18" s="1"/>
      <c r="K18" s="1"/>
      <c r="L18" s="1"/>
      <c r="M18" s="1"/>
      <c r="N18" s="1"/>
      <c r="O18" s="1"/>
      <c r="P18" s="8"/>
      <c r="Q18" s="1"/>
      <c r="R18" s="1"/>
      <c r="S18" s="3"/>
      <c r="T18" s="1"/>
      <c r="U18" s="1"/>
      <c r="V18" s="1"/>
      <c r="W18" s="1"/>
      <c r="X18" s="1"/>
      <c r="Y18" s="1"/>
      <c r="Z18" s="4"/>
      <c r="AA18" s="1"/>
      <c r="AB18" s="4"/>
      <c r="AC18" s="4"/>
      <c r="AD18" s="4"/>
    </row>
    <row r="19" ht="15.75" customHeight="1">
      <c r="A19" s="1"/>
      <c r="B19" s="9"/>
      <c r="C19" s="167" t="s">
        <v>243</v>
      </c>
      <c r="D19" s="18" t="b">
        <v>1</v>
      </c>
      <c r="E19" s="1" t="s">
        <v>1119</v>
      </c>
      <c r="F19" s="30" t="s">
        <v>1112</v>
      </c>
      <c r="G19" s="16"/>
      <c r="H19" s="16"/>
      <c r="I19" s="29"/>
      <c r="J19" s="1"/>
      <c r="K19" s="1"/>
      <c r="L19" s="1"/>
      <c r="M19" s="1"/>
      <c r="N19" s="1"/>
      <c r="O19" s="1"/>
      <c r="P19" s="8"/>
      <c r="Q19" s="1"/>
      <c r="R19" s="1"/>
      <c r="S19" s="8"/>
      <c r="T19" s="1"/>
      <c r="U19" s="1"/>
      <c r="V19" s="1"/>
      <c r="W19" s="1"/>
      <c r="X19" s="1"/>
      <c r="Y19" s="1"/>
      <c r="Z19" s="4"/>
      <c r="AA19" s="1"/>
      <c r="AB19" s="4"/>
      <c r="AC19" s="4"/>
      <c r="AD19" s="4"/>
    </row>
    <row r="20" ht="15.75" customHeight="1">
      <c r="A20" s="1"/>
      <c r="B20" s="9"/>
      <c r="C20" s="167" t="s">
        <v>244</v>
      </c>
      <c r="D20" s="18" t="b">
        <v>0</v>
      </c>
      <c r="E20" s="1" t="s">
        <v>1120</v>
      </c>
      <c r="F20" s="30"/>
      <c r="G20" s="1"/>
      <c r="H20" s="1"/>
      <c r="I20" s="29" t="s">
        <v>21</v>
      </c>
      <c r="J20" s="1"/>
      <c r="K20" s="1"/>
      <c r="L20" s="1"/>
      <c r="M20" s="1"/>
      <c r="N20" s="1"/>
      <c r="O20" s="1"/>
      <c r="P20" s="8"/>
      <c r="Q20" s="1"/>
      <c r="R20" s="1"/>
      <c r="S20" s="8"/>
      <c r="T20" s="1"/>
      <c r="U20" s="1"/>
      <c r="V20" s="1"/>
      <c r="W20" s="1"/>
      <c r="X20" s="1"/>
      <c r="Y20" s="1"/>
      <c r="Z20" s="4"/>
      <c r="AA20" s="1"/>
      <c r="AB20" s="4"/>
      <c r="AC20" s="4"/>
      <c r="AD20" s="4"/>
    </row>
    <row r="21" ht="15.75" customHeight="1">
      <c r="A21" s="1"/>
      <c r="B21" s="9"/>
      <c r="C21" s="167" t="s">
        <v>245</v>
      </c>
      <c r="D21" s="18" t="b">
        <v>0</v>
      </c>
      <c r="E21" s="1"/>
      <c r="F21" s="16"/>
      <c r="G21" s="1"/>
      <c r="H21" s="1"/>
      <c r="I21" s="29"/>
      <c r="J21" s="1"/>
      <c r="K21" s="1"/>
      <c r="L21" s="1"/>
      <c r="M21" s="1"/>
      <c r="N21" s="1"/>
      <c r="O21" s="1"/>
      <c r="P21" s="8"/>
      <c r="Q21" s="1"/>
      <c r="R21" s="1"/>
      <c r="S21" s="38"/>
      <c r="T21" s="1"/>
      <c r="U21" s="1"/>
      <c r="V21" s="1"/>
      <c r="W21" s="1"/>
      <c r="X21" s="1"/>
      <c r="Y21" s="1"/>
      <c r="Z21" s="4"/>
      <c r="AA21" s="1"/>
      <c r="AB21" s="4"/>
      <c r="AC21" s="4"/>
      <c r="AD21" s="4"/>
    </row>
    <row r="22" ht="15.75" customHeight="1">
      <c r="A22" s="2"/>
      <c r="B22" s="22"/>
      <c r="C22" s="199" t="s">
        <v>246</v>
      </c>
      <c r="D22" s="200"/>
      <c r="E22" s="200"/>
      <c r="F22" s="201"/>
      <c r="G22" s="43" t="s">
        <v>22</v>
      </c>
      <c r="H22" s="44" t="s">
        <v>23</v>
      </c>
      <c r="I22" s="29" t="s">
        <v>24</v>
      </c>
      <c r="J22" s="2"/>
      <c r="K22" s="2"/>
      <c r="L22" s="2"/>
      <c r="M22" s="2"/>
      <c r="N22" s="2"/>
      <c r="O22" s="2"/>
      <c r="P22" s="3"/>
      <c r="Q22" s="2"/>
      <c r="R22" s="2"/>
      <c r="S22" s="38"/>
      <c r="T22" s="2"/>
      <c r="U22" s="2"/>
      <c r="V22" s="2"/>
      <c r="W22" s="2"/>
      <c r="X22" s="2"/>
      <c r="Y22" s="2"/>
      <c r="Z22" s="45"/>
      <c r="AA22" s="2"/>
      <c r="AB22" s="45"/>
      <c r="AC22" s="45"/>
      <c r="AD22" s="45"/>
    </row>
    <row r="23" ht="15.75" customHeight="1">
      <c r="A23" s="1"/>
      <c r="B23" s="9"/>
      <c r="C23" s="202"/>
      <c r="D23" s="203"/>
      <c r="E23" s="203"/>
      <c r="F23" s="204"/>
      <c r="G23" s="48"/>
      <c r="H23" s="49"/>
      <c r="I23" s="29"/>
      <c r="J23" s="1"/>
      <c r="K23" s="1"/>
      <c r="L23" s="1"/>
      <c r="M23" s="1"/>
      <c r="N23" s="1"/>
      <c r="O23" s="1"/>
      <c r="P23" s="3"/>
      <c r="Q23" s="1"/>
      <c r="R23" s="1"/>
      <c r="S23" s="38"/>
      <c r="T23" s="1"/>
      <c r="U23" s="1"/>
      <c r="V23" s="1"/>
      <c r="W23" s="1"/>
      <c r="X23" s="1"/>
      <c r="Y23" s="1"/>
      <c r="Z23" s="4"/>
      <c r="AA23" s="1"/>
      <c r="AB23" s="4"/>
      <c r="AC23" s="4"/>
      <c r="AD23" s="4"/>
    </row>
    <row r="24" ht="15.75" customHeight="1">
      <c r="A24" s="1"/>
      <c r="B24" s="9"/>
      <c r="C24" s="202" t="s">
        <v>358</v>
      </c>
      <c r="D24" s="203"/>
      <c r="E24" s="203"/>
      <c r="F24" s="204"/>
      <c r="G24" s="48">
        <v>3.0</v>
      </c>
      <c r="H24" s="49">
        <v>4109.04</v>
      </c>
      <c r="I24" s="29" t="s">
        <v>25</v>
      </c>
      <c r="J24" s="1"/>
      <c r="K24" s="1"/>
      <c r="L24" s="1"/>
      <c r="M24" s="1"/>
      <c r="N24" s="1"/>
      <c r="O24" s="1"/>
      <c r="P24" s="3"/>
      <c r="Q24" s="1"/>
      <c r="R24" s="1"/>
      <c r="S24" s="38"/>
      <c r="T24" s="1"/>
      <c r="U24" s="1"/>
      <c r="V24" s="1"/>
      <c r="W24" s="1"/>
      <c r="X24" s="1"/>
      <c r="Y24" s="1"/>
      <c r="Z24" s="4"/>
      <c r="AA24" s="1"/>
      <c r="AB24" s="4"/>
      <c r="AC24" s="4"/>
      <c r="AD24" s="4"/>
    </row>
    <row r="25" ht="15.75" customHeight="1">
      <c r="A25" s="1"/>
      <c r="B25" s="9"/>
      <c r="C25" s="288" t="s">
        <v>352</v>
      </c>
      <c r="D25" s="203"/>
      <c r="E25" s="203"/>
      <c r="F25" s="204"/>
      <c r="G25" s="48">
        <v>3.0</v>
      </c>
      <c r="H25" s="49">
        <v>4109.04</v>
      </c>
      <c r="I25" s="29"/>
      <c r="J25" s="1"/>
      <c r="K25" s="1"/>
      <c r="L25" s="1"/>
      <c r="M25" s="1"/>
      <c r="N25" s="1"/>
      <c r="O25" s="1"/>
      <c r="P25" s="3"/>
      <c r="Q25" s="1"/>
      <c r="R25" s="1"/>
      <c r="S25" s="38"/>
      <c r="T25" s="1"/>
      <c r="U25" s="1"/>
      <c r="V25" s="1"/>
      <c r="W25" s="1"/>
      <c r="X25" s="1"/>
      <c r="Y25" s="1"/>
      <c r="Z25" s="4"/>
      <c r="AA25" s="1"/>
      <c r="AB25" s="4"/>
      <c r="AC25" s="4"/>
      <c r="AD25" s="4"/>
    </row>
    <row r="26" ht="15.75" customHeight="1">
      <c r="A26" s="1"/>
      <c r="B26" s="9"/>
      <c r="C26" s="288" t="s">
        <v>359</v>
      </c>
      <c r="D26" s="203"/>
      <c r="E26" s="203"/>
      <c r="F26" s="204"/>
      <c r="G26" s="48">
        <v>3.0</v>
      </c>
      <c r="H26" s="49">
        <v>4109.04</v>
      </c>
      <c r="I26" s="29" t="s">
        <v>26</v>
      </c>
      <c r="J26" s="1"/>
      <c r="K26" s="1"/>
      <c r="L26" s="1"/>
      <c r="M26" s="1"/>
      <c r="N26" s="1"/>
      <c r="O26" s="1"/>
      <c r="P26" s="3"/>
      <c r="Q26" s="1"/>
      <c r="R26" s="1"/>
      <c r="S26" s="38"/>
      <c r="T26" s="1"/>
      <c r="U26" s="1"/>
      <c r="V26" s="1"/>
      <c r="W26" s="1"/>
      <c r="X26" s="1"/>
      <c r="Y26" s="1"/>
      <c r="Z26" s="4"/>
      <c r="AA26" s="1"/>
      <c r="AB26" s="4"/>
      <c r="AC26" s="4"/>
      <c r="AD26" s="4"/>
    </row>
    <row r="27" ht="15.75" customHeight="1">
      <c r="A27" s="1"/>
      <c r="B27" s="9"/>
      <c r="C27" s="288" t="s">
        <v>356</v>
      </c>
      <c r="D27" s="203"/>
      <c r="E27" s="203"/>
      <c r="F27" s="204"/>
      <c r="G27" s="48">
        <v>3.0</v>
      </c>
      <c r="H27" s="49">
        <v>4109.04</v>
      </c>
      <c r="I27" s="29"/>
      <c r="J27" s="1"/>
      <c r="K27" s="1"/>
      <c r="L27" s="1"/>
      <c r="M27" s="1"/>
      <c r="N27" s="1"/>
      <c r="O27" s="1"/>
      <c r="P27" s="51"/>
      <c r="Q27" s="1"/>
      <c r="R27" s="1"/>
      <c r="T27" s="1"/>
      <c r="U27" s="1"/>
      <c r="V27" s="1"/>
      <c r="W27" s="1"/>
      <c r="X27" s="1"/>
      <c r="Y27" s="1"/>
      <c r="Z27" s="4"/>
      <c r="AA27" s="1"/>
      <c r="AB27" s="4"/>
      <c r="AC27" s="4"/>
      <c r="AD27" s="4"/>
    </row>
    <row r="28" ht="15.75" customHeight="1">
      <c r="A28" s="1"/>
      <c r="B28" s="9"/>
      <c r="C28" s="288"/>
      <c r="D28" s="203"/>
      <c r="E28" s="203"/>
      <c r="F28" s="204"/>
      <c r="G28" s="48"/>
      <c r="H28" s="49"/>
      <c r="I28" s="29" t="s">
        <v>27</v>
      </c>
      <c r="J28" s="1"/>
      <c r="K28" s="1"/>
      <c r="L28" s="1"/>
      <c r="M28" s="1"/>
      <c r="N28" s="1"/>
      <c r="O28" s="1"/>
      <c r="P28" s="3"/>
      <c r="Q28" s="1"/>
      <c r="R28" s="1"/>
      <c r="T28" s="1"/>
      <c r="U28" s="1"/>
      <c r="V28" s="1"/>
      <c r="W28" s="1"/>
      <c r="X28" s="1"/>
      <c r="Y28" s="1"/>
      <c r="Z28" s="4"/>
      <c r="AA28" s="1"/>
      <c r="AB28" s="4"/>
      <c r="AC28" s="4"/>
      <c r="AD28" s="4"/>
    </row>
    <row r="29" ht="15.75" customHeight="1">
      <c r="A29" s="1"/>
      <c r="B29" s="9"/>
      <c r="C29" s="288"/>
      <c r="D29" s="203"/>
      <c r="E29" s="203"/>
      <c r="F29" s="204"/>
      <c r="G29" s="48"/>
      <c r="H29" s="49"/>
      <c r="I29" s="29"/>
      <c r="J29" s="1"/>
      <c r="K29" s="1"/>
      <c r="L29" s="1"/>
      <c r="M29" s="1"/>
      <c r="N29" s="1"/>
      <c r="O29" s="1"/>
      <c r="P29" s="3"/>
      <c r="Q29" s="1"/>
      <c r="R29" s="1"/>
      <c r="T29" s="1"/>
      <c r="U29" s="1"/>
      <c r="V29" s="1"/>
      <c r="W29" s="1"/>
      <c r="X29" s="1"/>
      <c r="Y29" s="1"/>
      <c r="Z29" s="4"/>
      <c r="AA29" s="1"/>
      <c r="AB29" s="4"/>
      <c r="AC29" s="4"/>
      <c r="AD29" s="4"/>
    </row>
    <row r="30" ht="15.75" customHeight="1">
      <c r="A30" s="1"/>
      <c r="B30" s="9"/>
      <c r="C30" s="288"/>
      <c r="D30" s="203"/>
      <c r="E30" s="203"/>
      <c r="F30" s="204"/>
      <c r="G30" s="48"/>
      <c r="H30" s="49"/>
      <c r="I30" s="29" t="s">
        <v>28</v>
      </c>
      <c r="J30" s="1"/>
      <c r="K30" s="1"/>
      <c r="L30" s="1"/>
      <c r="M30" s="1"/>
      <c r="N30" s="1"/>
      <c r="O30" s="1"/>
      <c r="P30" s="8"/>
      <c r="Q30" s="1"/>
      <c r="R30" s="1"/>
      <c r="S30" s="3"/>
      <c r="T30" s="1"/>
      <c r="U30" s="1"/>
      <c r="V30" s="1"/>
      <c r="W30" s="1"/>
      <c r="X30" s="1"/>
      <c r="Y30" s="1"/>
      <c r="Z30" s="4"/>
      <c r="AA30" s="1"/>
      <c r="AB30" s="4"/>
      <c r="AC30" s="4"/>
      <c r="AD30" s="4"/>
    </row>
    <row r="31" ht="15.75" customHeight="1">
      <c r="A31" s="1"/>
      <c r="B31" s="9"/>
      <c r="C31" s="202"/>
      <c r="D31" s="203"/>
      <c r="E31" s="203"/>
      <c r="F31" s="204"/>
      <c r="G31" s="48"/>
      <c r="H31" s="49"/>
      <c r="I31" s="29"/>
      <c r="J31" s="1"/>
      <c r="K31" s="1"/>
      <c r="L31" s="1"/>
      <c r="M31" s="1"/>
      <c r="N31" s="1"/>
      <c r="O31" s="1"/>
      <c r="P31" s="8"/>
      <c r="Q31" s="1"/>
      <c r="R31" s="1"/>
      <c r="S31" s="3"/>
      <c r="T31" s="1"/>
      <c r="U31" s="1"/>
      <c r="V31" s="1"/>
      <c r="W31" s="1"/>
      <c r="X31" s="1"/>
      <c r="Y31" s="1"/>
      <c r="Z31" s="4"/>
      <c r="AA31" s="1"/>
      <c r="AB31" s="4"/>
      <c r="AC31" s="4"/>
      <c r="AD31" s="4"/>
    </row>
    <row r="32" ht="15.75" hidden="1" customHeight="1">
      <c r="A32" s="1"/>
      <c r="B32" s="9"/>
      <c r="C32" s="202"/>
      <c r="D32" s="203"/>
      <c r="E32" s="203"/>
      <c r="F32" s="204"/>
      <c r="G32" s="48"/>
      <c r="H32" s="49"/>
      <c r="I32" s="29" t="s">
        <v>29</v>
      </c>
      <c r="J32" s="1"/>
      <c r="K32" s="1"/>
      <c r="L32" s="1"/>
      <c r="M32" s="1"/>
      <c r="N32" s="1"/>
      <c r="O32" s="1"/>
      <c r="P32" s="1"/>
      <c r="Q32" s="1"/>
      <c r="R32" s="1"/>
      <c r="S32" s="3"/>
      <c r="T32" s="1"/>
      <c r="U32" s="1"/>
      <c r="V32" s="1"/>
      <c r="W32" s="1"/>
      <c r="X32" s="1"/>
      <c r="Y32" s="1"/>
      <c r="Z32" s="4"/>
      <c r="AA32" s="1"/>
      <c r="AB32" s="4"/>
      <c r="AC32" s="4"/>
      <c r="AD32" s="4"/>
    </row>
    <row r="33" ht="15.75" hidden="1" customHeight="1">
      <c r="A33" s="1"/>
      <c r="B33" s="9"/>
      <c r="C33" s="202"/>
      <c r="D33" s="203"/>
      <c r="E33" s="203"/>
      <c r="F33" s="204"/>
      <c r="G33" s="48"/>
      <c r="H33" s="49"/>
      <c r="I33" s="29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4"/>
      <c r="AA33" s="1"/>
      <c r="AB33" s="4"/>
      <c r="AC33" s="4"/>
      <c r="AD33" s="4"/>
    </row>
    <row r="34" ht="15.75" hidden="1" customHeight="1">
      <c r="A34" s="1"/>
      <c r="B34" s="9"/>
      <c r="C34" s="202"/>
      <c r="D34" s="203"/>
      <c r="E34" s="203"/>
      <c r="F34" s="204"/>
      <c r="G34" s="48"/>
      <c r="H34" s="49"/>
      <c r="I34" s="29" t="s">
        <v>30</v>
      </c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4"/>
      <c r="AA34" s="1"/>
      <c r="AB34" s="4"/>
      <c r="AC34" s="4"/>
      <c r="AD34" s="4"/>
    </row>
    <row r="35" ht="15.75" hidden="1" customHeight="1">
      <c r="A35" s="1"/>
      <c r="B35" s="9"/>
      <c r="C35" s="202"/>
      <c r="D35" s="203"/>
      <c r="E35" s="203"/>
      <c r="F35" s="204"/>
      <c r="G35" s="48"/>
      <c r="H35" s="49"/>
      <c r="I35" s="29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4"/>
      <c r="AA35" s="1"/>
      <c r="AB35" s="4"/>
      <c r="AC35" s="4"/>
      <c r="AD35" s="4"/>
    </row>
    <row r="36" ht="15.75" hidden="1" customHeight="1">
      <c r="A36" s="1"/>
      <c r="B36" s="9"/>
      <c r="C36" s="202"/>
      <c r="D36" s="203"/>
      <c r="E36" s="203"/>
      <c r="F36" s="204"/>
      <c r="G36" s="48"/>
      <c r="H36" s="49"/>
      <c r="I36" s="29" t="s">
        <v>31</v>
      </c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4"/>
      <c r="AA36" s="1"/>
      <c r="AB36" s="4"/>
      <c r="AC36" s="4"/>
      <c r="AD36" s="4"/>
    </row>
    <row r="37" ht="15.75" hidden="1" customHeight="1">
      <c r="A37" s="1"/>
      <c r="B37" s="9"/>
      <c r="C37" s="202"/>
      <c r="D37" s="203"/>
      <c r="E37" s="203"/>
      <c r="F37" s="204"/>
      <c r="G37" s="48"/>
      <c r="H37" s="49"/>
      <c r="I37" s="29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4"/>
      <c r="AA37" s="1"/>
      <c r="AB37" s="4"/>
      <c r="AC37" s="4"/>
      <c r="AD37" s="4"/>
    </row>
    <row r="38" ht="15.75" hidden="1" customHeight="1">
      <c r="A38" s="1"/>
      <c r="B38" s="9"/>
      <c r="C38" s="202"/>
      <c r="D38" s="203"/>
      <c r="E38" s="203"/>
      <c r="F38" s="204"/>
      <c r="G38" s="48"/>
      <c r="H38" s="49"/>
      <c r="I38" s="29" t="s">
        <v>32</v>
      </c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4"/>
      <c r="AA38" s="1"/>
      <c r="AB38" s="4"/>
      <c r="AC38" s="4"/>
      <c r="AD38" s="4"/>
    </row>
    <row r="39" ht="15.75" hidden="1" customHeight="1">
      <c r="A39" s="1"/>
      <c r="B39" s="9"/>
      <c r="C39" s="202"/>
      <c r="D39" s="203"/>
      <c r="E39" s="203"/>
      <c r="F39" s="204"/>
      <c r="G39" s="48"/>
      <c r="H39" s="49"/>
      <c r="I39" s="29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4"/>
      <c r="AA39" s="1"/>
      <c r="AB39" s="4"/>
      <c r="AC39" s="4"/>
      <c r="AD39" s="4"/>
    </row>
    <row r="40" ht="15.75" customHeight="1">
      <c r="A40" s="1"/>
      <c r="B40" s="9"/>
      <c r="C40" s="202"/>
      <c r="D40" s="203"/>
      <c r="E40" s="203"/>
      <c r="F40" s="204"/>
      <c r="G40" s="48"/>
      <c r="H40" s="49"/>
      <c r="I40" s="29" t="s">
        <v>33</v>
      </c>
      <c r="J40" s="1"/>
      <c r="K40" s="1"/>
      <c r="L40" s="1"/>
      <c r="M40" s="1"/>
      <c r="N40" s="1"/>
      <c r="O40" s="1"/>
      <c r="P40" s="8"/>
      <c r="Q40" s="1"/>
      <c r="R40" s="1"/>
      <c r="S40" s="8"/>
      <c r="T40" s="1"/>
      <c r="U40" s="1"/>
      <c r="V40" s="1"/>
      <c r="W40" s="1"/>
      <c r="X40" s="1"/>
      <c r="Y40" s="1"/>
      <c r="Z40" s="4"/>
      <c r="AA40" s="1"/>
      <c r="AB40" s="4"/>
      <c r="AC40" s="4"/>
      <c r="AD40" s="4"/>
    </row>
    <row r="41" ht="15.75" customHeight="1">
      <c r="A41" s="1"/>
      <c r="B41" s="9"/>
      <c r="C41" s="202"/>
      <c r="D41" s="203"/>
      <c r="E41" s="203"/>
      <c r="F41" s="204"/>
      <c r="G41" s="48"/>
      <c r="H41" s="49"/>
      <c r="I41" s="29"/>
      <c r="J41" s="1"/>
      <c r="K41" s="1"/>
      <c r="L41" s="1"/>
      <c r="M41" s="1"/>
      <c r="N41" s="1"/>
      <c r="O41" s="1"/>
      <c r="P41" s="8"/>
      <c r="Q41" s="1"/>
      <c r="R41" s="1"/>
      <c r="S41" s="8"/>
      <c r="T41" s="1"/>
      <c r="U41" s="1"/>
      <c r="V41" s="1"/>
      <c r="W41" s="1"/>
      <c r="X41" s="1"/>
      <c r="Y41" s="1"/>
      <c r="Z41" s="4"/>
      <c r="AA41" s="1"/>
      <c r="AB41" s="4"/>
      <c r="AC41" s="4"/>
      <c r="AD41" s="4"/>
    </row>
    <row r="42" ht="15.75" customHeight="1">
      <c r="A42" s="1"/>
      <c r="B42" s="9"/>
      <c r="C42" s="210"/>
      <c r="D42" s="211"/>
      <c r="E42" s="211"/>
      <c r="F42" s="212"/>
      <c r="G42" s="48"/>
      <c r="H42" s="49"/>
      <c r="I42" s="29" t="s">
        <v>34</v>
      </c>
      <c r="J42" s="1"/>
      <c r="K42" s="1"/>
      <c r="L42" s="1"/>
      <c r="M42" s="1"/>
      <c r="N42" s="1"/>
      <c r="O42" s="1"/>
      <c r="P42" s="8"/>
      <c r="Q42" s="1"/>
      <c r="R42" s="1"/>
      <c r="S42" s="8"/>
      <c r="T42" s="1"/>
      <c r="U42" s="1"/>
      <c r="V42" s="1"/>
      <c r="W42" s="1"/>
      <c r="X42" s="1"/>
      <c r="Y42" s="1"/>
      <c r="Z42" s="4"/>
      <c r="AA42" s="1"/>
      <c r="AB42" s="4"/>
      <c r="AC42" s="4"/>
      <c r="AD42" s="4"/>
    </row>
    <row r="43" ht="15.75" customHeight="1">
      <c r="A43" s="1"/>
      <c r="B43" s="9"/>
      <c r="C43" s="289"/>
      <c r="D43" s="198"/>
      <c r="E43" s="198"/>
      <c r="F43" s="222"/>
      <c r="G43" s="290"/>
      <c r="H43" s="49"/>
      <c r="I43" s="29"/>
      <c r="J43" s="1"/>
      <c r="K43" s="1"/>
      <c r="L43" s="1"/>
      <c r="M43" s="1"/>
      <c r="N43" s="1"/>
      <c r="O43" s="1"/>
      <c r="P43" s="8"/>
      <c r="Q43" s="1"/>
      <c r="R43" s="1"/>
      <c r="T43" s="1"/>
      <c r="U43" s="1"/>
      <c r="V43" s="1"/>
      <c r="W43" s="1"/>
      <c r="X43" s="1"/>
      <c r="Y43" s="1"/>
      <c r="Z43" s="4"/>
      <c r="AA43" s="1"/>
      <c r="AB43" s="4"/>
      <c r="AC43" s="4"/>
      <c r="AD43" s="4"/>
    </row>
    <row r="44" ht="15.75" customHeight="1">
      <c r="A44" s="1"/>
      <c r="B44" s="9"/>
      <c r="C44" s="291" t="s">
        <v>344</v>
      </c>
      <c r="D44" s="292"/>
      <c r="E44" s="292"/>
      <c r="F44" s="264"/>
      <c r="G44" s="293">
        <f t="shared" ref="G44:H44" si="1">SUM(G23:G43)</f>
        <v>12</v>
      </c>
      <c r="H44" s="294">
        <f t="shared" si="1"/>
        <v>16436.16</v>
      </c>
      <c r="I44" s="29" t="s">
        <v>8</v>
      </c>
      <c r="J44" s="1"/>
      <c r="K44" s="1"/>
      <c r="L44" s="1"/>
      <c r="M44" s="1"/>
      <c r="N44" s="1"/>
      <c r="O44" s="1"/>
      <c r="P44" s="8"/>
      <c r="Q44" s="1"/>
      <c r="R44" s="1"/>
      <c r="S44" s="8"/>
      <c r="T44" s="1"/>
      <c r="U44" s="1"/>
      <c r="V44" s="1"/>
      <c r="W44" s="1"/>
      <c r="X44" s="1"/>
      <c r="Y44" s="1"/>
      <c r="Z44" s="4"/>
      <c r="AA44" s="1"/>
      <c r="AB44" s="4"/>
      <c r="AC44" s="4"/>
      <c r="AD44" s="4"/>
    </row>
    <row r="45" ht="15.75" customHeight="1">
      <c r="A45" s="1"/>
      <c r="B45" s="9"/>
      <c r="C45" s="1"/>
      <c r="D45" s="1"/>
      <c r="E45" s="1"/>
      <c r="F45" s="1"/>
      <c r="G45" s="295" t="s">
        <v>36</v>
      </c>
      <c r="H45" s="296">
        <v>497.39</v>
      </c>
      <c r="I45" s="29"/>
      <c r="J45" s="1"/>
      <c r="K45" s="1"/>
      <c r="L45" s="1"/>
      <c r="M45" s="1"/>
      <c r="N45" s="1"/>
      <c r="O45" s="1"/>
      <c r="P45" s="3"/>
      <c r="Q45" s="1"/>
      <c r="R45" s="1"/>
      <c r="S45" s="8"/>
      <c r="T45" s="1"/>
      <c r="U45" s="1"/>
      <c r="V45" s="1"/>
      <c r="W45" s="1"/>
      <c r="X45" s="1"/>
      <c r="Y45" s="1"/>
      <c r="Z45" s="4"/>
      <c r="AA45" s="1"/>
      <c r="AB45" s="4"/>
      <c r="AC45" s="4"/>
      <c r="AD45" s="4"/>
    </row>
    <row r="46" ht="15.75" customHeight="1">
      <c r="A46" s="1"/>
      <c r="B46" s="9"/>
      <c r="C46" s="1"/>
      <c r="D46" s="1"/>
      <c r="E46" s="1"/>
      <c r="F46" s="1"/>
      <c r="G46" s="71" t="s">
        <v>37</v>
      </c>
      <c r="H46" s="489"/>
      <c r="I46" s="29" t="s">
        <v>38</v>
      </c>
      <c r="J46" s="1"/>
      <c r="K46" s="1"/>
      <c r="L46" s="1"/>
      <c r="M46" s="1"/>
      <c r="N46" s="1"/>
      <c r="O46" s="1"/>
      <c r="P46" s="1"/>
      <c r="Q46" s="1"/>
      <c r="R46" s="1"/>
      <c r="S46" s="8"/>
      <c r="T46" s="1"/>
      <c r="U46" s="1"/>
      <c r="V46" s="1"/>
      <c r="W46" s="1"/>
      <c r="X46" s="1"/>
      <c r="Y46" s="1"/>
      <c r="Z46" s="4"/>
      <c r="AA46" s="1"/>
      <c r="AB46" s="4"/>
      <c r="AC46" s="4"/>
      <c r="AD46" s="4"/>
    </row>
    <row r="47" ht="15.75" customHeight="1">
      <c r="A47" s="1"/>
      <c r="B47" s="9"/>
      <c r="C47" s="55"/>
      <c r="D47" s="76"/>
      <c r="E47" s="55" t="s">
        <v>40</v>
      </c>
      <c r="G47" s="69" t="s">
        <v>41</v>
      </c>
      <c r="H47" s="488"/>
      <c r="I47" s="29"/>
      <c r="J47" s="1"/>
      <c r="K47" s="1"/>
      <c r="L47" s="1"/>
      <c r="M47" s="1"/>
      <c r="N47" s="1"/>
      <c r="O47" s="1"/>
      <c r="P47" s="1"/>
      <c r="Q47" s="1"/>
      <c r="R47" s="1"/>
      <c r="T47" s="1"/>
      <c r="U47" s="1"/>
      <c r="V47" s="1"/>
      <c r="W47" s="1"/>
      <c r="X47" s="1"/>
      <c r="Y47" s="1"/>
      <c r="Z47" s="4"/>
      <c r="AA47" s="1"/>
      <c r="AB47" s="4"/>
      <c r="AC47" s="4"/>
      <c r="AD47" s="4"/>
    </row>
    <row r="48" ht="15.75" customHeight="1">
      <c r="A48" s="1"/>
      <c r="B48" s="9"/>
      <c r="C48" s="80" t="s">
        <v>250</v>
      </c>
      <c r="D48" s="1"/>
      <c r="E48" s="80" t="s">
        <v>43</v>
      </c>
      <c r="F48" s="221"/>
      <c r="G48" s="69" t="s">
        <v>44</v>
      </c>
      <c r="H48" s="488">
        <v>4805.92</v>
      </c>
      <c r="I48" s="29" t="s">
        <v>45</v>
      </c>
      <c r="J48" s="1"/>
      <c r="K48" s="1"/>
      <c r="L48" s="1"/>
      <c r="M48" s="1"/>
      <c r="N48" s="1"/>
      <c r="O48" s="1"/>
      <c r="P48" s="1"/>
      <c r="Q48" s="1"/>
      <c r="R48" s="1"/>
      <c r="S48" s="3"/>
      <c r="T48" s="1"/>
      <c r="U48" s="1"/>
      <c r="V48" s="1"/>
      <c r="W48" s="1"/>
      <c r="X48" s="1"/>
      <c r="Y48" s="1"/>
      <c r="Z48" s="4"/>
      <c r="AA48" s="1"/>
      <c r="AB48" s="4"/>
      <c r="AC48" s="4"/>
      <c r="AD48" s="4"/>
    </row>
    <row r="49" ht="15.75" customHeight="1">
      <c r="A49" s="1"/>
      <c r="B49" s="9"/>
      <c r="C49" s="1"/>
      <c r="D49" s="1"/>
      <c r="E49" s="55" t="s">
        <v>990</v>
      </c>
      <c r="F49" s="207"/>
      <c r="G49" s="82" t="s">
        <v>48</v>
      </c>
      <c r="H49" s="83"/>
      <c r="I49" s="84"/>
      <c r="J49" s="1"/>
      <c r="K49" s="1"/>
      <c r="L49" s="1"/>
      <c r="M49" s="1"/>
      <c r="N49" s="1"/>
      <c r="O49" s="1"/>
      <c r="P49" s="1"/>
      <c r="Q49" s="1"/>
      <c r="R49" s="1"/>
      <c r="T49" s="1"/>
      <c r="U49" s="1"/>
      <c r="V49" s="1"/>
      <c r="W49" s="1"/>
      <c r="X49" s="1"/>
      <c r="Y49" s="1"/>
      <c r="Z49" s="4"/>
      <c r="AA49" s="1"/>
      <c r="AB49" s="4"/>
      <c r="AC49" s="4"/>
      <c r="AD49" s="4"/>
    </row>
    <row r="50" ht="15.75" customHeight="1">
      <c r="A50" s="1"/>
      <c r="B50" s="9"/>
      <c r="C50" s="55" t="s">
        <v>251</v>
      </c>
      <c r="D50" s="85"/>
      <c r="E50" s="198"/>
      <c r="F50" s="222"/>
      <c r="G50" s="82" t="s">
        <v>50</v>
      </c>
      <c r="H50" s="83"/>
      <c r="I50" s="29"/>
      <c r="J50" s="1"/>
      <c r="K50" s="1"/>
      <c r="L50" s="1"/>
      <c r="M50" s="1"/>
      <c r="N50" s="1"/>
      <c r="O50" s="1"/>
      <c r="P50" s="1"/>
      <c r="Q50" s="1"/>
      <c r="R50" s="1"/>
      <c r="S50" s="8"/>
      <c r="T50" s="1"/>
      <c r="U50" s="1"/>
      <c r="V50" s="1"/>
      <c r="W50" s="1"/>
      <c r="X50" s="1"/>
      <c r="Y50" s="1"/>
      <c r="Z50" s="4"/>
      <c r="AA50" s="1"/>
      <c r="AB50" s="4"/>
      <c r="AC50" s="4"/>
      <c r="AD50" s="4"/>
    </row>
    <row r="51" ht="15.75" customHeight="1">
      <c r="A51" s="1"/>
      <c r="B51" s="9"/>
      <c r="C51" s="80" t="s">
        <v>252</v>
      </c>
      <c r="D51" s="1"/>
      <c r="E51" s="80" t="s">
        <v>1113</v>
      </c>
      <c r="F51" s="221"/>
      <c r="G51" s="71" t="s">
        <v>53</v>
      </c>
      <c r="H51" s="72"/>
      <c r="I51" s="29"/>
      <c r="J51" s="1"/>
      <c r="K51" s="1"/>
      <c r="L51" s="1"/>
      <c r="M51" s="1"/>
      <c r="N51" s="1"/>
      <c r="O51" s="1"/>
      <c r="P51" s="1"/>
      <c r="Q51" s="1"/>
      <c r="R51" s="1"/>
      <c r="S51" s="8"/>
      <c r="T51" s="1"/>
      <c r="U51" s="1"/>
      <c r="V51" s="1"/>
      <c r="W51" s="1"/>
      <c r="X51" s="1"/>
      <c r="Y51" s="1"/>
      <c r="Z51" s="4"/>
      <c r="AA51" s="1"/>
      <c r="AB51" s="4"/>
      <c r="AC51" s="4"/>
      <c r="AD51" s="4"/>
    </row>
    <row r="52" ht="15.75" customHeight="1">
      <c r="A52" s="1"/>
      <c r="B52" s="9"/>
      <c r="C52" s="1"/>
      <c r="D52" s="1"/>
      <c r="E52" s="1"/>
      <c r="F52" s="1"/>
      <c r="G52" s="69" t="s">
        <v>55</v>
      </c>
      <c r="H52" s="77"/>
      <c r="I52" s="29"/>
      <c r="J52" s="1"/>
      <c r="K52" s="1"/>
      <c r="L52" s="1"/>
      <c r="M52" s="1"/>
      <c r="N52" s="1"/>
      <c r="O52" s="1"/>
      <c r="P52" s="1"/>
      <c r="Q52" s="1"/>
      <c r="R52" s="1"/>
      <c r="T52" s="1"/>
      <c r="U52" s="1"/>
      <c r="V52" s="1"/>
      <c r="W52" s="1"/>
      <c r="X52" s="1"/>
      <c r="Y52" s="1"/>
      <c r="Z52" s="4"/>
      <c r="AA52" s="1"/>
      <c r="AB52" s="4"/>
      <c r="AC52" s="4"/>
      <c r="AD52" s="4"/>
    </row>
    <row r="53" ht="15.75" customHeight="1">
      <c r="A53" s="1"/>
      <c r="B53" s="9"/>
      <c r="C53" s="223" t="s">
        <v>253</v>
      </c>
      <c r="D53" s="86"/>
      <c r="E53" s="87"/>
      <c r="F53" s="1"/>
      <c r="G53" s="88" t="s">
        <v>57</v>
      </c>
      <c r="H53" s="72"/>
      <c r="I53" s="29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4"/>
      <c r="AA53" s="1"/>
      <c r="AB53" s="4"/>
      <c r="AC53" s="4"/>
      <c r="AD53" s="4"/>
    </row>
    <row r="54" ht="15.75" customHeight="1">
      <c r="A54" s="1"/>
      <c r="B54" s="9"/>
      <c r="C54" s="225" t="s">
        <v>254</v>
      </c>
      <c r="E54" s="89"/>
      <c r="F54" s="1"/>
      <c r="G54" s="90" t="s">
        <v>59</v>
      </c>
      <c r="H54" s="77"/>
      <c r="I54" s="29"/>
      <c r="J54" s="9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4"/>
      <c r="AA54" s="1"/>
      <c r="AB54" s="4"/>
      <c r="AC54" s="4"/>
      <c r="AD54" s="4"/>
    </row>
    <row r="55" ht="15.75" customHeight="1">
      <c r="A55" s="1"/>
      <c r="B55" s="9"/>
      <c r="C55" s="226" t="s">
        <v>255</v>
      </c>
      <c r="E55" s="89"/>
      <c r="F55" s="1"/>
      <c r="G55" s="88" t="s">
        <v>61</v>
      </c>
      <c r="H55" s="72"/>
      <c r="I55" s="29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4"/>
      <c r="AA55" s="1"/>
      <c r="AB55" s="4"/>
      <c r="AC55" s="4"/>
      <c r="AD55" s="4"/>
    </row>
    <row r="56" ht="15.75" customHeight="1">
      <c r="A56" s="1"/>
      <c r="B56" s="9"/>
      <c r="C56" s="227" t="s">
        <v>1150</v>
      </c>
      <c r="E56" s="228"/>
      <c r="F56" s="1"/>
      <c r="G56" s="69"/>
      <c r="H56" s="92"/>
      <c r="I56" s="93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4"/>
      <c r="AA56" s="1"/>
      <c r="AB56" s="4"/>
      <c r="AC56" s="4"/>
      <c r="AD56" s="4"/>
    </row>
    <row r="57" ht="15.75" customHeight="1">
      <c r="A57" s="1"/>
      <c r="B57" s="9"/>
      <c r="C57" s="229" t="s">
        <v>1151</v>
      </c>
      <c r="E57" s="89"/>
      <c r="F57" s="1"/>
      <c r="G57" s="94" t="s">
        <v>64</v>
      </c>
      <c r="H57" s="95"/>
      <c r="I57" s="93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74" t="s">
        <v>39</v>
      </c>
      <c r="V57" s="75">
        <v>497.39</v>
      </c>
      <c r="W57" s="1"/>
      <c r="X57" s="1"/>
      <c r="Y57" s="1"/>
      <c r="Z57" s="4"/>
      <c r="AA57" s="1"/>
      <c r="AB57" s="4"/>
      <c r="AC57" s="4"/>
      <c r="AD57" s="4"/>
    </row>
    <row r="58" ht="15.75" customHeight="1">
      <c r="A58" s="1"/>
      <c r="B58" s="9"/>
      <c r="C58" s="231" t="s">
        <v>258</v>
      </c>
      <c r="E58" s="89"/>
      <c r="F58" s="1"/>
      <c r="G58" s="94" t="s">
        <v>66</v>
      </c>
      <c r="H58" s="95">
        <v>158.1</v>
      </c>
      <c r="I58" s="93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78" t="s">
        <v>42</v>
      </c>
      <c r="V58" s="79">
        <v>173.91</v>
      </c>
      <c r="W58" s="1"/>
      <c r="X58" s="1"/>
      <c r="Y58" s="1"/>
      <c r="Z58" s="4"/>
      <c r="AA58" s="1"/>
      <c r="AB58" s="4"/>
      <c r="AC58" s="4"/>
      <c r="AD58" s="4"/>
    </row>
    <row r="59" ht="15.75" customHeight="1">
      <c r="A59" s="1"/>
      <c r="B59" s="9"/>
      <c r="C59" s="232" t="s">
        <v>994</v>
      </c>
      <c r="E59" s="228"/>
      <c r="F59" s="1"/>
      <c r="G59" s="96" t="s">
        <v>68</v>
      </c>
      <c r="H59" s="72"/>
      <c r="I59" s="93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78" t="s">
        <v>46</v>
      </c>
      <c r="V59" s="79">
        <v>4805.92</v>
      </c>
      <c r="W59" s="1"/>
      <c r="X59" s="1"/>
      <c r="Y59" s="1"/>
      <c r="Z59" s="4"/>
      <c r="AA59" s="1"/>
      <c r="AB59" s="4"/>
      <c r="AC59" s="4"/>
      <c r="AD59" s="4"/>
    </row>
    <row r="60" ht="15.75" customHeight="1">
      <c r="A60" s="1"/>
      <c r="B60" s="9"/>
      <c r="C60" s="233" t="s">
        <v>260</v>
      </c>
      <c r="E60" s="228"/>
      <c r="F60" s="1"/>
      <c r="G60" s="100" t="s">
        <v>70</v>
      </c>
      <c r="H60" s="106"/>
      <c r="I60" s="93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78" t="s">
        <v>49</v>
      </c>
      <c r="V60" s="79">
        <v>1369.68</v>
      </c>
      <c r="W60" s="1"/>
      <c r="X60" s="1"/>
      <c r="Y60" s="1"/>
      <c r="Z60" s="4"/>
      <c r="AA60" s="1"/>
      <c r="AB60" s="4"/>
      <c r="AC60" s="4"/>
      <c r="AD60" s="4"/>
    </row>
    <row r="61" ht="15.75" customHeight="1">
      <c r="A61" s="1"/>
      <c r="B61" s="9"/>
      <c r="C61" s="235" t="s">
        <v>261</v>
      </c>
      <c r="D61" s="103"/>
      <c r="E61" s="104"/>
      <c r="F61" s="1"/>
      <c r="G61" s="105" t="s">
        <v>71</v>
      </c>
      <c r="H61" s="106"/>
      <c r="I61" s="107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78" t="s">
        <v>51</v>
      </c>
      <c r="V61" s="79"/>
      <c r="W61" s="1"/>
      <c r="X61" s="1"/>
      <c r="Y61" s="1"/>
      <c r="Z61" s="4"/>
      <c r="AA61" s="1"/>
      <c r="AB61" s="4"/>
      <c r="AC61" s="4"/>
      <c r="AD61" s="4"/>
    </row>
    <row r="62" ht="15.75" customHeight="1">
      <c r="A62" s="1"/>
      <c r="B62" s="9"/>
      <c r="C62" s="226"/>
      <c r="E62" s="89"/>
      <c r="F62" s="1"/>
      <c r="G62" s="108"/>
      <c r="H62" s="109"/>
      <c r="I62" s="107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78" t="s">
        <v>54</v>
      </c>
      <c r="V62" s="79">
        <v>239.12</v>
      </c>
      <c r="W62" s="1"/>
      <c r="X62" s="1"/>
      <c r="Y62" s="1"/>
      <c r="Z62" s="4"/>
      <c r="AA62" s="1"/>
      <c r="AB62" s="4"/>
      <c r="AC62" s="4"/>
      <c r="AD62" s="4"/>
    </row>
    <row r="63" ht="15.75" customHeight="1">
      <c r="A63" s="1"/>
      <c r="B63" s="9"/>
      <c r="C63" s="237" t="s">
        <v>262</v>
      </c>
      <c r="D63" s="103"/>
      <c r="E63" s="104"/>
      <c r="F63" s="1"/>
      <c r="G63" s="110" t="s">
        <v>72</v>
      </c>
      <c r="H63" s="111">
        <f>SUM(H44:H62)</f>
        <v>21897.57</v>
      </c>
      <c r="I63" s="65" t="s">
        <v>73</v>
      </c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78" t="s">
        <v>56</v>
      </c>
      <c r="V63" s="79"/>
      <c r="W63" s="1"/>
      <c r="X63" s="1"/>
      <c r="Y63" s="1"/>
      <c r="Z63" s="4"/>
      <c r="AA63" s="1"/>
      <c r="AB63" s="4"/>
      <c r="AC63" s="4"/>
      <c r="AD63" s="4"/>
    </row>
    <row r="64" ht="15.75" customHeight="1">
      <c r="A64" s="1"/>
      <c r="B64" s="9"/>
      <c r="C64" s="226" t="s">
        <v>263</v>
      </c>
      <c r="E64" s="89"/>
      <c r="F64" s="1"/>
      <c r="G64" s="112" t="s">
        <v>74</v>
      </c>
      <c r="H64" s="454"/>
      <c r="I64" s="114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78" t="s">
        <v>58</v>
      </c>
      <c r="V64" s="79">
        <v>415.85</v>
      </c>
      <c r="W64" s="1"/>
      <c r="X64" s="1"/>
      <c r="Y64" s="1"/>
      <c r="Z64" s="4"/>
      <c r="AA64" s="1"/>
      <c r="AB64" s="4"/>
      <c r="AC64" s="4"/>
      <c r="AD64" s="4"/>
    </row>
    <row r="65" ht="15.75" customHeight="1">
      <c r="A65" s="1"/>
      <c r="B65" s="9"/>
      <c r="C65" s="240" t="s">
        <v>264</v>
      </c>
      <c r="E65" s="228"/>
      <c r="F65" s="1"/>
      <c r="G65" s="115" t="s">
        <v>75</v>
      </c>
      <c r="H65" s="116">
        <f>H63-H64</f>
        <v>21897.57</v>
      </c>
      <c r="I65" s="117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78" t="s">
        <v>60</v>
      </c>
      <c r="V65" s="79">
        <v>239.12</v>
      </c>
      <c r="W65" s="1"/>
      <c r="X65" s="1"/>
      <c r="Y65" s="1"/>
      <c r="Z65" s="4"/>
      <c r="AA65" s="1"/>
      <c r="AB65" s="4"/>
      <c r="AC65" s="4"/>
      <c r="AD65" s="4"/>
    </row>
    <row r="66" ht="15.75" customHeight="1">
      <c r="A66" s="1"/>
      <c r="B66" s="9"/>
      <c r="C66" s="241"/>
      <c r="D66" s="242"/>
      <c r="E66" s="243"/>
      <c r="F66" s="120" t="s">
        <v>76</v>
      </c>
      <c r="G66" s="121"/>
      <c r="H66" s="122"/>
      <c r="I66" s="114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78" t="s">
        <v>62</v>
      </c>
      <c r="V66" s="79"/>
      <c r="W66" s="1"/>
      <c r="X66" s="1"/>
      <c r="Y66" s="1"/>
      <c r="Z66" s="4"/>
      <c r="AA66" s="1"/>
      <c r="AB66" s="4"/>
      <c r="AC66" s="4"/>
      <c r="AD66" s="4"/>
    </row>
    <row r="67" ht="15.75" customHeight="1">
      <c r="A67" s="1"/>
      <c r="B67" s="9"/>
      <c r="C67" s="1"/>
      <c r="D67" s="1"/>
      <c r="E67" s="16"/>
      <c r="F67" s="245" t="s">
        <v>1152</v>
      </c>
      <c r="G67" s="218"/>
      <c r="H67" s="218"/>
      <c r="I67" s="114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78" t="s">
        <v>63</v>
      </c>
      <c r="V67" s="79"/>
      <c r="W67" s="1"/>
      <c r="X67" s="1"/>
      <c r="Y67" s="1"/>
      <c r="Z67" s="4"/>
      <c r="AA67" s="1"/>
      <c r="AB67" s="4"/>
      <c r="AC67" s="4"/>
      <c r="AD67" s="4"/>
    </row>
    <row r="68" ht="15.75" customHeight="1">
      <c r="A68" s="1"/>
      <c r="B68" s="9"/>
      <c r="C68" s="1"/>
      <c r="D68" s="1"/>
      <c r="E68" s="128"/>
      <c r="F68" s="246"/>
      <c r="G68" s="247"/>
      <c r="H68" s="247"/>
      <c r="I68" s="114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78" t="s">
        <v>65</v>
      </c>
      <c r="V68" s="79">
        <v>158.1</v>
      </c>
      <c r="W68" s="1"/>
      <c r="X68" s="1"/>
      <c r="Y68" s="1"/>
      <c r="Z68" s="4"/>
      <c r="AA68" s="1"/>
      <c r="AB68" s="4"/>
      <c r="AC68" s="4"/>
      <c r="AD68" s="4"/>
    </row>
    <row r="69" ht="15.75" customHeight="1">
      <c r="A69" s="1"/>
      <c r="B69" s="9"/>
      <c r="C69" s="85" t="s">
        <v>266</v>
      </c>
      <c r="D69" s="1"/>
      <c r="E69" s="1"/>
      <c r="F69" s="1"/>
      <c r="G69" s="1"/>
      <c r="H69" s="85"/>
      <c r="I69" s="114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78" t="s">
        <v>67</v>
      </c>
      <c r="V69" s="79">
        <v>2144.27</v>
      </c>
      <c r="W69" s="1"/>
      <c r="X69" s="1"/>
      <c r="Y69" s="1"/>
      <c r="Z69" s="4"/>
      <c r="AA69" s="1"/>
      <c r="AB69" s="4"/>
      <c r="AC69" s="4"/>
      <c r="AD69" s="4"/>
    </row>
    <row r="70" ht="15.75" customHeight="1">
      <c r="A70" s="1"/>
      <c r="B70" s="121"/>
      <c r="C70" s="298" t="s">
        <v>267</v>
      </c>
      <c r="D70" s="30"/>
      <c r="E70" s="30"/>
      <c r="F70" s="30"/>
      <c r="G70" s="30"/>
      <c r="H70" s="30"/>
      <c r="I70" s="132"/>
      <c r="J70" s="1"/>
      <c r="K70" s="1"/>
      <c r="L70" s="1"/>
      <c r="M70" s="1" t="s">
        <v>79</v>
      </c>
      <c r="N70" s="1"/>
      <c r="O70" s="1"/>
      <c r="P70" s="1"/>
      <c r="Q70" s="1"/>
      <c r="R70" s="1"/>
      <c r="S70" s="1"/>
      <c r="T70" s="1"/>
      <c r="U70" s="98" t="s">
        <v>69</v>
      </c>
      <c r="V70" s="99"/>
      <c r="W70" s="1"/>
      <c r="X70" s="1"/>
      <c r="Y70" s="1"/>
      <c r="Z70" s="4"/>
      <c r="AA70" s="1" t="s">
        <v>80</v>
      </c>
      <c r="AB70" s="4"/>
      <c r="AC70" s="4"/>
      <c r="AD70" s="4"/>
    </row>
    <row r="71" ht="15.75" customHeight="1">
      <c r="A71" s="1"/>
      <c r="B71" s="1"/>
      <c r="C71" s="1"/>
      <c r="D71" s="1"/>
      <c r="E71" s="1"/>
      <c r="F71" s="1"/>
      <c r="G71" s="1"/>
      <c r="H71" s="1"/>
      <c r="I71" s="2"/>
      <c r="J71" s="1"/>
      <c r="K71" s="1"/>
      <c r="L71" s="1"/>
      <c r="M71" s="1" t="s">
        <v>81</v>
      </c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4"/>
      <c r="AA71" s="1"/>
      <c r="AB71" s="4"/>
      <c r="AC71" s="4"/>
      <c r="AD71" s="4"/>
    </row>
    <row r="72" ht="15.75" customHeight="1">
      <c r="A72" s="1"/>
      <c r="B72" s="1"/>
      <c r="C72" s="1"/>
      <c r="D72" s="1"/>
      <c r="E72" s="1"/>
      <c r="F72" s="1"/>
      <c r="G72" s="1"/>
      <c r="H72" s="1"/>
      <c r="I72" s="2"/>
      <c r="J72" s="1"/>
      <c r="K72" s="1"/>
      <c r="L72" s="1"/>
      <c r="M72" s="1" t="s">
        <v>82</v>
      </c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 t="s">
        <v>83</v>
      </c>
      <c r="Z72" s="4"/>
      <c r="AA72" s="1">
        <v>11.0</v>
      </c>
      <c r="AB72" s="4">
        <v>2614.86</v>
      </c>
      <c r="AC72" s="4"/>
      <c r="AD72" s="4">
        <v>28763.460000000003</v>
      </c>
    </row>
    <row r="73" ht="15.75" customHeight="1">
      <c r="A73" s="1"/>
      <c r="B73" s="1"/>
      <c r="C73" s="1"/>
      <c r="D73" s="1"/>
      <c r="E73" s="1"/>
      <c r="F73" s="1"/>
      <c r="G73" s="1"/>
      <c r="H73" s="1"/>
      <c r="I73" s="2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 t="s">
        <v>85</v>
      </c>
      <c r="Z73" s="4"/>
      <c r="AA73" s="1">
        <v>7.0</v>
      </c>
      <c r="AB73" s="4">
        <v>3735.514285714286</v>
      </c>
      <c r="AC73" s="4"/>
      <c r="AD73" s="4">
        <v>26148.600000000002</v>
      </c>
    </row>
    <row r="74" ht="15.75" customHeight="1">
      <c r="A74" s="1"/>
      <c r="B74" s="1"/>
      <c r="C74" s="1"/>
      <c r="D74" s="1"/>
      <c r="E74" s="1"/>
      <c r="F74" s="1"/>
      <c r="G74" s="1"/>
      <c r="H74" s="1"/>
      <c r="I74" s="2"/>
      <c r="J74" s="1"/>
      <c r="K74" s="1"/>
      <c r="L74" s="1"/>
      <c r="M74" s="4" t="s">
        <v>86</v>
      </c>
      <c r="N74" s="4"/>
      <c r="O74" s="4"/>
      <c r="P74" s="4"/>
      <c r="Q74" s="4"/>
      <c r="R74" s="4"/>
      <c r="S74" s="4"/>
      <c r="T74" s="4"/>
      <c r="U74" s="4"/>
      <c r="V74" s="4"/>
      <c r="W74" s="4"/>
      <c r="X74" s="1"/>
      <c r="Y74" s="1" t="s">
        <v>87</v>
      </c>
      <c r="Z74" s="4"/>
      <c r="AA74" s="1">
        <v>8.0</v>
      </c>
      <c r="AB74" s="4">
        <v>3268.5750000000003</v>
      </c>
      <c r="AC74" s="4"/>
      <c r="AD74" s="4">
        <v>26148.600000000002</v>
      </c>
    </row>
    <row r="75" ht="15.75" customHeight="1">
      <c r="A75" s="1"/>
      <c r="B75" s="1"/>
      <c r="C75" s="1"/>
      <c r="D75" s="1"/>
      <c r="E75" s="1"/>
      <c r="F75" s="1"/>
      <c r="G75" s="1"/>
      <c r="H75" s="1"/>
      <c r="I75" s="2"/>
      <c r="J75" s="1"/>
      <c r="K75" s="1"/>
      <c r="L75" s="1"/>
      <c r="M75" s="4" t="s">
        <v>337</v>
      </c>
      <c r="N75" s="4"/>
      <c r="O75" s="4"/>
      <c r="P75" s="4"/>
      <c r="Q75" s="4"/>
      <c r="R75" s="4"/>
      <c r="S75" s="4"/>
      <c r="T75" s="4"/>
      <c r="U75" s="4"/>
      <c r="V75" s="4"/>
      <c r="W75" s="4"/>
      <c r="X75" s="1"/>
      <c r="Y75" s="1" t="s">
        <v>89</v>
      </c>
      <c r="Z75" s="4"/>
      <c r="AA75" s="1">
        <v>12.0</v>
      </c>
      <c r="AB75" s="4">
        <v>2614.86</v>
      </c>
      <c r="AC75" s="4"/>
      <c r="AD75" s="4">
        <v>31378.32</v>
      </c>
    </row>
    <row r="76" ht="15.75" customHeight="1">
      <c r="A76" s="1"/>
      <c r="B76" s="1"/>
      <c r="C76" s="1"/>
      <c r="D76" s="1"/>
      <c r="E76" s="1"/>
      <c r="F76" s="1"/>
      <c r="G76" s="1"/>
      <c r="H76" s="1"/>
      <c r="I76" s="2"/>
      <c r="J76" s="1"/>
      <c r="K76" s="1"/>
      <c r="L76" s="1"/>
      <c r="M76" s="4" t="s">
        <v>90</v>
      </c>
      <c r="N76" s="4"/>
      <c r="O76" s="4"/>
      <c r="P76" s="4"/>
      <c r="Q76" s="4"/>
      <c r="R76" s="4" t="s">
        <v>91</v>
      </c>
      <c r="S76" s="4" t="s">
        <v>91</v>
      </c>
      <c r="T76" s="4" t="s">
        <v>91</v>
      </c>
      <c r="U76" s="4" t="s">
        <v>91</v>
      </c>
      <c r="V76" s="4" t="s">
        <v>91</v>
      </c>
      <c r="W76" s="4"/>
      <c r="X76" s="1"/>
      <c r="Y76" s="1" t="s">
        <v>92</v>
      </c>
      <c r="Z76" s="4"/>
      <c r="AA76" s="1">
        <v>9.0</v>
      </c>
      <c r="AB76" s="4">
        <v>2905.4</v>
      </c>
      <c r="AC76" s="4"/>
      <c r="AD76" s="4">
        <v>26148.600000000002</v>
      </c>
    </row>
    <row r="77" ht="15.75" customHeight="1">
      <c r="A77" s="1"/>
      <c r="B77" s="1"/>
      <c r="C77" s="1"/>
      <c r="D77" s="1"/>
      <c r="E77" s="1"/>
      <c r="F77" s="1"/>
      <c r="G77" s="1"/>
      <c r="H77" s="1"/>
      <c r="I77" s="2"/>
      <c r="J77" s="1"/>
      <c r="K77" s="1"/>
      <c r="L77" s="1"/>
      <c r="M77" s="4" t="s">
        <v>93</v>
      </c>
      <c r="N77" s="4" t="s">
        <v>94</v>
      </c>
      <c r="O77" s="4" t="s">
        <v>95</v>
      </c>
      <c r="P77" s="4"/>
      <c r="Q77" s="4"/>
      <c r="R77" s="4" t="s">
        <v>96</v>
      </c>
      <c r="S77" s="4" t="s">
        <v>97</v>
      </c>
      <c r="T77" s="4" t="s">
        <v>98</v>
      </c>
      <c r="U77" s="4" t="s">
        <v>99</v>
      </c>
      <c r="V77" s="4" t="s">
        <v>176</v>
      </c>
      <c r="W77" s="4"/>
      <c r="X77" s="1"/>
      <c r="Y77" s="1" t="s">
        <v>101</v>
      </c>
      <c r="Z77" s="4"/>
      <c r="AA77" s="1">
        <v>10.0</v>
      </c>
      <c r="AB77" s="4">
        <v>2614.86</v>
      </c>
      <c r="AC77" s="4"/>
      <c r="AD77" s="4">
        <v>26148.600000000002</v>
      </c>
    </row>
    <row r="78" ht="15.75" customHeight="1">
      <c r="A78" s="1"/>
      <c r="B78" s="1"/>
      <c r="C78" s="1"/>
      <c r="D78" s="1"/>
      <c r="E78" s="1"/>
      <c r="F78" s="1"/>
      <c r="G78" s="1"/>
      <c r="H78" s="1"/>
      <c r="I78" s="2"/>
      <c r="J78" s="1"/>
      <c r="K78" s="1"/>
      <c r="L78" s="1"/>
      <c r="M78" s="4" t="s">
        <v>338</v>
      </c>
      <c r="N78" s="4" t="s">
        <v>103</v>
      </c>
      <c r="O78" s="4">
        <v>871.62</v>
      </c>
      <c r="P78" s="4"/>
      <c r="Q78" s="4"/>
      <c r="R78" s="4" t="s">
        <v>351</v>
      </c>
      <c r="S78" s="4" t="s">
        <v>351</v>
      </c>
      <c r="T78" s="4" t="s">
        <v>351</v>
      </c>
      <c r="U78" s="4" t="s">
        <v>351</v>
      </c>
      <c r="V78" s="4">
        <v>4200.0</v>
      </c>
      <c r="W78" s="4"/>
      <c r="X78" s="1"/>
      <c r="Y78" s="1" t="s">
        <v>105</v>
      </c>
      <c r="Z78" s="4"/>
      <c r="AA78" s="1">
        <v>8.0</v>
      </c>
      <c r="AB78" s="4">
        <v>3268.5750000000003</v>
      </c>
      <c r="AC78" s="4"/>
      <c r="AD78" s="4">
        <v>26148.600000000002</v>
      </c>
    </row>
    <row r="79" ht="15.75" customHeight="1">
      <c r="A79" s="1"/>
      <c r="B79" s="1"/>
      <c r="C79" s="1"/>
      <c r="D79" s="1"/>
      <c r="E79" s="1"/>
      <c r="F79" s="1"/>
      <c r="G79" s="1"/>
      <c r="H79" s="1"/>
      <c r="I79" s="2"/>
      <c r="J79" s="1"/>
      <c r="K79" s="1"/>
      <c r="L79" s="1"/>
      <c r="M79" s="4" t="s">
        <v>39</v>
      </c>
      <c r="N79" s="4" t="s">
        <v>103</v>
      </c>
      <c r="O79" s="4">
        <v>497.39</v>
      </c>
      <c r="P79" s="4"/>
      <c r="Q79" s="4"/>
      <c r="R79" s="4">
        <v>497.39</v>
      </c>
      <c r="S79" s="4">
        <v>497.39</v>
      </c>
      <c r="T79" s="4">
        <v>497.39</v>
      </c>
      <c r="U79" s="4">
        <v>497.39</v>
      </c>
      <c r="V79" s="4">
        <v>497.39</v>
      </c>
      <c r="W79" s="4"/>
      <c r="X79" s="1"/>
      <c r="Y79" s="1" t="s">
        <v>106</v>
      </c>
      <c r="Z79" s="4"/>
      <c r="AA79" s="1">
        <v>8.0</v>
      </c>
      <c r="AB79" s="4">
        <v>3268.5750000000003</v>
      </c>
      <c r="AC79" s="4"/>
      <c r="AD79" s="4">
        <v>26148.600000000002</v>
      </c>
    </row>
    <row r="80" ht="15.75" customHeight="1">
      <c r="A80" s="1"/>
      <c r="B80" s="1"/>
      <c r="C80" s="1"/>
      <c r="D80" s="1"/>
      <c r="E80" s="1"/>
      <c r="F80" s="1"/>
      <c r="G80" s="1"/>
      <c r="H80" s="1"/>
      <c r="I80" s="2"/>
      <c r="J80" s="1"/>
      <c r="K80" s="1"/>
      <c r="L80" s="1"/>
      <c r="M80" s="4" t="s">
        <v>42</v>
      </c>
      <c r="N80" s="4" t="s">
        <v>107</v>
      </c>
      <c r="O80" s="4">
        <v>173.91</v>
      </c>
      <c r="P80" s="4"/>
      <c r="Q80" s="4"/>
      <c r="R80" s="4">
        <v>173.91</v>
      </c>
      <c r="S80" s="4">
        <v>173.91</v>
      </c>
      <c r="T80" s="4"/>
      <c r="U80" s="4"/>
      <c r="V80" s="4"/>
      <c r="W80" s="4"/>
      <c r="X80" s="1"/>
      <c r="Y80" s="1" t="s">
        <v>108</v>
      </c>
      <c r="Z80" s="4"/>
      <c r="AA80" s="1">
        <v>16.0</v>
      </c>
      <c r="AB80" s="4">
        <v>2614.86</v>
      </c>
      <c r="AC80" s="4"/>
      <c r="AD80" s="4">
        <v>41837.76</v>
      </c>
    </row>
    <row r="81" ht="15.75" customHeight="1">
      <c r="A81" s="1"/>
      <c r="B81" s="1"/>
      <c r="C81" s="1"/>
      <c r="E81" s="1"/>
      <c r="F81" s="1"/>
      <c r="G81" s="1"/>
      <c r="H81" s="1"/>
      <c r="I81" s="2"/>
      <c r="J81" s="1"/>
      <c r="L81" s="1"/>
      <c r="M81" s="4" t="s">
        <v>46</v>
      </c>
      <c r="N81" s="4" t="s">
        <v>103</v>
      </c>
      <c r="O81" s="4">
        <v>4805.92</v>
      </c>
      <c r="P81" s="4"/>
      <c r="Q81" s="4"/>
      <c r="R81" s="4">
        <v>4805.92</v>
      </c>
      <c r="S81" s="4">
        <v>4805.92</v>
      </c>
      <c r="T81" s="4">
        <v>4805.92</v>
      </c>
      <c r="U81" s="4">
        <v>4805.92</v>
      </c>
      <c r="V81" s="4"/>
      <c r="W81" s="4"/>
      <c r="X81" s="1"/>
      <c r="Y81" s="1" t="s">
        <v>109</v>
      </c>
      <c r="Z81" s="4"/>
      <c r="AA81" s="1">
        <v>8.0</v>
      </c>
      <c r="AB81" s="4">
        <v>3268.5750000000003</v>
      </c>
      <c r="AC81" s="4"/>
      <c r="AD81" s="4">
        <v>26148.600000000002</v>
      </c>
    </row>
    <row r="82" ht="15.75" customHeight="1">
      <c r="A82" s="1"/>
      <c r="B82" s="1"/>
      <c r="C82" s="1"/>
      <c r="E82" s="1"/>
      <c r="F82" s="1"/>
      <c r="G82" s="1"/>
      <c r="H82" s="1"/>
      <c r="I82" s="2"/>
      <c r="J82" s="1"/>
      <c r="L82" s="1"/>
      <c r="M82" s="4" t="s">
        <v>49</v>
      </c>
      <c r="N82" s="4" t="s">
        <v>103</v>
      </c>
      <c r="O82" s="4">
        <v>1369.68</v>
      </c>
      <c r="P82" s="4"/>
      <c r="Q82" s="4"/>
      <c r="R82" s="4">
        <v>1369.68</v>
      </c>
      <c r="S82" s="4">
        <v>1369.68</v>
      </c>
      <c r="T82" s="4">
        <v>1369.68</v>
      </c>
      <c r="U82" s="4">
        <v>1369.68</v>
      </c>
      <c r="V82" s="4">
        <v>1369.68</v>
      </c>
      <c r="W82" s="4"/>
      <c r="X82" s="1"/>
      <c r="Y82" s="1" t="s">
        <v>111</v>
      </c>
      <c r="Z82" s="4"/>
      <c r="AA82" s="1">
        <v>9.0</v>
      </c>
      <c r="AB82" s="4">
        <v>2905.4</v>
      </c>
      <c r="AC82" s="4"/>
      <c r="AD82" s="4">
        <v>26148.600000000002</v>
      </c>
    </row>
    <row r="83" ht="15.75" customHeight="1">
      <c r="A83" s="1"/>
      <c r="B83" s="1"/>
      <c r="C83" s="1"/>
      <c r="E83" s="1"/>
      <c r="F83" s="1"/>
      <c r="G83" s="1"/>
      <c r="H83" s="1"/>
      <c r="I83" s="2"/>
      <c r="J83" s="1"/>
      <c r="L83" s="1"/>
      <c r="M83" s="4" t="s">
        <v>124</v>
      </c>
      <c r="N83" s="4" t="s">
        <v>103</v>
      </c>
      <c r="O83" s="4">
        <v>110.0</v>
      </c>
      <c r="P83" s="4"/>
      <c r="Q83" s="4"/>
      <c r="R83" s="4"/>
      <c r="S83" s="4"/>
      <c r="T83" s="4"/>
      <c r="U83" s="4"/>
      <c r="V83" s="4"/>
      <c r="W83" s="4"/>
      <c r="X83" s="1"/>
      <c r="Y83" s="1" t="s">
        <v>113</v>
      </c>
      <c r="Z83" s="4"/>
      <c r="AA83" s="1">
        <v>18.0</v>
      </c>
      <c r="AB83" s="4">
        <v>2614.86</v>
      </c>
      <c r="AC83" s="4"/>
      <c r="AD83" s="4">
        <v>47067.48</v>
      </c>
    </row>
    <row r="84" ht="15.75" customHeight="1">
      <c r="A84" s="1"/>
      <c r="B84" s="1"/>
      <c r="C84" s="1"/>
      <c r="E84" s="1"/>
      <c r="F84" s="1"/>
      <c r="G84" s="1"/>
      <c r="H84" s="1"/>
      <c r="I84" s="2"/>
      <c r="J84" s="1"/>
      <c r="L84" s="1"/>
      <c r="M84" s="4" t="s">
        <v>54</v>
      </c>
      <c r="N84" s="4" t="s">
        <v>107</v>
      </c>
      <c r="O84" s="4">
        <v>239.12</v>
      </c>
      <c r="P84" s="4"/>
      <c r="Q84" s="4"/>
      <c r="R84" s="4">
        <v>239.12</v>
      </c>
      <c r="S84" s="4">
        <v>239.12</v>
      </c>
      <c r="T84" s="4"/>
      <c r="U84" s="4"/>
      <c r="V84" s="4">
        <v>239.12</v>
      </c>
      <c r="W84" s="4"/>
      <c r="X84" s="1"/>
      <c r="Y84" s="1" t="s">
        <v>115</v>
      </c>
      <c r="Z84" s="4"/>
      <c r="AA84" s="1">
        <v>13.0</v>
      </c>
      <c r="AB84" s="4">
        <v>2614.86</v>
      </c>
      <c r="AC84" s="4"/>
      <c r="AD84" s="4">
        <v>33993.18</v>
      </c>
    </row>
    <row r="85" ht="15.75" customHeight="1">
      <c r="A85" s="1"/>
      <c r="B85" s="1"/>
      <c r="C85" s="1"/>
      <c r="E85" s="1"/>
      <c r="F85" s="1"/>
      <c r="G85" s="1"/>
      <c r="H85" s="1"/>
      <c r="I85" s="2"/>
      <c r="J85" s="1"/>
      <c r="L85" s="1"/>
      <c r="M85" s="4" t="s">
        <v>56</v>
      </c>
      <c r="N85" s="4" t="s">
        <v>103</v>
      </c>
      <c r="O85" s="4">
        <v>86.95</v>
      </c>
      <c r="P85" s="4"/>
      <c r="Q85" s="4"/>
      <c r="R85" s="4"/>
      <c r="S85" s="4"/>
      <c r="T85" s="4">
        <v>86.95</v>
      </c>
      <c r="U85" s="4">
        <v>86.95</v>
      </c>
      <c r="V85" s="4"/>
      <c r="W85" s="4"/>
      <c r="X85" s="1"/>
      <c r="Y85" s="1" t="s">
        <v>117</v>
      </c>
      <c r="Z85" s="4"/>
      <c r="AA85" s="1">
        <v>7.0</v>
      </c>
      <c r="AB85" s="4">
        <v>3735.514285714286</v>
      </c>
      <c r="AC85" s="4"/>
      <c r="AD85" s="4">
        <v>26148.600000000002</v>
      </c>
    </row>
    <row r="86" ht="15.75" customHeight="1">
      <c r="A86" s="1"/>
      <c r="B86" s="1"/>
      <c r="C86" s="1"/>
      <c r="E86" s="1"/>
      <c r="F86" s="1"/>
      <c r="G86" s="1"/>
      <c r="H86" s="1"/>
      <c r="I86" s="2"/>
      <c r="J86" s="1"/>
      <c r="L86" s="1"/>
      <c r="M86" s="4" t="s">
        <v>58</v>
      </c>
      <c r="N86" s="4" t="s">
        <v>129</v>
      </c>
      <c r="O86" s="4">
        <v>415.85</v>
      </c>
      <c r="P86" s="4"/>
      <c r="Q86" s="4"/>
      <c r="R86" s="4">
        <v>415.85</v>
      </c>
      <c r="S86" s="4">
        <v>415.85</v>
      </c>
      <c r="T86" s="4">
        <v>415.85</v>
      </c>
      <c r="U86" s="4">
        <v>415.85</v>
      </c>
      <c r="V86" s="4"/>
      <c r="W86" s="4"/>
      <c r="X86" s="1"/>
      <c r="Y86" s="1" t="s">
        <v>119</v>
      </c>
      <c r="Z86" s="4"/>
      <c r="AA86" s="1">
        <v>10.0</v>
      </c>
      <c r="AB86" s="4">
        <v>2614.86</v>
      </c>
      <c r="AC86" s="4"/>
      <c r="AD86" s="4">
        <v>26148.600000000002</v>
      </c>
    </row>
    <row r="87" ht="15.75" customHeight="1">
      <c r="A87" s="1"/>
      <c r="B87" s="1"/>
      <c r="C87" s="1"/>
      <c r="E87" s="1"/>
      <c r="F87" s="1"/>
      <c r="G87" s="1"/>
      <c r="H87" s="1"/>
      <c r="I87" s="2"/>
      <c r="J87" s="1"/>
      <c r="L87" s="1"/>
      <c r="M87" s="4" t="s">
        <v>60</v>
      </c>
      <c r="N87" s="4" t="s">
        <v>107</v>
      </c>
      <c r="O87" s="4">
        <v>239.12</v>
      </c>
      <c r="P87" s="4"/>
      <c r="Q87" s="4"/>
      <c r="R87" s="4">
        <v>239.12</v>
      </c>
      <c r="S87" s="4">
        <v>239.12</v>
      </c>
      <c r="T87" s="4"/>
      <c r="U87" s="4"/>
      <c r="V87" s="4"/>
      <c r="W87" s="4"/>
      <c r="X87" s="1"/>
      <c r="Y87" s="1" t="s">
        <v>121</v>
      </c>
      <c r="Z87" s="4"/>
      <c r="AA87" s="1">
        <v>7.0</v>
      </c>
      <c r="AB87" s="4">
        <v>3735.514285714286</v>
      </c>
      <c r="AC87" s="4"/>
      <c r="AD87" s="4">
        <v>26148.600000000002</v>
      </c>
    </row>
    <row r="88" ht="15.75" customHeight="1">
      <c r="A88" s="1"/>
      <c r="B88" s="1"/>
      <c r="C88" s="1"/>
      <c r="E88" s="1"/>
      <c r="F88" s="1"/>
      <c r="G88" s="1"/>
      <c r="H88" s="1"/>
      <c r="I88" s="2"/>
      <c r="J88" s="1"/>
      <c r="L88" s="1"/>
      <c r="M88" s="4" t="s">
        <v>133</v>
      </c>
      <c r="N88" s="4" t="s">
        <v>107</v>
      </c>
      <c r="O88" s="4">
        <v>1569.89</v>
      </c>
      <c r="P88" s="4"/>
      <c r="Q88" s="4"/>
      <c r="R88" s="4">
        <v>1569.89</v>
      </c>
      <c r="S88" s="4"/>
      <c r="T88" s="4"/>
      <c r="U88" s="4"/>
      <c r="V88" s="4"/>
      <c r="W88" s="4"/>
      <c r="X88" s="1"/>
      <c r="Y88" s="1" t="s">
        <v>122</v>
      </c>
      <c r="Z88" s="4"/>
      <c r="AA88" s="1">
        <v>19.0</v>
      </c>
      <c r="AB88" s="4">
        <v>2614.86</v>
      </c>
      <c r="AC88" s="4"/>
      <c r="AD88" s="4">
        <v>49682.340000000004</v>
      </c>
    </row>
    <row r="89" ht="15.75" customHeight="1">
      <c r="A89" s="1"/>
      <c r="B89" s="1"/>
      <c r="C89" s="1"/>
      <c r="E89" s="1"/>
      <c r="F89" s="1"/>
      <c r="G89" s="1"/>
      <c r="H89" s="1"/>
      <c r="I89" s="2"/>
      <c r="J89" s="1"/>
      <c r="L89" s="1"/>
      <c r="M89" s="4" t="s">
        <v>136</v>
      </c>
      <c r="N89" s="4" t="s">
        <v>129</v>
      </c>
      <c r="O89" s="4">
        <v>784.95</v>
      </c>
      <c r="P89" s="4"/>
      <c r="Q89" s="4"/>
      <c r="R89" s="4"/>
      <c r="S89" s="4"/>
      <c r="T89" s="4">
        <v>784.95</v>
      </c>
      <c r="U89" s="4"/>
      <c r="V89" s="4"/>
      <c r="W89" s="4"/>
      <c r="X89" s="1"/>
      <c r="Y89" s="1" t="s">
        <v>123</v>
      </c>
      <c r="Z89" s="4"/>
      <c r="AA89" s="1">
        <v>10.0</v>
      </c>
      <c r="AB89" s="4">
        <v>2614.86</v>
      </c>
      <c r="AC89" s="4"/>
      <c r="AD89" s="4">
        <v>26148.600000000002</v>
      </c>
    </row>
    <row r="90" ht="15.75" customHeight="1">
      <c r="A90" s="1"/>
      <c r="B90" s="1"/>
      <c r="C90" s="1"/>
      <c r="E90" s="1"/>
      <c r="F90" s="1"/>
      <c r="G90" s="1"/>
      <c r="H90" s="1"/>
      <c r="I90" s="2"/>
      <c r="J90" s="1"/>
      <c r="L90" s="1"/>
      <c r="M90" s="4" t="s">
        <v>65</v>
      </c>
      <c r="N90" s="4" t="s">
        <v>103</v>
      </c>
      <c r="O90" s="4">
        <v>158.1</v>
      </c>
      <c r="P90" s="4"/>
      <c r="Q90" s="4"/>
      <c r="R90" s="4">
        <v>158.1</v>
      </c>
      <c r="S90" s="4">
        <v>158.1</v>
      </c>
      <c r="T90" s="4">
        <v>158.1</v>
      </c>
      <c r="U90" s="4">
        <v>158.1</v>
      </c>
      <c r="V90" s="4"/>
      <c r="W90" s="4"/>
      <c r="X90" s="1"/>
      <c r="Y90" s="1" t="s">
        <v>126</v>
      </c>
      <c r="Z90" s="4"/>
      <c r="AA90" s="1">
        <v>8.0</v>
      </c>
      <c r="AB90" s="4">
        <v>3268.5750000000003</v>
      </c>
      <c r="AC90" s="4"/>
      <c r="AD90" s="4">
        <v>26148.600000000002</v>
      </c>
    </row>
    <row r="91" ht="15.75" customHeight="1">
      <c r="A91" s="1"/>
      <c r="B91" s="1"/>
      <c r="C91" s="1"/>
      <c r="E91" s="1"/>
      <c r="F91" s="1"/>
      <c r="G91" s="1"/>
      <c r="H91" s="1"/>
      <c r="I91" s="2"/>
      <c r="J91" s="1"/>
      <c r="L91" s="1"/>
      <c r="M91" s="4" t="s">
        <v>67</v>
      </c>
      <c r="N91" s="4" t="s">
        <v>107</v>
      </c>
      <c r="O91" s="4">
        <v>2144.27</v>
      </c>
      <c r="P91" s="4"/>
      <c r="Q91" s="4"/>
      <c r="R91" s="4">
        <v>2144.27</v>
      </c>
      <c r="S91" s="4">
        <v>2144.27</v>
      </c>
      <c r="T91" s="4"/>
      <c r="U91" s="4"/>
      <c r="V91" s="4"/>
      <c r="W91" s="4"/>
      <c r="X91" s="1"/>
      <c r="Y91" s="1" t="s">
        <v>127</v>
      </c>
      <c r="Z91" s="4"/>
      <c r="AA91" s="1">
        <v>18.0</v>
      </c>
      <c r="AB91" s="4">
        <v>2614.86</v>
      </c>
      <c r="AC91" s="4"/>
      <c r="AD91" s="4">
        <v>47067.48</v>
      </c>
    </row>
    <row r="92" ht="15.75" customHeight="1">
      <c r="A92" s="1"/>
      <c r="B92" s="1"/>
      <c r="C92" s="1"/>
      <c r="E92" s="1"/>
      <c r="F92" s="1"/>
      <c r="G92" s="1"/>
      <c r="H92" s="1"/>
      <c r="I92" s="2"/>
      <c r="J92" s="1"/>
      <c r="L92" s="1"/>
      <c r="M92" s="4" t="s">
        <v>143</v>
      </c>
      <c r="N92" s="4" t="s">
        <v>129</v>
      </c>
      <c r="O92" s="4">
        <v>804.1</v>
      </c>
      <c r="P92" s="4"/>
      <c r="Q92" s="4"/>
      <c r="R92" s="152"/>
      <c r="S92" s="152"/>
      <c r="T92" s="152">
        <v>804.1</v>
      </c>
      <c r="U92" s="152">
        <v>804.1</v>
      </c>
      <c r="V92" s="152"/>
      <c r="W92" s="4"/>
      <c r="X92" s="1"/>
      <c r="Y92" s="1" t="s">
        <v>128</v>
      </c>
      <c r="Z92" s="4"/>
      <c r="AA92" s="1">
        <v>10.0</v>
      </c>
      <c r="AB92" s="4">
        <v>2614.86</v>
      </c>
      <c r="AC92" s="4"/>
      <c r="AD92" s="4">
        <v>26148.600000000002</v>
      </c>
    </row>
    <row r="93" ht="15.75" customHeight="1">
      <c r="A93" s="1"/>
      <c r="B93" s="1"/>
      <c r="C93" s="1"/>
      <c r="E93" s="1"/>
      <c r="F93" s="1"/>
      <c r="G93" s="1"/>
      <c r="H93" s="1"/>
      <c r="I93" s="2"/>
      <c r="J93" s="1"/>
      <c r="L93" s="1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1"/>
      <c r="Y93" s="1" t="s">
        <v>130</v>
      </c>
      <c r="Z93" s="4"/>
      <c r="AA93" s="1">
        <v>12.0</v>
      </c>
      <c r="AB93" s="4">
        <v>2614.86</v>
      </c>
      <c r="AC93" s="4"/>
      <c r="AD93" s="4">
        <v>31378.32</v>
      </c>
    </row>
    <row r="94" ht="15.75" customHeight="1">
      <c r="A94" s="1"/>
      <c r="B94" s="1"/>
      <c r="C94" s="1"/>
      <c r="E94" s="1"/>
      <c r="F94" s="1"/>
      <c r="G94" s="1"/>
      <c r="H94" s="1"/>
      <c r="I94" s="2"/>
      <c r="J94" s="1"/>
      <c r="L94" s="1"/>
      <c r="M94" s="4"/>
      <c r="N94" s="4"/>
      <c r="O94" s="4"/>
      <c r="P94" s="4"/>
      <c r="Q94" s="4"/>
      <c r="R94" s="4">
        <f t="shared" ref="R94:U94" si="2">SUM(R79:R92)</f>
        <v>11613.25</v>
      </c>
      <c r="S94" s="4">
        <f t="shared" si="2"/>
        <v>10043.36</v>
      </c>
      <c r="T94" s="4">
        <f t="shared" si="2"/>
        <v>8922.94</v>
      </c>
      <c r="U94" s="4">
        <f t="shared" si="2"/>
        <v>8137.99</v>
      </c>
      <c r="V94" s="4">
        <f>SUM(V78:V92)</f>
        <v>6306.19</v>
      </c>
      <c r="W94" s="4"/>
      <c r="X94" s="1"/>
      <c r="Y94" s="1" t="s">
        <v>131</v>
      </c>
      <c r="Z94" s="4"/>
      <c r="AA94" s="1">
        <v>15.0</v>
      </c>
      <c r="AB94" s="4">
        <v>2614.86</v>
      </c>
      <c r="AC94" s="4"/>
      <c r="AD94" s="4">
        <v>39222.9</v>
      </c>
    </row>
    <row r="95" ht="15.75" customHeight="1">
      <c r="A95" s="1"/>
      <c r="B95" s="1"/>
      <c r="C95" s="1"/>
      <c r="E95" s="1"/>
      <c r="F95" s="1"/>
      <c r="G95" s="1"/>
      <c r="H95" s="1"/>
      <c r="I95" s="2"/>
      <c r="J95" s="1"/>
      <c r="L95" s="1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1"/>
      <c r="Y95" s="1" t="s">
        <v>134</v>
      </c>
      <c r="Z95" s="4"/>
      <c r="AA95" s="1">
        <v>9.0</v>
      </c>
      <c r="AB95" s="4">
        <v>2905.4</v>
      </c>
      <c r="AC95" s="4"/>
      <c r="AD95" s="4">
        <v>26148.600000000002</v>
      </c>
    </row>
    <row r="96" ht="15.75" customHeight="1">
      <c r="A96" s="1"/>
      <c r="B96" s="1"/>
      <c r="C96" s="1"/>
      <c r="E96" s="1"/>
      <c r="F96" s="1"/>
      <c r="G96" s="1"/>
      <c r="H96" s="1"/>
      <c r="I96" s="2"/>
      <c r="J96" s="1"/>
      <c r="L96" s="1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1"/>
      <c r="Y96" s="1" t="s">
        <v>137</v>
      </c>
      <c r="Z96" s="4"/>
      <c r="AA96" s="1">
        <v>8.0</v>
      </c>
      <c r="AB96" s="4">
        <v>3268.5750000000003</v>
      </c>
      <c r="AC96" s="4"/>
      <c r="AD96" s="4">
        <v>26148.600000000002</v>
      </c>
    </row>
    <row r="97" ht="15.75" customHeight="1">
      <c r="A97" s="1"/>
      <c r="B97" s="1"/>
      <c r="C97" s="1"/>
      <c r="E97" s="1"/>
      <c r="F97" s="1"/>
      <c r="G97" s="1"/>
      <c r="H97" s="1"/>
      <c r="I97" s="2"/>
      <c r="J97" s="1"/>
      <c r="L97" s="1"/>
      <c r="M97" s="4" t="s">
        <v>365</v>
      </c>
      <c r="N97" s="4"/>
      <c r="O97" s="4"/>
      <c r="P97" s="4"/>
      <c r="Q97" s="4"/>
      <c r="R97" s="4"/>
      <c r="S97" s="4"/>
      <c r="T97" s="4"/>
      <c r="U97" s="4"/>
      <c r="V97" s="4"/>
      <c r="W97" s="4"/>
      <c r="X97" s="1"/>
      <c r="Y97" s="1" t="s">
        <v>139</v>
      </c>
      <c r="Z97" s="4"/>
      <c r="AA97" s="1">
        <v>8.0</v>
      </c>
      <c r="AB97" s="4">
        <v>3268.5750000000003</v>
      </c>
      <c r="AC97" s="4"/>
      <c r="AD97" s="4">
        <v>26148.600000000002</v>
      </c>
    </row>
    <row r="98" ht="15.75" customHeight="1">
      <c r="A98" s="1"/>
      <c r="B98" s="1"/>
      <c r="C98" s="1"/>
      <c r="E98" s="1"/>
      <c r="F98" s="1"/>
      <c r="G98" s="1"/>
      <c r="H98" s="1"/>
      <c r="I98" s="2"/>
      <c r="J98" s="1"/>
      <c r="L98" s="1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1"/>
      <c r="Y98" s="1" t="s">
        <v>140</v>
      </c>
      <c r="Z98" s="4"/>
      <c r="AA98" s="1">
        <v>7.0</v>
      </c>
      <c r="AB98" s="4">
        <v>4109.04</v>
      </c>
      <c r="AC98" s="4"/>
      <c r="AD98" s="4">
        <v>28763.28</v>
      </c>
    </row>
    <row r="99" ht="15.75" customHeight="1">
      <c r="A99" s="1"/>
      <c r="B99" s="1"/>
      <c r="C99" s="1"/>
      <c r="E99" s="1"/>
      <c r="F99" s="1"/>
      <c r="G99" s="1"/>
      <c r="H99" s="1"/>
      <c r="I99" s="2"/>
      <c r="J99" s="1"/>
      <c r="L99" s="1"/>
      <c r="M99" s="4" t="s">
        <v>366</v>
      </c>
      <c r="N99" s="4"/>
      <c r="O99" s="4"/>
      <c r="P99" s="4"/>
      <c r="Q99" s="4"/>
      <c r="R99" s="4"/>
      <c r="S99" s="4"/>
      <c r="T99" s="4"/>
      <c r="U99" s="4"/>
      <c r="V99" s="4"/>
      <c r="W99" s="4"/>
      <c r="X99" s="1"/>
      <c r="Y99" s="1" t="s">
        <v>144</v>
      </c>
      <c r="Z99" s="4"/>
      <c r="AA99" s="1">
        <v>5.0</v>
      </c>
      <c r="AB99" s="4">
        <v>4109.04</v>
      </c>
      <c r="AC99" s="4"/>
      <c r="AD99" s="4">
        <v>20545.2</v>
      </c>
    </row>
    <row r="100" ht="15.75" customHeight="1">
      <c r="A100" s="1"/>
      <c r="B100" s="1"/>
      <c r="C100" s="1"/>
      <c r="E100" s="1"/>
      <c r="F100" s="1"/>
      <c r="G100" s="1"/>
      <c r="H100" s="1"/>
      <c r="I100" s="2"/>
      <c r="J100" s="1"/>
      <c r="L100" s="1"/>
      <c r="M100" s="4" t="s">
        <v>169</v>
      </c>
      <c r="N100" s="4"/>
      <c r="O100" s="4"/>
      <c r="P100" s="4"/>
      <c r="Q100" s="4"/>
      <c r="R100" s="4" t="s">
        <v>91</v>
      </c>
      <c r="S100" s="4" t="s">
        <v>91</v>
      </c>
      <c r="T100" s="4" t="s">
        <v>91</v>
      </c>
      <c r="U100" s="4" t="s">
        <v>91</v>
      </c>
      <c r="V100" s="4" t="s">
        <v>91</v>
      </c>
      <c r="W100" s="4"/>
      <c r="X100" s="1"/>
      <c r="Y100" s="1" t="s">
        <v>146</v>
      </c>
      <c r="Z100" s="4"/>
      <c r="AA100" s="1">
        <v>3.0</v>
      </c>
      <c r="AB100" s="4">
        <v>4109.04</v>
      </c>
      <c r="AC100" s="4"/>
      <c r="AD100" s="4">
        <v>12327.119999999999</v>
      </c>
    </row>
    <row r="101" ht="15.75" customHeight="1">
      <c r="A101" s="1"/>
      <c r="B101" s="1"/>
      <c r="C101" s="1"/>
      <c r="E101" s="1"/>
      <c r="F101" s="1"/>
      <c r="G101" s="1"/>
      <c r="H101" s="1"/>
      <c r="I101" s="2"/>
      <c r="J101" s="1"/>
      <c r="L101" s="1"/>
      <c r="M101" s="4" t="s">
        <v>93</v>
      </c>
      <c r="N101" s="4" t="s">
        <v>94</v>
      </c>
      <c r="O101" s="4" t="s">
        <v>95</v>
      </c>
      <c r="P101" s="4"/>
      <c r="Q101" s="4"/>
      <c r="R101" s="4" t="s">
        <v>172</v>
      </c>
      <c r="S101" s="4" t="s">
        <v>173</v>
      </c>
      <c r="T101" s="4" t="s">
        <v>174</v>
      </c>
      <c r="U101" s="4" t="s">
        <v>175</v>
      </c>
      <c r="V101" s="4" t="s">
        <v>176</v>
      </c>
      <c r="W101" s="4"/>
      <c r="X101" s="1"/>
      <c r="Y101" s="1" t="s">
        <v>150</v>
      </c>
      <c r="Z101" s="4"/>
      <c r="AA101" s="1">
        <v>4.0</v>
      </c>
      <c r="AB101" s="4">
        <v>4109.04</v>
      </c>
      <c r="AC101" s="4"/>
      <c r="AD101" s="4">
        <v>16436.16</v>
      </c>
    </row>
    <row r="102" ht="15.75" customHeight="1">
      <c r="A102" s="1"/>
      <c r="B102" s="1"/>
      <c r="C102" s="1"/>
      <c r="E102" s="1"/>
      <c r="F102" s="1"/>
      <c r="G102" s="1"/>
      <c r="H102" s="1"/>
      <c r="I102" s="2"/>
      <c r="J102" s="1"/>
      <c r="L102" s="1"/>
      <c r="M102" s="4" t="s">
        <v>338</v>
      </c>
      <c r="N102" s="4" t="s">
        <v>103</v>
      </c>
      <c r="O102" s="4">
        <v>1369.68</v>
      </c>
      <c r="P102" s="4"/>
      <c r="Q102" s="4"/>
      <c r="R102" s="4" t="s">
        <v>351</v>
      </c>
      <c r="S102" s="4" t="s">
        <v>351</v>
      </c>
      <c r="T102" s="4" t="s">
        <v>351</v>
      </c>
      <c r="U102" s="4" t="s">
        <v>351</v>
      </c>
      <c r="V102" s="4">
        <v>4725.0</v>
      </c>
      <c r="W102" s="4"/>
      <c r="X102" s="1"/>
      <c r="Y102" s="1"/>
      <c r="Z102" s="4"/>
      <c r="AA102" s="1"/>
      <c r="AB102" s="4"/>
      <c r="AC102" s="4"/>
      <c r="AD102" s="4"/>
    </row>
    <row r="103" ht="15.75" customHeight="1">
      <c r="A103" s="1"/>
      <c r="B103" s="1"/>
      <c r="C103" s="1"/>
      <c r="D103" s="1"/>
      <c r="E103" s="1"/>
      <c r="F103" s="1"/>
      <c r="G103" s="1"/>
      <c r="H103" s="1"/>
      <c r="I103" s="2"/>
      <c r="J103" s="1"/>
      <c r="L103" s="1"/>
      <c r="M103" s="4" t="s">
        <v>39</v>
      </c>
      <c r="N103" s="4" t="s">
        <v>103</v>
      </c>
      <c r="O103" s="4">
        <v>497.39</v>
      </c>
      <c r="P103" s="4"/>
      <c r="Q103" s="4"/>
      <c r="R103" s="4">
        <v>497.39</v>
      </c>
      <c r="S103" s="4">
        <v>497.39</v>
      </c>
      <c r="T103" s="4">
        <v>497.39</v>
      </c>
      <c r="U103" s="4">
        <v>497.39</v>
      </c>
      <c r="V103" s="4">
        <v>497.39</v>
      </c>
      <c r="W103" s="4"/>
      <c r="X103" s="1"/>
      <c r="Y103" s="1"/>
      <c r="Z103" s="4"/>
      <c r="AA103" s="1"/>
      <c r="AB103" s="4"/>
      <c r="AC103" s="4"/>
      <c r="AD103" s="4">
        <v>872989.1999999998</v>
      </c>
    </row>
    <row r="104" ht="15.75" customHeight="1">
      <c r="A104" s="1"/>
      <c r="B104" s="1"/>
      <c r="C104" s="1"/>
      <c r="D104" s="1"/>
      <c r="E104" s="1"/>
      <c r="F104" s="1"/>
      <c r="G104" s="1"/>
      <c r="H104" s="1"/>
      <c r="I104" s="2"/>
      <c r="J104" s="1"/>
      <c r="L104" s="1"/>
      <c r="M104" s="4" t="s">
        <v>184</v>
      </c>
      <c r="N104" s="4" t="s">
        <v>107</v>
      </c>
      <c r="O104" s="4">
        <v>173.91</v>
      </c>
      <c r="P104" s="4"/>
      <c r="Q104" s="4"/>
      <c r="R104" s="4">
        <v>173.91</v>
      </c>
      <c r="S104" s="4">
        <v>173.91</v>
      </c>
      <c r="T104" s="4"/>
      <c r="U104" s="4"/>
      <c r="V104" s="4"/>
      <c r="W104" s="4"/>
      <c r="X104" s="1"/>
      <c r="Y104" s="1">
        <v>2614.86</v>
      </c>
      <c r="Z104" s="4"/>
      <c r="AA104" s="1"/>
      <c r="AB104" s="4"/>
      <c r="AC104" s="4"/>
      <c r="AD104" s="4"/>
    </row>
    <row r="105" ht="15.75" customHeight="1">
      <c r="A105" s="1"/>
      <c r="B105" s="1"/>
      <c r="C105" s="1"/>
      <c r="D105" s="1"/>
      <c r="E105" s="1"/>
      <c r="F105" s="1"/>
      <c r="G105" s="1"/>
      <c r="H105" s="1"/>
      <c r="I105" s="2"/>
      <c r="J105" s="1"/>
      <c r="L105" s="1"/>
      <c r="M105" s="4" t="s">
        <v>46</v>
      </c>
      <c r="N105" s="4" t="s">
        <v>103</v>
      </c>
      <c r="O105" s="4">
        <v>4805.92</v>
      </c>
      <c r="P105" s="4"/>
      <c r="Q105" s="4"/>
      <c r="R105" s="4">
        <v>4805.92</v>
      </c>
      <c r="S105" s="4">
        <v>4805.92</v>
      </c>
      <c r="T105" s="4">
        <v>4805.92</v>
      </c>
      <c r="U105" s="4">
        <v>4805.92</v>
      </c>
      <c r="V105" s="4"/>
      <c r="W105" s="4"/>
      <c r="X105" s="1"/>
      <c r="Y105" s="1">
        <v>2614.86</v>
      </c>
      <c r="Z105" s="4"/>
      <c r="AA105" s="1"/>
      <c r="AB105" s="4"/>
      <c r="AC105" s="4"/>
      <c r="AD105" s="4"/>
    </row>
    <row r="106" ht="15.75" customHeight="1">
      <c r="A106" s="1"/>
      <c r="B106" s="1"/>
      <c r="C106" s="1"/>
      <c r="D106" s="1"/>
      <c r="E106" s="1"/>
      <c r="F106" s="1"/>
      <c r="G106" s="1"/>
      <c r="H106" s="1"/>
      <c r="I106" s="2"/>
      <c r="J106" s="1"/>
      <c r="L106" s="1"/>
      <c r="M106" s="4" t="s">
        <v>49</v>
      </c>
      <c r="N106" s="4" t="s">
        <v>103</v>
      </c>
      <c r="O106" s="4">
        <v>1569.89</v>
      </c>
      <c r="P106" s="4"/>
      <c r="Q106" s="4"/>
      <c r="R106" s="4">
        <v>1569.89</v>
      </c>
      <c r="S106" s="4">
        <v>1569.89</v>
      </c>
      <c r="T106" s="4">
        <v>1569.89</v>
      </c>
      <c r="U106" s="4">
        <v>1569.89</v>
      </c>
      <c r="V106" s="4">
        <v>1569.89</v>
      </c>
      <c r="W106" s="4"/>
      <c r="X106" s="1"/>
      <c r="Y106" s="73">
        <v>3268.5750000000003</v>
      </c>
      <c r="Z106" s="4"/>
      <c r="AA106" s="1"/>
      <c r="AB106" s="4"/>
      <c r="AC106" s="4"/>
      <c r="AD106" s="4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2"/>
      <c r="J107" s="1"/>
      <c r="L107" s="1"/>
      <c r="M107" s="4" t="s">
        <v>124</v>
      </c>
      <c r="N107" s="4" t="s">
        <v>103</v>
      </c>
      <c r="O107" s="4">
        <v>110.0</v>
      </c>
      <c r="P107" s="4"/>
      <c r="Q107" s="4"/>
      <c r="R107" s="4"/>
      <c r="S107" s="4"/>
      <c r="T107" s="4"/>
      <c r="U107" s="4"/>
      <c r="V107" s="4"/>
      <c r="W107" s="4"/>
      <c r="X107" s="1"/>
      <c r="Y107" s="1">
        <v>2614.86</v>
      </c>
      <c r="Z107" s="4"/>
      <c r="AA107" s="1"/>
      <c r="AB107" s="4"/>
      <c r="AC107" s="4"/>
      <c r="AD107" s="4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2"/>
      <c r="J108" s="1"/>
      <c r="L108" s="1"/>
      <c r="M108" s="4" t="s">
        <v>54</v>
      </c>
      <c r="N108" s="4" t="s">
        <v>107</v>
      </c>
      <c r="O108" s="4">
        <v>239.12</v>
      </c>
      <c r="P108" s="4"/>
      <c r="Q108" s="4"/>
      <c r="R108" s="4">
        <v>239.12</v>
      </c>
      <c r="S108" s="4">
        <v>239.12</v>
      </c>
      <c r="T108" s="4"/>
      <c r="U108" s="4"/>
      <c r="V108" s="4">
        <v>239.12</v>
      </c>
      <c r="W108" s="4"/>
      <c r="X108" s="1"/>
      <c r="Y108" s="4">
        <v>2614.86</v>
      </c>
      <c r="Z108" s="4"/>
      <c r="AA108" s="1"/>
      <c r="AB108" s="4"/>
      <c r="AC108" s="4"/>
      <c r="AD108" s="4"/>
    </row>
    <row r="109" ht="15.75" customHeight="1">
      <c r="A109" s="1"/>
      <c r="B109" s="1"/>
      <c r="C109" s="1"/>
      <c r="D109" s="1"/>
      <c r="E109" s="1"/>
      <c r="F109" s="1"/>
      <c r="G109" s="1"/>
      <c r="H109" s="1"/>
      <c r="I109" s="2"/>
      <c r="J109" s="1"/>
      <c r="L109" s="1"/>
      <c r="M109" s="4" t="s">
        <v>56</v>
      </c>
      <c r="N109" s="4" t="s">
        <v>103</v>
      </c>
      <c r="O109" s="4">
        <v>86.95</v>
      </c>
      <c r="P109" s="4"/>
      <c r="Q109" s="4"/>
      <c r="R109" s="4"/>
      <c r="S109" s="4"/>
      <c r="T109" s="4">
        <v>86.95</v>
      </c>
      <c r="U109" s="4">
        <v>86.95</v>
      </c>
      <c r="V109" s="4"/>
      <c r="W109" s="4"/>
      <c r="X109" s="1"/>
      <c r="Y109" s="1"/>
      <c r="Z109" s="4"/>
      <c r="AA109" s="1"/>
      <c r="AB109" s="4"/>
      <c r="AC109" s="4"/>
      <c r="AD109" s="4"/>
    </row>
    <row r="110" ht="15.75" customHeight="1">
      <c r="A110" s="1"/>
      <c r="B110" s="1"/>
      <c r="C110" s="1"/>
      <c r="D110" s="1"/>
      <c r="E110" s="1"/>
      <c r="F110" s="1"/>
      <c r="G110" s="1"/>
      <c r="H110" s="1"/>
      <c r="I110" s="2"/>
      <c r="J110" s="1"/>
      <c r="L110" s="1"/>
      <c r="M110" s="4" t="s">
        <v>58</v>
      </c>
      <c r="N110" s="4" t="s">
        <v>129</v>
      </c>
      <c r="O110" s="4">
        <v>415.85</v>
      </c>
      <c r="P110" s="4"/>
      <c r="Q110" s="4"/>
      <c r="R110" s="4">
        <v>415.85</v>
      </c>
      <c r="S110" s="4">
        <v>415.85</v>
      </c>
      <c r="T110" s="4">
        <v>415.85</v>
      </c>
      <c r="U110" s="4">
        <v>415.85</v>
      </c>
      <c r="V110" s="4"/>
      <c r="W110" s="4"/>
      <c r="X110" s="1"/>
      <c r="Y110" s="1"/>
      <c r="Z110" s="4"/>
      <c r="AA110" s="1"/>
      <c r="AB110" s="4"/>
      <c r="AC110" s="4"/>
      <c r="AD110" s="4"/>
    </row>
    <row r="111" ht="15.75" customHeight="1">
      <c r="A111" s="1"/>
      <c r="B111" s="1"/>
      <c r="C111" s="1"/>
      <c r="D111" s="1"/>
      <c r="E111" s="1"/>
      <c r="F111" s="1"/>
      <c r="G111" s="1"/>
      <c r="H111" s="1"/>
      <c r="I111" s="2"/>
      <c r="J111" s="1"/>
      <c r="L111" s="1"/>
      <c r="M111" s="4" t="s">
        <v>60</v>
      </c>
      <c r="N111" s="4" t="s">
        <v>107</v>
      </c>
      <c r="O111" s="4">
        <v>239.12</v>
      </c>
      <c r="P111" s="4"/>
      <c r="Q111" s="4"/>
      <c r="R111" s="4">
        <v>239.12</v>
      </c>
      <c r="S111" s="4">
        <v>239.12</v>
      </c>
      <c r="T111" s="4"/>
      <c r="U111" s="4"/>
      <c r="V111" s="4"/>
      <c r="W111" s="4"/>
      <c r="X111" s="1"/>
      <c r="Y111" s="1"/>
      <c r="Z111" s="4"/>
      <c r="AA111" s="1"/>
      <c r="AB111" s="4"/>
      <c r="AC111" s="4"/>
      <c r="AD111" s="4"/>
    </row>
    <row r="112" ht="15.75" customHeight="1">
      <c r="A112" s="1"/>
      <c r="B112" s="1"/>
      <c r="C112" s="1"/>
      <c r="D112" s="1"/>
      <c r="E112" s="1"/>
      <c r="F112" s="1"/>
      <c r="G112" s="1"/>
      <c r="H112" s="1"/>
      <c r="I112" s="2"/>
      <c r="J112" s="1"/>
      <c r="L112" s="1"/>
      <c r="M112" s="4" t="s">
        <v>133</v>
      </c>
      <c r="N112" s="4" t="s">
        <v>107</v>
      </c>
      <c r="O112" s="4">
        <v>1569.89</v>
      </c>
      <c r="P112" s="4"/>
      <c r="Q112" s="4"/>
      <c r="R112" s="4">
        <v>1569.89</v>
      </c>
      <c r="S112" s="4"/>
      <c r="T112" s="4"/>
      <c r="U112" s="4"/>
      <c r="V112" s="4"/>
      <c r="W112" s="4"/>
      <c r="X112" s="1"/>
      <c r="Y112" s="1"/>
      <c r="Z112" s="4"/>
      <c r="AA112" s="1"/>
      <c r="AB112" s="4"/>
      <c r="AC112" s="4"/>
      <c r="AD112" s="4"/>
    </row>
    <row r="113" ht="15.75" customHeight="1">
      <c r="A113" s="1"/>
      <c r="B113" s="1"/>
      <c r="C113" s="1"/>
      <c r="D113" s="1"/>
      <c r="E113" s="1"/>
      <c r="F113" s="1"/>
      <c r="G113" s="1"/>
      <c r="H113" s="1"/>
      <c r="I113" s="2"/>
      <c r="J113" s="1"/>
      <c r="L113" s="1"/>
      <c r="M113" s="4" t="s">
        <v>136</v>
      </c>
      <c r="N113" s="4" t="s">
        <v>129</v>
      </c>
      <c r="O113" s="4">
        <v>784.95</v>
      </c>
      <c r="P113" s="4"/>
      <c r="Q113" s="4"/>
      <c r="R113" s="4"/>
      <c r="S113" s="4"/>
      <c r="T113" s="4">
        <v>784.95</v>
      </c>
      <c r="U113" s="4"/>
      <c r="V113" s="4"/>
      <c r="W113" s="4"/>
      <c r="X113" s="1"/>
      <c r="Y113" s="1"/>
      <c r="Z113" s="4"/>
      <c r="AA113" s="1"/>
      <c r="AB113" s="4"/>
      <c r="AC113" s="4"/>
      <c r="AD113" s="4"/>
    </row>
    <row r="114" ht="15.75" customHeight="1">
      <c r="A114" s="1"/>
      <c r="B114" s="1"/>
      <c r="C114" s="1"/>
      <c r="D114" s="1"/>
      <c r="E114" s="1"/>
      <c r="F114" s="1"/>
      <c r="G114" s="1"/>
      <c r="H114" s="1"/>
      <c r="I114" s="2"/>
      <c r="J114" s="1"/>
      <c r="L114" s="1"/>
      <c r="M114" s="4" t="s">
        <v>65</v>
      </c>
      <c r="N114" s="4" t="s">
        <v>103</v>
      </c>
      <c r="O114" s="4">
        <v>158.1</v>
      </c>
      <c r="P114" s="4"/>
      <c r="Q114" s="4"/>
      <c r="R114" s="4">
        <v>158.1</v>
      </c>
      <c r="S114" s="4">
        <v>158.1</v>
      </c>
      <c r="T114" s="4">
        <v>158.1</v>
      </c>
      <c r="U114" s="4">
        <v>158.1</v>
      </c>
      <c r="V114" s="4"/>
      <c r="W114" s="4"/>
      <c r="X114" s="1"/>
      <c r="Y114" s="1"/>
      <c r="Z114" s="4"/>
      <c r="AA114" s="1"/>
      <c r="AB114" s="4"/>
      <c r="AC114" s="4"/>
      <c r="AD114" s="4"/>
    </row>
    <row r="115" ht="15.75" customHeight="1">
      <c r="A115" s="1"/>
      <c r="B115" s="1"/>
      <c r="C115" s="1"/>
      <c r="D115" s="1"/>
      <c r="E115" s="1"/>
      <c r="F115" s="1"/>
      <c r="G115" s="1"/>
      <c r="H115" s="1"/>
      <c r="I115" s="2"/>
      <c r="J115" s="1"/>
      <c r="L115" s="1"/>
      <c r="M115" s="4" t="s">
        <v>67</v>
      </c>
      <c r="N115" s="4" t="s">
        <v>107</v>
      </c>
      <c r="O115" s="4">
        <v>2144.27</v>
      </c>
      <c r="P115" s="4"/>
      <c r="Q115" s="4"/>
      <c r="R115" s="4">
        <v>2144.27</v>
      </c>
      <c r="S115" s="4">
        <v>2144.27</v>
      </c>
      <c r="T115" s="4"/>
      <c r="U115" s="4"/>
      <c r="V115" s="4"/>
      <c r="W115" s="4"/>
      <c r="X115" s="1"/>
      <c r="Y115" s="1"/>
      <c r="Z115" s="4"/>
      <c r="AA115" s="1"/>
      <c r="AB115" s="4"/>
      <c r="AC115" s="4"/>
      <c r="AD115" s="1" t="s">
        <v>167</v>
      </c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2"/>
      <c r="J116" s="1"/>
      <c r="L116" s="1"/>
      <c r="M116" s="4" t="s">
        <v>143</v>
      </c>
      <c r="N116" s="4" t="s">
        <v>129</v>
      </c>
      <c r="O116" s="4">
        <v>804.1</v>
      </c>
      <c r="P116" s="4"/>
      <c r="Q116" s="4"/>
      <c r="R116" s="152"/>
      <c r="S116" s="152"/>
      <c r="T116" s="152">
        <v>804.1</v>
      </c>
      <c r="U116" s="152">
        <v>804.1</v>
      </c>
      <c r="V116" s="152"/>
      <c r="W116" s="4"/>
      <c r="X116" s="1"/>
      <c r="Y116" s="1"/>
      <c r="Z116" s="4"/>
      <c r="AA116" s="1"/>
      <c r="AB116" s="4"/>
      <c r="AC116" s="4"/>
      <c r="AD116" s="1" t="s">
        <v>170</v>
      </c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2"/>
      <c r="J117" s="1"/>
      <c r="L117" s="1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1"/>
      <c r="Y117" s="1"/>
      <c r="Z117" s="4"/>
      <c r="AA117" s="1"/>
      <c r="AB117" s="4"/>
      <c r="AC117" s="4"/>
      <c r="AD117" s="1" t="s">
        <v>177</v>
      </c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2"/>
      <c r="J118" s="1"/>
      <c r="L118" s="1"/>
      <c r="N118" s="4"/>
      <c r="O118" s="4"/>
      <c r="P118" s="4"/>
      <c r="Q118" s="4"/>
      <c r="R118" s="4">
        <f t="shared" ref="R118:U118" si="3">SUM(R103:R116)</f>
        <v>11813.46</v>
      </c>
      <c r="S118" s="4">
        <f t="shared" si="3"/>
        <v>10243.57</v>
      </c>
      <c r="T118" s="4">
        <f t="shared" si="3"/>
        <v>9123.15</v>
      </c>
      <c r="U118" s="4">
        <f t="shared" si="3"/>
        <v>8338.2</v>
      </c>
      <c r="V118" s="4">
        <f>SUM(V102:V116)</f>
        <v>7031.4</v>
      </c>
      <c r="W118" s="4"/>
      <c r="X118" s="1"/>
      <c r="Y118" s="1"/>
      <c r="Z118" s="4"/>
      <c r="AA118" s="1"/>
      <c r="AB118" s="4"/>
      <c r="AC118" s="4"/>
      <c r="AD118" s="1" t="s">
        <v>180</v>
      </c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2"/>
      <c r="J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4"/>
      <c r="AA119" s="1"/>
      <c r="AB119" s="4"/>
      <c r="AC119" s="4"/>
      <c r="AD119" s="1" t="s">
        <v>182</v>
      </c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2"/>
      <c r="J120" s="1"/>
      <c r="L120" s="1"/>
      <c r="M120" s="4" t="s">
        <v>365</v>
      </c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4"/>
      <c r="AA120" s="1"/>
      <c r="AB120" s="4"/>
      <c r="AC120" s="4"/>
      <c r="AD120" s="1" t="s">
        <v>185</v>
      </c>
    </row>
    <row r="121" ht="15.75" customHeight="1">
      <c r="A121" s="1"/>
      <c r="B121" s="1"/>
      <c r="C121" s="1"/>
      <c r="D121" s="1"/>
      <c r="E121" s="1"/>
      <c r="F121" s="1"/>
      <c r="G121" s="1"/>
      <c r="H121" s="1"/>
      <c r="I121" s="2"/>
      <c r="J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4"/>
      <c r="AA121" s="1"/>
      <c r="AB121" s="4"/>
      <c r="AC121" s="4"/>
      <c r="AD121" s="1" t="s">
        <v>187</v>
      </c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2"/>
      <c r="J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4"/>
      <c r="AA122" s="1"/>
      <c r="AB122" s="4"/>
      <c r="AC122" s="4"/>
      <c r="AD122" s="1" t="s">
        <v>189</v>
      </c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2"/>
      <c r="J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4"/>
      <c r="AA123" s="1"/>
      <c r="AB123" s="4"/>
      <c r="AC123" s="4"/>
      <c r="AD123" s="1" t="s">
        <v>190</v>
      </c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2"/>
      <c r="J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4"/>
      <c r="AA124" s="1"/>
      <c r="AB124" s="4"/>
      <c r="AC124" s="4"/>
      <c r="AD124" s="1" t="s">
        <v>191</v>
      </c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2"/>
      <c r="J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4"/>
      <c r="AA125" s="1"/>
      <c r="AB125" s="4"/>
      <c r="AC125" s="4"/>
      <c r="AD125" s="1" t="s">
        <v>192</v>
      </c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2"/>
      <c r="J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4"/>
      <c r="AA126" s="1"/>
      <c r="AB126" s="4"/>
      <c r="AC126" s="4"/>
      <c r="AD126" s="1" t="s">
        <v>193</v>
      </c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2"/>
      <c r="J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4"/>
      <c r="AA127" s="1"/>
      <c r="AB127" s="4"/>
      <c r="AC127" s="4"/>
      <c r="AD127" s="1" t="s">
        <v>194</v>
      </c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2"/>
      <c r="J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4"/>
      <c r="AA128" s="1"/>
      <c r="AB128" s="4"/>
      <c r="AC128" s="4"/>
      <c r="AD128" s="1" t="s">
        <v>195</v>
      </c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2"/>
      <c r="J129" s="1"/>
      <c r="L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4"/>
      <c r="AA129" s="1"/>
      <c r="AB129" s="4"/>
      <c r="AC129" s="4"/>
      <c r="AD129" s="1" t="s">
        <v>196</v>
      </c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2"/>
      <c r="J130" s="1"/>
      <c r="K130" s="1"/>
      <c r="L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4"/>
      <c r="AA130" s="1"/>
      <c r="AB130" s="4"/>
      <c r="AC130" s="4"/>
      <c r="AD130" s="1" t="s">
        <v>197</v>
      </c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2"/>
      <c r="J131" s="1"/>
      <c r="K131" s="1"/>
      <c r="L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4"/>
      <c r="AA131" s="1"/>
      <c r="AB131" s="4"/>
      <c r="AC131" s="4"/>
      <c r="AD131" s="1" t="s">
        <v>198</v>
      </c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2"/>
      <c r="J132" s="1"/>
      <c r="K132" s="1"/>
      <c r="L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4"/>
      <c r="AA132" s="1"/>
      <c r="AB132" s="4"/>
      <c r="AC132" s="4"/>
      <c r="AD132" s="1" t="s">
        <v>199</v>
      </c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2"/>
      <c r="J133" s="1"/>
      <c r="K133" s="1"/>
      <c r="L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4"/>
      <c r="AA133" s="1"/>
      <c r="AB133" s="4"/>
      <c r="AC133" s="4"/>
      <c r="AD133" s="1" t="s">
        <v>202</v>
      </c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2"/>
      <c r="J134" s="1"/>
      <c r="K134" s="1"/>
      <c r="L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4"/>
      <c r="AA134" s="1"/>
      <c r="AB134" s="4"/>
      <c r="AC134" s="4"/>
      <c r="AD134" s="1" t="s">
        <v>10</v>
      </c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2"/>
      <c r="J135" s="1"/>
      <c r="K135" s="1"/>
      <c r="L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4"/>
      <c r="AA135" s="1"/>
      <c r="AB135" s="4"/>
      <c r="AC135" s="4"/>
      <c r="AD135" s="1" t="s">
        <v>203</v>
      </c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2"/>
      <c r="J136" s="1"/>
      <c r="K136" s="1"/>
      <c r="L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4"/>
      <c r="AA136" s="1"/>
      <c r="AB136" s="4"/>
      <c r="AC136" s="4"/>
      <c r="AD136" s="1" t="s">
        <v>31</v>
      </c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2"/>
      <c r="J137" s="1"/>
      <c r="K137" s="1"/>
      <c r="L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4"/>
      <c r="AA137" s="1"/>
      <c r="AB137" s="4"/>
      <c r="AC137" s="4"/>
      <c r="AD137" s="1" t="s">
        <v>205</v>
      </c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2"/>
      <c r="J138" s="1"/>
      <c r="K138" s="1"/>
      <c r="L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4"/>
      <c r="AA138" s="1"/>
      <c r="AB138" s="4"/>
      <c r="AC138" s="4"/>
      <c r="AD138" s="1" t="s">
        <v>206</v>
      </c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2"/>
      <c r="J139" s="1"/>
      <c r="K139" s="1"/>
      <c r="L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4"/>
      <c r="AA139" s="1"/>
      <c r="AB139" s="4"/>
      <c r="AC139" s="4"/>
      <c r="AD139" s="1" t="s">
        <v>12</v>
      </c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2"/>
      <c r="J140" s="1"/>
      <c r="K140" s="1"/>
      <c r="L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4"/>
      <c r="AA140" s="1"/>
      <c r="AB140" s="4"/>
      <c r="AC140" s="4"/>
      <c r="AD140" s="1" t="s">
        <v>207</v>
      </c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2"/>
      <c r="J141" s="1"/>
      <c r="K141" s="1"/>
      <c r="L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4"/>
      <c r="AA141" s="1"/>
      <c r="AB141" s="4"/>
      <c r="AC141" s="4"/>
      <c r="AD141" s="1" t="s">
        <v>208</v>
      </c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2"/>
      <c r="J142" s="1"/>
      <c r="K142" s="1"/>
      <c r="L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4"/>
      <c r="AA142" s="1"/>
      <c r="AB142" s="4"/>
      <c r="AC142" s="4"/>
      <c r="AD142" s="1" t="s">
        <v>209</v>
      </c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2"/>
      <c r="J143" s="1"/>
      <c r="K143" s="1"/>
      <c r="L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4"/>
      <c r="AA143" s="1"/>
      <c r="AB143" s="4"/>
      <c r="AC143" s="4"/>
      <c r="AD143" s="1" t="s">
        <v>210</v>
      </c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2"/>
      <c r="J144" s="1"/>
      <c r="K144" s="1"/>
      <c r="L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4"/>
      <c r="AA144" s="1"/>
      <c r="AB144" s="4"/>
      <c r="AC144" s="4"/>
      <c r="AD144" s="4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2"/>
      <c r="J145" s="1"/>
      <c r="K145" s="1"/>
      <c r="L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4"/>
      <c r="AA145" s="1"/>
      <c r="AB145" s="4"/>
      <c r="AC145" s="4"/>
      <c r="AD145" s="4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2"/>
      <c r="J146" s="1"/>
      <c r="K146" s="1"/>
      <c r="L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4"/>
      <c r="AA146" s="1"/>
      <c r="AB146" s="4"/>
      <c r="AC146" s="4"/>
      <c r="AD146" s="4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2"/>
      <c r="J147" s="1"/>
      <c r="K147" s="1"/>
      <c r="L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4"/>
      <c r="AA147" s="1"/>
      <c r="AB147" s="4"/>
      <c r="AC147" s="1" t="s">
        <v>212</v>
      </c>
      <c r="AD147" s="1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2"/>
      <c r="J148" s="1"/>
      <c r="K148" s="1"/>
      <c r="L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4"/>
      <c r="AA148" s="1"/>
      <c r="AB148" s="4"/>
      <c r="AC148" s="1" t="s">
        <v>213</v>
      </c>
      <c r="AD148" s="1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2"/>
      <c r="J149" s="1"/>
      <c r="K149" s="1"/>
      <c r="L149" s="1"/>
      <c r="N149" s="1"/>
      <c r="O149" s="1"/>
      <c r="P149" s="1"/>
      <c r="Q149" s="1"/>
      <c r="R149" s="1"/>
      <c r="S149" s="1"/>
      <c r="T149" s="1"/>
      <c r="U149" s="1"/>
      <c r="X149" s="1"/>
      <c r="Y149" s="1"/>
      <c r="Z149" s="4"/>
      <c r="AA149" s="1"/>
      <c r="AB149" s="4"/>
      <c r="AC149" s="1" t="s">
        <v>214</v>
      </c>
      <c r="AD149" s="1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2"/>
      <c r="J150" s="1"/>
      <c r="K150" s="1"/>
      <c r="L150" s="1"/>
      <c r="N150" s="1"/>
      <c r="O150" s="1"/>
      <c r="P150" s="1"/>
      <c r="Q150" s="1"/>
      <c r="R150" s="1"/>
      <c r="S150" s="1"/>
      <c r="T150" s="1"/>
      <c r="U150" s="1"/>
      <c r="X150" s="1"/>
      <c r="Y150" s="1"/>
      <c r="Z150" s="4"/>
      <c r="AA150" s="1"/>
      <c r="AB150" s="4"/>
      <c r="AC150" s="1" t="s">
        <v>215</v>
      </c>
      <c r="AD150" s="1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2"/>
      <c r="J151" s="1"/>
      <c r="K151" s="1"/>
      <c r="L151" s="1"/>
      <c r="N151" s="1"/>
      <c r="O151" s="1"/>
      <c r="P151" s="1"/>
      <c r="Q151" s="1"/>
      <c r="R151" s="1"/>
      <c r="S151" s="1"/>
      <c r="T151" s="1"/>
      <c r="U151" s="1"/>
      <c r="X151" s="1"/>
      <c r="Y151" s="1"/>
      <c r="Z151" s="4"/>
      <c r="AA151" s="1"/>
      <c r="AB151" s="4"/>
      <c r="AC151" s="1" t="s">
        <v>216</v>
      </c>
      <c r="AD151" s="1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2"/>
      <c r="J152" s="1"/>
      <c r="K152" s="1"/>
      <c r="L152" s="1"/>
      <c r="N152" s="1"/>
      <c r="O152" s="1"/>
      <c r="P152" s="1"/>
      <c r="Q152" s="1"/>
      <c r="R152" s="1"/>
      <c r="S152" s="1"/>
      <c r="T152" s="1"/>
      <c r="U152" s="1"/>
      <c r="X152" s="1"/>
      <c r="Y152" s="1"/>
      <c r="Z152" s="4"/>
      <c r="AA152" s="1"/>
      <c r="AB152" s="4"/>
      <c r="AC152" s="1" t="s">
        <v>217</v>
      </c>
      <c r="AD152" s="1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2"/>
      <c r="J153" s="1"/>
      <c r="K153" s="1"/>
      <c r="L153" s="1"/>
      <c r="N153" s="1"/>
      <c r="O153" s="1"/>
      <c r="P153" s="1"/>
      <c r="Q153" s="1"/>
      <c r="R153" s="1"/>
      <c r="S153" s="1"/>
      <c r="T153" s="1"/>
      <c r="U153" s="1"/>
      <c r="X153" s="1"/>
      <c r="Y153" s="1"/>
      <c r="Z153" s="4"/>
      <c r="AA153" s="1"/>
      <c r="AB153" s="4"/>
      <c r="AC153" s="1" t="s">
        <v>218</v>
      </c>
      <c r="AD153" s="1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2"/>
      <c r="J154" s="1"/>
      <c r="K154" s="1"/>
      <c r="L154" s="1"/>
      <c r="N154" s="1"/>
      <c r="O154" s="1"/>
      <c r="P154" s="1"/>
      <c r="Q154" s="1"/>
      <c r="R154" s="1"/>
      <c r="S154" s="1"/>
      <c r="T154" s="1"/>
      <c r="U154" s="1"/>
      <c r="X154" s="1"/>
      <c r="Y154" s="1"/>
      <c r="Z154" s="4"/>
      <c r="AA154" s="1"/>
      <c r="AB154" s="4"/>
      <c r="AC154" s="1" t="s">
        <v>219</v>
      </c>
      <c r="AD154" s="1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2"/>
      <c r="J155" s="1"/>
      <c r="K155" s="1"/>
      <c r="L155" s="1"/>
      <c r="N155" s="1"/>
      <c r="O155" s="1"/>
      <c r="P155" s="1"/>
      <c r="Q155" s="1"/>
      <c r="R155" s="1"/>
      <c r="S155" s="1"/>
      <c r="T155" s="1"/>
      <c r="U155" s="1"/>
      <c r="X155" s="1"/>
      <c r="Y155" s="1"/>
      <c r="Z155" s="4"/>
      <c r="AA155" s="1"/>
      <c r="AB155" s="4"/>
      <c r="AC155" s="1" t="s">
        <v>220</v>
      </c>
      <c r="AD155" s="1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2"/>
      <c r="J156" s="1"/>
      <c r="K156" s="1"/>
      <c r="L156" s="1"/>
      <c r="N156" s="1"/>
      <c r="O156" s="1"/>
      <c r="P156" s="1"/>
      <c r="Q156" s="1"/>
      <c r="R156" s="1"/>
      <c r="S156" s="1"/>
      <c r="T156" s="1"/>
      <c r="U156" s="1"/>
      <c r="X156" s="1"/>
      <c r="Y156" s="1"/>
      <c r="Z156" s="4"/>
      <c r="AA156" s="1"/>
      <c r="AB156" s="4"/>
      <c r="AC156" s="1" t="s">
        <v>221</v>
      </c>
      <c r="AD156" s="1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2"/>
      <c r="J157" s="1"/>
      <c r="K157" s="1"/>
      <c r="L157" s="1"/>
      <c r="N157" s="1"/>
      <c r="O157" s="1"/>
      <c r="P157" s="1"/>
      <c r="Q157" s="1"/>
      <c r="R157" s="1"/>
      <c r="S157" s="1"/>
      <c r="T157" s="1"/>
      <c r="U157" s="1"/>
      <c r="X157" s="1"/>
      <c r="Y157" s="1"/>
      <c r="Z157" s="4"/>
      <c r="AA157" s="1"/>
      <c r="AB157" s="4"/>
      <c r="AC157" s="1" t="s">
        <v>300</v>
      </c>
      <c r="AD157" s="1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2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X158" s="1"/>
      <c r="Y158" s="1"/>
      <c r="Z158" s="4"/>
      <c r="AA158" s="1"/>
      <c r="AB158" s="4"/>
      <c r="AC158" s="1" t="s">
        <v>302</v>
      </c>
      <c r="AD158" s="1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2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X159" s="1"/>
      <c r="Y159" s="1"/>
      <c r="Z159" s="4"/>
      <c r="AA159" s="1"/>
      <c r="AB159" s="4"/>
      <c r="AC159" s="1" t="s">
        <v>304</v>
      </c>
      <c r="AD159" s="1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2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X160" s="1"/>
      <c r="Y160" s="1"/>
      <c r="Z160" s="4"/>
      <c r="AA160" s="1"/>
      <c r="AB160" s="4"/>
      <c r="AC160" s="1" t="s">
        <v>305</v>
      </c>
      <c r="AD160" s="1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2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X161" s="1"/>
      <c r="Y161" s="1"/>
      <c r="Z161" s="4"/>
      <c r="AA161" s="1"/>
      <c r="AB161" s="4"/>
      <c r="AC161" s="1" t="s">
        <v>307</v>
      </c>
      <c r="AD161" s="1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2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X162" s="1"/>
      <c r="Y162" s="1"/>
      <c r="Z162" s="4"/>
      <c r="AA162" s="1"/>
      <c r="AB162" s="4"/>
      <c r="AC162" s="1" t="s">
        <v>309</v>
      </c>
      <c r="AD162" s="1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2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X163" s="1"/>
      <c r="Y163" s="1"/>
      <c r="Z163" s="4"/>
      <c r="AA163" s="1"/>
      <c r="AB163" s="4"/>
      <c r="AC163" s="1" t="s">
        <v>311</v>
      </c>
      <c r="AD163" s="1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2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X164" s="1"/>
      <c r="Y164" s="1"/>
      <c r="Z164" s="4"/>
      <c r="AA164" s="1"/>
      <c r="AB164" s="4"/>
      <c r="AC164" s="1" t="s">
        <v>313</v>
      </c>
      <c r="AD164" s="1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2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X165" s="1"/>
      <c r="Y165" s="1"/>
      <c r="Z165" s="4"/>
      <c r="AA165" s="1"/>
      <c r="AB165" s="4"/>
      <c r="AC165" s="1" t="s">
        <v>315</v>
      </c>
      <c r="AD165" s="1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2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X166" s="1"/>
      <c r="Y166" s="1"/>
      <c r="Z166" s="4"/>
      <c r="AA166" s="1"/>
      <c r="AB166" s="4"/>
      <c r="AC166" s="1" t="s">
        <v>315</v>
      </c>
      <c r="AD166" s="1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2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X167" s="1"/>
      <c r="Y167" s="1"/>
      <c r="Z167" s="4"/>
      <c r="AA167" s="1"/>
      <c r="AB167" s="4"/>
      <c r="AC167" s="1" t="s">
        <v>317</v>
      </c>
      <c r="AD167" s="1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2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X168" s="1"/>
      <c r="Y168" s="1"/>
      <c r="Z168" s="4"/>
      <c r="AA168" s="1"/>
      <c r="AB168" s="4"/>
      <c r="AC168" s="1" t="s">
        <v>319</v>
      </c>
      <c r="AD168" s="1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2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X169" s="1"/>
      <c r="Y169" s="1"/>
      <c r="Z169" s="4"/>
      <c r="AA169" s="1"/>
      <c r="AB169" s="4"/>
      <c r="AC169" s="1" t="s">
        <v>167</v>
      </c>
      <c r="AD169" s="1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2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X170" s="1"/>
      <c r="Y170" s="1"/>
      <c r="Z170" s="4"/>
      <c r="AA170" s="1"/>
      <c r="AB170" s="4"/>
      <c r="AC170" s="1" t="s">
        <v>322</v>
      </c>
      <c r="AD170" s="1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2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X171" s="1"/>
      <c r="Y171" s="1"/>
      <c r="Z171" s="4"/>
      <c r="AA171" s="1"/>
      <c r="AB171" s="4"/>
      <c r="AC171" s="1" t="s">
        <v>324</v>
      </c>
      <c r="AD171" s="1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2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X172" s="1"/>
      <c r="Y172" s="1"/>
      <c r="Z172" s="4"/>
      <c r="AA172" s="1"/>
      <c r="AB172" s="4"/>
      <c r="AC172" s="1" t="s">
        <v>326</v>
      </c>
      <c r="AD172" s="1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2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X173" s="1"/>
      <c r="Y173" s="1"/>
      <c r="Z173" s="4"/>
      <c r="AA173" s="1"/>
      <c r="AB173" s="4"/>
      <c r="AC173" s="1" t="s">
        <v>328</v>
      </c>
      <c r="AD173" s="1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2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X174" s="1"/>
      <c r="Y174" s="1"/>
      <c r="Z174" s="4"/>
      <c r="AA174" s="1"/>
      <c r="AB174" s="4"/>
      <c r="AC174" s="1" t="s">
        <v>329</v>
      </c>
      <c r="AD174" s="1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2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X175" s="1"/>
      <c r="Y175" s="1"/>
      <c r="Z175" s="4"/>
      <c r="AA175" s="1"/>
      <c r="AB175" s="4"/>
      <c r="AC175" s="4"/>
      <c r="AD175" s="4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2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X176" s="1"/>
      <c r="Y176" s="1"/>
      <c r="Z176" s="4"/>
      <c r="AA176" s="1"/>
      <c r="AB176" s="4"/>
      <c r="AC176" s="4"/>
      <c r="AD176" s="4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2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4"/>
      <c r="AA177" s="1"/>
      <c r="AB177" s="4"/>
      <c r="AC177" s="4"/>
      <c r="AD177" s="4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2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4"/>
      <c r="AA178" s="1"/>
      <c r="AB178" s="4"/>
      <c r="AC178" s="4"/>
      <c r="AD178" s="4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2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4"/>
      <c r="AA179" s="1"/>
      <c r="AB179" s="4"/>
      <c r="AC179" s="4"/>
      <c r="AD179" s="4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2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4"/>
      <c r="AA180" s="1"/>
      <c r="AB180" s="4"/>
      <c r="AC180" s="4"/>
      <c r="AD180" s="4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2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4"/>
      <c r="AA181" s="1"/>
      <c r="AB181" s="4"/>
      <c r="AC181" s="4"/>
      <c r="AD181" s="4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2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4"/>
      <c r="AA182" s="1"/>
      <c r="AB182" s="4"/>
      <c r="AC182" s="4"/>
      <c r="AD182" s="4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2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4"/>
      <c r="AA183" s="1"/>
      <c r="AB183" s="4"/>
      <c r="AC183" s="4"/>
      <c r="AD183" s="4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2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4"/>
      <c r="AA184" s="1"/>
      <c r="AB184" s="4"/>
      <c r="AC184" s="4"/>
      <c r="AD184" s="4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2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4"/>
      <c r="AA185" s="1"/>
      <c r="AB185" s="4"/>
      <c r="AC185" s="4"/>
      <c r="AD185" s="4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2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4"/>
      <c r="AA186" s="1"/>
      <c r="AB186" s="4"/>
      <c r="AC186" s="4"/>
      <c r="AD186" s="4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2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4"/>
      <c r="AA187" s="1"/>
      <c r="AB187" s="4"/>
      <c r="AC187" s="4"/>
      <c r="AD187" s="4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2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4"/>
      <c r="AA188" s="1"/>
      <c r="AB188" s="4"/>
      <c r="AC188" s="4"/>
      <c r="AD188" s="4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2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4"/>
      <c r="AA189" s="1"/>
      <c r="AB189" s="4"/>
      <c r="AC189" s="4"/>
      <c r="AD189" s="4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2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4"/>
      <c r="AA190" s="1"/>
      <c r="AB190" s="4"/>
      <c r="AC190" s="4"/>
      <c r="AD190" s="4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2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4"/>
      <c r="AA191" s="1"/>
      <c r="AB191" s="4"/>
      <c r="AC191" s="4"/>
      <c r="AD191" s="4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2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4"/>
      <c r="AA192" s="1"/>
      <c r="AB192" s="4"/>
      <c r="AC192" s="4"/>
      <c r="AD192" s="4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2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4"/>
      <c r="AA193" s="1"/>
      <c r="AB193" s="4"/>
      <c r="AC193" s="4"/>
      <c r="AD193" s="4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2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4"/>
      <c r="AA194" s="1"/>
      <c r="AB194" s="4"/>
      <c r="AC194" s="4"/>
      <c r="AD194" s="4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2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4"/>
      <c r="AA195" s="1"/>
      <c r="AB195" s="4"/>
      <c r="AC195" s="4"/>
      <c r="AD195" s="4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2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4"/>
      <c r="AA196" s="1"/>
      <c r="AB196" s="4"/>
      <c r="AC196" s="4"/>
      <c r="AD196" s="4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2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4"/>
      <c r="AA197" s="1"/>
      <c r="AB197" s="4"/>
      <c r="AC197" s="4"/>
      <c r="AD197" s="4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2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4"/>
      <c r="AA198" s="1"/>
      <c r="AB198" s="4"/>
      <c r="AC198" s="4"/>
      <c r="AD198" s="4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2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4"/>
      <c r="AA199" s="1"/>
      <c r="AB199" s="4"/>
      <c r="AC199" s="4"/>
      <c r="AD199" s="4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2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4"/>
      <c r="AA200" s="1"/>
      <c r="AB200" s="4"/>
      <c r="AC200" s="4"/>
      <c r="AD200" s="4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2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4"/>
      <c r="AA201" s="1"/>
      <c r="AB201" s="4"/>
      <c r="AC201" s="4"/>
      <c r="AD201" s="4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2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4"/>
      <c r="AA202" s="1"/>
      <c r="AB202" s="4"/>
      <c r="AC202" s="4"/>
      <c r="AD202" s="4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2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4"/>
      <c r="AA203" s="1"/>
      <c r="AB203" s="4"/>
      <c r="AC203" s="4"/>
      <c r="AD203" s="4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2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4"/>
      <c r="AA204" s="1"/>
      <c r="AB204" s="4"/>
      <c r="AC204" s="4"/>
      <c r="AD204" s="4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2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4"/>
      <c r="AA205" s="1"/>
      <c r="AB205" s="4"/>
      <c r="AC205" s="4"/>
      <c r="AD205" s="4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2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4"/>
      <c r="AA206" s="1"/>
      <c r="AB206" s="4"/>
      <c r="AC206" s="4"/>
      <c r="AD206" s="4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2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4"/>
      <c r="AA207" s="1"/>
      <c r="AB207" s="4"/>
      <c r="AC207" s="4"/>
      <c r="AD207" s="4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2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4"/>
      <c r="AA208" s="1"/>
      <c r="AB208" s="4"/>
      <c r="AC208" s="4"/>
      <c r="AD208" s="4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2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4"/>
      <c r="AA209" s="1"/>
      <c r="AB209" s="4"/>
      <c r="AC209" s="4"/>
      <c r="AD209" s="4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2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4"/>
      <c r="AA210" s="1"/>
      <c r="AB210" s="4"/>
      <c r="AC210" s="4"/>
      <c r="AD210" s="4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2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4"/>
      <c r="AA211" s="1"/>
      <c r="AB211" s="4"/>
      <c r="AC211" s="4"/>
      <c r="AD211" s="4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2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4"/>
      <c r="AA212" s="1"/>
      <c r="AB212" s="4"/>
      <c r="AC212" s="4"/>
      <c r="AD212" s="4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2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4"/>
      <c r="AA213" s="1"/>
      <c r="AB213" s="4"/>
      <c r="AC213" s="4"/>
      <c r="AD213" s="4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2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4"/>
      <c r="AA214" s="1"/>
      <c r="AB214" s="4"/>
      <c r="AC214" s="4"/>
      <c r="AD214" s="4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2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4"/>
      <c r="AA215" s="1"/>
      <c r="AB215" s="4"/>
      <c r="AC215" s="4"/>
      <c r="AD215" s="4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2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4"/>
      <c r="AA216" s="1"/>
      <c r="AB216" s="4"/>
      <c r="AC216" s="4"/>
      <c r="AD216" s="4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2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4"/>
      <c r="AA217" s="1"/>
      <c r="AB217" s="4"/>
      <c r="AC217" s="4"/>
      <c r="AD217" s="4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2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4"/>
      <c r="AA218" s="1"/>
      <c r="AB218" s="4"/>
      <c r="AC218" s="4"/>
      <c r="AD218" s="4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2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4"/>
      <c r="AA219" s="1"/>
      <c r="AB219" s="4"/>
      <c r="AC219" s="4"/>
      <c r="AD219" s="4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2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4"/>
      <c r="AA220" s="1"/>
      <c r="AB220" s="4"/>
      <c r="AC220" s="4"/>
      <c r="AD220" s="4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2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4"/>
      <c r="AA221" s="1"/>
      <c r="AB221" s="4"/>
      <c r="AC221" s="4"/>
      <c r="AD221" s="4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2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4"/>
      <c r="AA222" s="1"/>
      <c r="AB222" s="4"/>
      <c r="AC222" s="4"/>
      <c r="AD222" s="4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2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4"/>
      <c r="AA223" s="1"/>
      <c r="AB223" s="4"/>
      <c r="AC223" s="4"/>
      <c r="AD223" s="4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2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4"/>
      <c r="AA224" s="1"/>
      <c r="AB224" s="4"/>
      <c r="AC224" s="4"/>
      <c r="AD224" s="4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2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4"/>
      <c r="AA225" s="1"/>
      <c r="AB225" s="4"/>
      <c r="AC225" s="4"/>
      <c r="AD225" s="4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2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4"/>
      <c r="AA226" s="1"/>
      <c r="AB226" s="4"/>
      <c r="AC226" s="4"/>
      <c r="AD226" s="4"/>
    </row>
    <row r="227" ht="15.75" customHeight="1">
      <c r="A227" s="1"/>
      <c r="B227" s="1"/>
      <c r="C227" s="1"/>
      <c r="D227" s="1"/>
      <c r="E227" s="1"/>
      <c r="F227" s="1"/>
      <c r="G227" s="1"/>
      <c r="H227" s="1"/>
      <c r="I227" s="2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4"/>
      <c r="AA227" s="1"/>
      <c r="AB227" s="4"/>
      <c r="AC227" s="4"/>
      <c r="AD227" s="4"/>
    </row>
    <row r="228" ht="15.75" customHeight="1">
      <c r="A228" s="1"/>
      <c r="B228" s="1"/>
      <c r="C228" s="1"/>
      <c r="D228" s="1"/>
      <c r="E228" s="1"/>
      <c r="F228" s="1"/>
      <c r="G228" s="1"/>
      <c r="H228" s="1"/>
      <c r="I228" s="2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4"/>
      <c r="AA228" s="1"/>
      <c r="AB228" s="4"/>
      <c r="AC228" s="4"/>
      <c r="AD228" s="4"/>
    </row>
    <row r="229" ht="15.75" customHeight="1">
      <c r="A229" s="1"/>
      <c r="B229" s="1"/>
      <c r="C229" s="1"/>
      <c r="D229" s="1"/>
      <c r="E229" s="1"/>
      <c r="F229" s="1"/>
      <c r="G229" s="1"/>
      <c r="H229" s="1"/>
      <c r="I229" s="2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4"/>
      <c r="AA229" s="1"/>
      <c r="AB229" s="4"/>
      <c r="AC229" s="4"/>
      <c r="AD229" s="4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2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4"/>
      <c r="AA230" s="1"/>
      <c r="AB230" s="4"/>
      <c r="AC230" s="4"/>
      <c r="AD230" s="4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2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4"/>
      <c r="AA231" s="1"/>
      <c r="AB231" s="4"/>
      <c r="AC231" s="4"/>
      <c r="AD231" s="4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2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4"/>
      <c r="AA232" s="1"/>
      <c r="AB232" s="4"/>
      <c r="AC232" s="4"/>
      <c r="AD232" s="4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2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4"/>
      <c r="AA233" s="1"/>
      <c r="AB233" s="4"/>
      <c r="AC233" s="4"/>
      <c r="AD233" s="4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2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4"/>
      <c r="AA234" s="1"/>
      <c r="AB234" s="4"/>
      <c r="AC234" s="4"/>
      <c r="AD234" s="4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2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4"/>
      <c r="AA235" s="1"/>
      <c r="AB235" s="4"/>
      <c r="AC235" s="4"/>
      <c r="AD235" s="4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2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4"/>
      <c r="AA236" s="1"/>
      <c r="AB236" s="4"/>
      <c r="AC236" s="4"/>
      <c r="AD236" s="4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2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4"/>
      <c r="AA237" s="1"/>
      <c r="AB237" s="4"/>
      <c r="AC237" s="4"/>
      <c r="AD237" s="4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2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4"/>
      <c r="AA238" s="1"/>
      <c r="AB238" s="4"/>
      <c r="AC238" s="4"/>
      <c r="AD238" s="4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2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4"/>
      <c r="AA239" s="1"/>
      <c r="AB239" s="4"/>
      <c r="AC239" s="4"/>
      <c r="AD239" s="4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2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4"/>
      <c r="AA240" s="1"/>
      <c r="AB240" s="4"/>
      <c r="AC240" s="4"/>
      <c r="AD240" s="4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2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4"/>
      <c r="AA241" s="1"/>
      <c r="AB241" s="4"/>
      <c r="AC241" s="4"/>
      <c r="AD241" s="4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2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4"/>
      <c r="AA242" s="1"/>
      <c r="AB242" s="4"/>
      <c r="AC242" s="4"/>
      <c r="AD242" s="4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2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4"/>
      <c r="AA243" s="1"/>
      <c r="AB243" s="4"/>
      <c r="AC243" s="4"/>
      <c r="AD243" s="4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2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4"/>
      <c r="AA244" s="1"/>
      <c r="AB244" s="4"/>
      <c r="AC244" s="4"/>
      <c r="AD244" s="4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2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4"/>
      <c r="AA245" s="1"/>
      <c r="AB245" s="4"/>
      <c r="AC245" s="4"/>
      <c r="AD245" s="4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2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4"/>
      <c r="AA246" s="1"/>
      <c r="AB246" s="4"/>
      <c r="AC246" s="4"/>
      <c r="AD246" s="4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2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4"/>
      <c r="AA247" s="1"/>
      <c r="AB247" s="4"/>
      <c r="AC247" s="4"/>
      <c r="AD247" s="4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2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4"/>
      <c r="AA248" s="1"/>
      <c r="AB248" s="4"/>
      <c r="AC248" s="4"/>
      <c r="AD248" s="4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2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4"/>
      <c r="AA249" s="1"/>
      <c r="AB249" s="4"/>
      <c r="AC249" s="4"/>
      <c r="AD249" s="4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2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4"/>
      <c r="AA250" s="1"/>
      <c r="AB250" s="4"/>
      <c r="AC250" s="4"/>
      <c r="AD250" s="4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2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4"/>
      <c r="AA251" s="1"/>
      <c r="AB251" s="4"/>
      <c r="AC251" s="4"/>
      <c r="AD251" s="4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2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4"/>
      <c r="AA252" s="1"/>
      <c r="AB252" s="4"/>
      <c r="AC252" s="4"/>
      <c r="AD252" s="4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2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4"/>
      <c r="AA253" s="1"/>
      <c r="AB253" s="4"/>
      <c r="AC253" s="4"/>
      <c r="AD253" s="4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2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4"/>
      <c r="AA254" s="1"/>
      <c r="AB254" s="4"/>
      <c r="AC254" s="4"/>
      <c r="AD254" s="4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2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4"/>
      <c r="AA255" s="1"/>
      <c r="AB255" s="4"/>
      <c r="AC255" s="4"/>
      <c r="AD255" s="4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2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4"/>
      <c r="AA256" s="1"/>
      <c r="AB256" s="4"/>
      <c r="AC256" s="4"/>
      <c r="AD256" s="4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2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4"/>
      <c r="AA257" s="1"/>
      <c r="AB257" s="4"/>
      <c r="AC257" s="4"/>
      <c r="AD257" s="4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2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4"/>
      <c r="AA258" s="1"/>
      <c r="AB258" s="4"/>
      <c r="AC258" s="4"/>
      <c r="AD258" s="4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2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4"/>
      <c r="AA259" s="1"/>
      <c r="AB259" s="4"/>
      <c r="AC259" s="4"/>
      <c r="AD259" s="4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2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4"/>
      <c r="AA260" s="1"/>
      <c r="AB260" s="4"/>
      <c r="AC260" s="4"/>
      <c r="AD260" s="4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2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4"/>
      <c r="AA261" s="1"/>
      <c r="AB261" s="4"/>
      <c r="AC261" s="4"/>
      <c r="AD261" s="4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2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4"/>
      <c r="AA262" s="1"/>
      <c r="AB262" s="4"/>
      <c r="AC262" s="4"/>
      <c r="AD262" s="4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2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4"/>
      <c r="AA263" s="1"/>
      <c r="AB263" s="4"/>
      <c r="AC263" s="4"/>
      <c r="AD263" s="4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2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4"/>
      <c r="AA264" s="1"/>
      <c r="AB264" s="4"/>
      <c r="AC264" s="4"/>
      <c r="AD264" s="4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2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4"/>
      <c r="AA265" s="1"/>
      <c r="AB265" s="4"/>
      <c r="AC265" s="4"/>
      <c r="AD265" s="4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2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4"/>
      <c r="AA266" s="1"/>
      <c r="AB266" s="4"/>
      <c r="AC266" s="4"/>
      <c r="AD266" s="4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2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4"/>
      <c r="AA267" s="1"/>
      <c r="AB267" s="4"/>
      <c r="AC267" s="4"/>
      <c r="AD267" s="4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2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4"/>
      <c r="AA268" s="1"/>
      <c r="AB268" s="4"/>
      <c r="AC268" s="4"/>
      <c r="AD268" s="4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2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4"/>
      <c r="AA269" s="1"/>
      <c r="AB269" s="4"/>
      <c r="AC269" s="4"/>
      <c r="AD269" s="4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2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4"/>
      <c r="AA270" s="1"/>
      <c r="AB270" s="4"/>
      <c r="AC270" s="4"/>
      <c r="AD270" s="4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2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4"/>
      <c r="AA271" s="1"/>
      <c r="AB271" s="4"/>
      <c r="AC271" s="4"/>
      <c r="AD271" s="4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2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4"/>
      <c r="AA272" s="1"/>
      <c r="AB272" s="4"/>
      <c r="AC272" s="4"/>
      <c r="AD272" s="4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2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4"/>
      <c r="AA273" s="1"/>
      <c r="AB273" s="4"/>
      <c r="AC273" s="4"/>
      <c r="AD273" s="4"/>
    </row>
    <row r="274" ht="15.75" customHeight="1">
      <c r="A274" s="16"/>
      <c r="B274" s="16"/>
      <c r="C274" s="16"/>
      <c r="D274" s="16"/>
      <c r="E274" s="16"/>
      <c r="F274" s="16"/>
      <c r="G274" s="16"/>
      <c r="H274" s="16"/>
      <c r="I274" s="220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287"/>
      <c r="AA274" s="16"/>
      <c r="AB274" s="287"/>
      <c r="AC274" s="287"/>
      <c r="AD274" s="287"/>
    </row>
    <row r="275" ht="15.75" customHeight="1">
      <c r="A275" s="16"/>
      <c r="B275" s="16"/>
      <c r="C275" s="16"/>
      <c r="D275" s="16"/>
      <c r="E275" s="16"/>
      <c r="F275" s="16"/>
      <c r="G275" s="16"/>
      <c r="H275" s="16"/>
      <c r="I275" s="220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287"/>
      <c r="AA275" s="16"/>
      <c r="AB275" s="287"/>
      <c r="AC275" s="287"/>
      <c r="AD275" s="287"/>
    </row>
    <row r="276" ht="15.75" customHeight="1">
      <c r="A276" s="16"/>
      <c r="B276" s="16"/>
      <c r="C276" s="16"/>
      <c r="D276" s="16"/>
      <c r="E276" s="16"/>
      <c r="F276" s="16"/>
      <c r="G276" s="16"/>
      <c r="H276" s="16"/>
      <c r="I276" s="220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287"/>
      <c r="AA276" s="16"/>
      <c r="AB276" s="287"/>
      <c r="AC276" s="287"/>
      <c r="AD276" s="287"/>
    </row>
    <row r="277" ht="15.75" customHeight="1">
      <c r="A277" s="16"/>
      <c r="B277" s="16"/>
      <c r="C277" s="16"/>
      <c r="D277" s="16"/>
      <c r="E277" s="16"/>
      <c r="F277" s="16"/>
      <c r="G277" s="16"/>
      <c r="H277" s="16"/>
      <c r="I277" s="220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287"/>
      <c r="AA277" s="16"/>
      <c r="AB277" s="287"/>
      <c r="AC277" s="287"/>
      <c r="AD277" s="287"/>
    </row>
    <row r="278" ht="15.75" customHeight="1">
      <c r="A278" s="16"/>
      <c r="B278" s="16"/>
      <c r="C278" s="16"/>
      <c r="D278" s="16"/>
      <c r="E278" s="16"/>
      <c r="F278" s="16"/>
      <c r="G278" s="16"/>
      <c r="H278" s="16"/>
      <c r="I278" s="220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287"/>
      <c r="AA278" s="16"/>
      <c r="AB278" s="287"/>
      <c r="AC278" s="287"/>
      <c r="AD278" s="287"/>
    </row>
    <row r="279" ht="15.75" customHeight="1">
      <c r="A279" s="16"/>
      <c r="B279" s="16"/>
      <c r="C279" s="16"/>
      <c r="D279" s="16"/>
      <c r="E279" s="16"/>
      <c r="F279" s="16"/>
      <c r="G279" s="16"/>
      <c r="H279" s="16"/>
      <c r="I279" s="220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287"/>
      <c r="AA279" s="16"/>
      <c r="AB279" s="287"/>
      <c r="AC279" s="287"/>
      <c r="AD279" s="287"/>
    </row>
    <row r="280" ht="15.75" customHeight="1">
      <c r="A280" s="16"/>
      <c r="B280" s="16"/>
      <c r="C280" s="16"/>
      <c r="D280" s="16"/>
      <c r="E280" s="16"/>
      <c r="F280" s="16"/>
      <c r="G280" s="16"/>
      <c r="H280" s="16"/>
      <c r="I280" s="220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287"/>
      <c r="AA280" s="16"/>
      <c r="AB280" s="287"/>
      <c r="AC280" s="287"/>
      <c r="AD280" s="287"/>
    </row>
    <row r="281" ht="15.75" customHeight="1">
      <c r="A281" s="16"/>
      <c r="B281" s="16"/>
      <c r="C281" s="16"/>
      <c r="D281" s="16"/>
      <c r="E281" s="16"/>
      <c r="F281" s="16"/>
      <c r="G281" s="16"/>
      <c r="H281" s="16"/>
      <c r="I281" s="220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287"/>
      <c r="AA281" s="16"/>
      <c r="AB281" s="287"/>
      <c r="AC281" s="287"/>
      <c r="AD281" s="287"/>
    </row>
    <row r="282" ht="15.75" customHeight="1">
      <c r="A282" s="16"/>
      <c r="B282" s="16"/>
      <c r="C282" s="16"/>
      <c r="D282" s="16"/>
      <c r="E282" s="16"/>
      <c r="F282" s="16"/>
      <c r="G282" s="16"/>
      <c r="H282" s="16"/>
      <c r="I282" s="220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287"/>
      <c r="AA282" s="16"/>
      <c r="AB282" s="287"/>
      <c r="AC282" s="287"/>
      <c r="AD282" s="287"/>
    </row>
    <row r="283" ht="15.75" customHeight="1">
      <c r="A283" s="16"/>
      <c r="B283" s="16"/>
      <c r="C283" s="16"/>
      <c r="D283" s="16"/>
      <c r="E283" s="16"/>
      <c r="F283" s="16"/>
      <c r="G283" s="16"/>
      <c r="H283" s="16"/>
      <c r="I283" s="220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287"/>
      <c r="AA283" s="16"/>
      <c r="AB283" s="287"/>
      <c r="AC283" s="287"/>
      <c r="AD283" s="287"/>
    </row>
    <row r="284" ht="15.75" customHeight="1">
      <c r="A284" s="16"/>
      <c r="B284" s="16"/>
      <c r="C284" s="16"/>
      <c r="D284" s="16"/>
      <c r="E284" s="16"/>
      <c r="F284" s="16"/>
      <c r="G284" s="16"/>
      <c r="H284" s="16"/>
      <c r="I284" s="220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287"/>
      <c r="AA284" s="16"/>
      <c r="AB284" s="287"/>
      <c r="AC284" s="287"/>
      <c r="AD284" s="287"/>
    </row>
    <row r="285" ht="15.75" customHeight="1">
      <c r="A285" s="16"/>
      <c r="B285" s="16"/>
      <c r="C285" s="16"/>
      <c r="D285" s="16"/>
      <c r="E285" s="16"/>
      <c r="F285" s="16"/>
      <c r="G285" s="16"/>
      <c r="H285" s="16"/>
      <c r="I285" s="220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287"/>
      <c r="AA285" s="16"/>
      <c r="AB285" s="287"/>
      <c r="AC285" s="287"/>
      <c r="AD285" s="287"/>
    </row>
    <row r="286" ht="15.75" customHeight="1">
      <c r="A286" s="16"/>
      <c r="B286" s="16"/>
      <c r="C286" s="16"/>
      <c r="D286" s="16"/>
      <c r="E286" s="16"/>
      <c r="F286" s="16"/>
      <c r="G286" s="16"/>
      <c r="H286" s="16"/>
      <c r="I286" s="220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287"/>
      <c r="AA286" s="16"/>
      <c r="AB286" s="287"/>
      <c r="AC286" s="287"/>
      <c r="AD286" s="287"/>
    </row>
    <row r="287" ht="15.75" customHeight="1">
      <c r="A287" s="16"/>
      <c r="B287" s="16"/>
      <c r="C287" s="16"/>
      <c r="D287" s="16"/>
      <c r="E287" s="16"/>
      <c r="F287" s="16"/>
      <c r="G287" s="16"/>
      <c r="H287" s="16"/>
      <c r="I287" s="220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287"/>
      <c r="AA287" s="16"/>
      <c r="AB287" s="287"/>
      <c r="AC287" s="287"/>
      <c r="AD287" s="287"/>
    </row>
    <row r="288" ht="15.75" customHeight="1">
      <c r="A288" s="16"/>
      <c r="B288" s="16"/>
      <c r="C288" s="16"/>
      <c r="D288" s="16"/>
      <c r="E288" s="16"/>
      <c r="F288" s="16"/>
      <c r="G288" s="16"/>
      <c r="H288" s="16"/>
      <c r="I288" s="220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287"/>
      <c r="AA288" s="16"/>
      <c r="AB288" s="287"/>
      <c r="AC288" s="287"/>
      <c r="AD288" s="287"/>
    </row>
    <row r="289" ht="15.75" customHeight="1">
      <c r="A289" s="16"/>
      <c r="B289" s="16"/>
      <c r="C289" s="16"/>
      <c r="D289" s="16"/>
      <c r="E289" s="16"/>
      <c r="F289" s="16"/>
      <c r="G289" s="16"/>
      <c r="H289" s="16"/>
      <c r="I289" s="220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287"/>
      <c r="AA289" s="16"/>
      <c r="AB289" s="287"/>
      <c r="AC289" s="287"/>
      <c r="AD289" s="287"/>
    </row>
    <row r="290" ht="15.75" customHeight="1">
      <c r="A290" s="16"/>
      <c r="B290" s="16"/>
      <c r="C290" s="16"/>
      <c r="D290" s="16"/>
      <c r="E290" s="16"/>
      <c r="F290" s="16"/>
      <c r="G290" s="16"/>
      <c r="H290" s="16"/>
      <c r="I290" s="220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287"/>
      <c r="AA290" s="16"/>
      <c r="AB290" s="287"/>
      <c r="AC290" s="287"/>
      <c r="AD290" s="287"/>
    </row>
    <row r="291" ht="15.75" customHeight="1">
      <c r="A291" s="16"/>
      <c r="B291" s="16"/>
      <c r="C291" s="16"/>
      <c r="D291" s="16"/>
      <c r="E291" s="16"/>
      <c r="F291" s="16"/>
      <c r="G291" s="16"/>
      <c r="H291" s="16"/>
      <c r="I291" s="220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287"/>
      <c r="AA291" s="16"/>
      <c r="AB291" s="287"/>
      <c r="AC291" s="287"/>
      <c r="AD291" s="287"/>
    </row>
    <row r="292" ht="15.75" customHeight="1">
      <c r="A292" s="16"/>
      <c r="B292" s="16"/>
      <c r="C292" s="16"/>
      <c r="D292" s="16"/>
      <c r="E292" s="16"/>
      <c r="F292" s="16"/>
      <c r="G292" s="16"/>
      <c r="H292" s="16"/>
      <c r="I292" s="220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287"/>
      <c r="AA292" s="16"/>
      <c r="AB292" s="287"/>
      <c r="AC292" s="287"/>
      <c r="AD292" s="287"/>
    </row>
    <row r="293" ht="15.75" customHeight="1">
      <c r="A293" s="16"/>
      <c r="B293" s="16"/>
      <c r="C293" s="16"/>
      <c r="D293" s="16"/>
      <c r="E293" s="16"/>
      <c r="F293" s="16"/>
      <c r="G293" s="16"/>
      <c r="H293" s="16"/>
      <c r="I293" s="220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287"/>
      <c r="AA293" s="16"/>
      <c r="AB293" s="287"/>
      <c r="AC293" s="287"/>
      <c r="AD293" s="287"/>
    </row>
    <row r="294" ht="15.75" customHeight="1">
      <c r="A294" s="16"/>
      <c r="B294" s="16"/>
      <c r="C294" s="16"/>
      <c r="D294" s="16"/>
      <c r="E294" s="16"/>
      <c r="F294" s="16"/>
      <c r="G294" s="16"/>
      <c r="H294" s="16"/>
      <c r="I294" s="220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287"/>
      <c r="AA294" s="16"/>
      <c r="AB294" s="287"/>
      <c r="AC294" s="287"/>
      <c r="AD294" s="287"/>
    </row>
    <row r="295" ht="15.75" customHeight="1">
      <c r="A295" s="16"/>
      <c r="B295" s="16"/>
      <c r="C295" s="16"/>
      <c r="D295" s="16"/>
      <c r="E295" s="16"/>
      <c r="F295" s="16"/>
      <c r="G295" s="16"/>
      <c r="H295" s="16"/>
      <c r="I295" s="220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287"/>
      <c r="AA295" s="16"/>
      <c r="AB295" s="287"/>
      <c r="AC295" s="287"/>
      <c r="AD295" s="287"/>
    </row>
    <row r="296" ht="15.75" customHeight="1">
      <c r="A296" s="16"/>
      <c r="B296" s="16"/>
      <c r="C296" s="16"/>
      <c r="D296" s="16"/>
      <c r="E296" s="16"/>
      <c r="F296" s="16"/>
      <c r="G296" s="16"/>
      <c r="H296" s="16"/>
      <c r="I296" s="220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287"/>
      <c r="AA296" s="16"/>
      <c r="AB296" s="287"/>
      <c r="AC296" s="287"/>
      <c r="AD296" s="287"/>
    </row>
    <row r="297" ht="15.75" customHeight="1">
      <c r="A297" s="16"/>
      <c r="B297" s="16"/>
      <c r="C297" s="16"/>
      <c r="D297" s="16"/>
      <c r="E297" s="16"/>
      <c r="F297" s="16"/>
      <c r="G297" s="16"/>
      <c r="H297" s="16"/>
      <c r="I297" s="220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287"/>
      <c r="AA297" s="16"/>
      <c r="AB297" s="287"/>
      <c r="AC297" s="287"/>
      <c r="AD297" s="287"/>
    </row>
    <row r="298" ht="15.75" customHeight="1">
      <c r="A298" s="16"/>
      <c r="B298" s="16"/>
      <c r="C298" s="16"/>
      <c r="D298" s="16"/>
      <c r="E298" s="16"/>
      <c r="F298" s="16"/>
      <c r="G298" s="16"/>
      <c r="H298" s="16"/>
      <c r="I298" s="220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287"/>
      <c r="AA298" s="16"/>
      <c r="AB298" s="287"/>
      <c r="AC298" s="287"/>
      <c r="AD298" s="287"/>
    </row>
    <row r="299" ht="15.75" customHeight="1">
      <c r="A299" s="16"/>
      <c r="B299" s="16"/>
      <c r="C299" s="16"/>
      <c r="D299" s="16"/>
      <c r="E299" s="16"/>
      <c r="F299" s="16"/>
      <c r="G299" s="16"/>
      <c r="H299" s="16"/>
      <c r="I299" s="220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287"/>
      <c r="AA299" s="16"/>
      <c r="AB299" s="287"/>
      <c r="AC299" s="287"/>
      <c r="AD299" s="287"/>
    </row>
    <row r="300" ht="15.75" customHeight="1">
      <c r="A300" s="16"/>
      <c r="B300" s="16"/>
      <c r="C300" s="16"/>
      <c r="D300" s="16"/>
      <c r="E300" s="16"/>
      <c r="F300" s="16"/>
      <c r="G300" s="16"/>
      <c r="H300" s="16"/>
      <c r="I300" s="220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287"/>
      <c r="AA300" s="16"/>
      <c r="AB300" s="287"/>
      <c r="AC300" s="287"/>
      <c r="AD300" s="287"/>
    </row>
    <row r="301" ht="15.75" customHeight="1">
      <c r="A301" s="16"/>
      <c r="B301" s="16"/>
      <c r="C301" s="16"/>
      <c r="D301" s="16"/>
      <c r="E301" s="16"/>
      <c r="F301" s="16"/>
      <c r="G301" s="16"/>
      <c r="H301" s="16"/>
      <c r="I301" s="220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287"/>
      <c r="AA301" s="16"/>
      <c r="AB301" s="287"/>
      <c r="AC301" s="287"/>
      <c r="AD301" s="287"/>
    </row>
    <row r="302" ht="15.75" customHeight="1">
      <c r="A302" s="16"/>
      <c r="B302" s="16"/>
      <c r="C302" s="16"/>
      <c r="D302" s="16"/>
      <c r="E302" s="16"/>
      <c r="F302" s="16"/>
      <c r="G302" s="16"/>
      <c r="H302" s="16"/>
      <c r="I302" s="220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287"/>
      <c r="AA302" s="16"/>
      <c r="AB302" s="287"/>
      <c r="AC302" s="287"/>
      <c r="AD302" s="287"/>
    </row>
    <row r="303" ht="15.75" customHeight="1">
      <c r="A303" s="16"/>
      <c r="B303" s="16"/>
      <c r="C303" s="16"/>
      <c r="D303" s="16"/>
      <c r="E303" s="16"/>
      <c r="F303" s="16"/>
      <c r="G303" s="16"/>
      <c r="H303" s="16"/>
      <c r="I303" s="220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287"/>
      <c r="AA303" s="16"/>
      <c r="AB303" s="287"/>
      <c r="AC303" s="287"/>
      <c r="AD303" s="287"/>
    </row>
    <row r="304" ht="15.75" customHeight="1">
      <c r="A304" s="16"/>
      <c r="B304" s="16"/>
      <c r="C304" s="16"/>
      <c r="D304" s="16"/>
      <c r="E304" s="16"/>
      <c r="F304" s="16"/>
      <c r="G304" s="16"/>
      <c r="H304" s="16"/>
      <c r="I304" s="220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287"/>
      <c r="AA304" s="16"/>
      <c r="AB304" s="287"/>
      <c r="AC304" s="287"/>
      <c r="AD304" s="287"/>
    </row>
    <row r="305" ht="15.75" customHeight="1">
      <c r="A305" s="16"/>
      <c r="B305" s="16"/>
      <c r="C305" s="16"/>
      <c r="D305" s="16"/>
      <c r="E305" s="16"/>
      <c r="F305" s="16"/>
      <c r="G305" s="16"/>
      <c r="H305" s="16"/>
      <c r="I305" s="220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287"/>
      <c r="AA305" s="16"/>
      <c r="AB305" s="287"/>
      <c r="AC305" s="287"/>
      <c r="AD305" s="287"/>
    </row>
    <row r="306" ht="15.75" customHeight="1">
      <c r="A306" s="16"/>
      <c r="B306" s="16"/>
      <c r="C306" s="16"/>
      <c r="D306" s="16"/>
      <c r="E306" s="16"/>
      <c r="F306" s="16"/>
      <c r="G306" s="16"/>
      <c r="H306" s="16"/>
      <c r="I306" s="220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287"/>
      <c r="AA306" s="16"/>
      <c r="AB306" s="287"/>
      <c r="AC306" s="287"/>
      <c r="AD306" s="287"/>
    </row>
    <row r="307" ht="15.75" customHeight="1">
      <c r="A307" s="16"/>
      <c r="B307" s="16"/>
      <c r="C307" s="16"/>
      <c r="D307" s="16"/>
      <c r="E307" s="16"/>
      <c r="F307" s="16"/>
      <c r="G307" s="16"/>
      <c r="H307" s="16"/>
      <c r="I307" s="220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287"/>
      <c r="AA307" s="16"/>
      <c r="AB307" s="287"/>
      <c r="AC307" s="287"/>
      <c r="AD307" s="287"/>
    </row>
    <row r="308" ht="15.75" customHeight="1">
      <c r="A308" s="16"/>
      <c r="B308" s="16"/>
      <c r="C308" s="16"/>
      <c r="D308" s="16"/>
      <c r="E308" s="16"/>
      <c r="F308" s="16"/>
      <c r="G308" s="16"/>
      <c r="H308" s="16"/>
      <c r="I308" s="220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287"/>
      <c r="AA308" s="16"/>
      <c r="AB308" s="287"/>
      <c r="AC308" s="287"/>
      <c r="AD308" s="287"/>
    </row>
    <row r="309" ht="15.75" customHeight="1">
      <c r="A309" s="16"/>
      <c r="B309" s="16"/>
      <c r="C309" s="16"/>
      <c r="D309" s="16"/>
      <c r="E309" s="16"/>
      <c r="F309" s="16"/>
      <c r="G309" s="16"/>
      <c r="H309" s="16"/>
      <c r="I309" s="220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287"/>
      <c r="AA309" s="16"/>
      <c r="AB309" s="287"/>
      <c r="AC309" s="287"/>
      <c r="AD309" s="287"/>
    </row>
    <row r="310" ht="15.75" customHeight="1">
      <c r="A310" s="16"/>
      <c r="B310" s="16"/>
      <c r="C310" s="16"/>
      <c r="D310" s="16"/>
      <c r="E310" s="16"/>
      <c r="F310" s="16"/>
      <c r="G310" s="16"/>
      <c r="H310" s="16"/>
      <c r="I310" s="220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287"/>
      <c r="AA310" s="16"/>
      <c r="AB310" s="287"/>
      <c r="AC310" s="287"/>
      <c r="AD310" s="287"/>
    </row>
    <row r="311" ht="15.75" customHeight="1">
      <c r="A311" s="16"/>
      <c r="B311" s="16"/>
      <c r="C311" s="16"/>
      <c r="D311" s="16"/>
      <c r="E311" s="16"/>
      <c r="F311" s="16"/>
      <c r="G311" s="16"/>
      <c r="H311" s="16"/>
      <c r="I311" s="220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287"/>
      <c r="AA311" s="16"/>
      <c r="AB311" s="287"/>
      <c r="AC311" s="287"/>
      <c r="AD311" s="287"/>
    </row>
    <row r="312" ht="15.75" customHeight="1">
      <c r="A312" s="16"/>
      <c r="B312" s="16"/>
      <c r="C312" s="16"/>
      <c r="D312" s="16"/>
      <c r="E312" s="16"/>
      <c r="F312" s="16"/>
      <c r="G312" s="16"/>
      <c r="H312" s="16"/>
      <c r="I312" s="220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287"/>
      <c r="AA312" s="16"/>
      <c r="AB312" s="287"/>
      <c r="AC312" s="287"/>
      <c r="AD312" s="287"/>
    </row>
    <row r="313" ht="15.75" customHeight="1">
      <c r="A313" s="16"/>
      <c r="B313" s="16"/>
      <c r="C313" s="16"/>
      <c r="D313" s="16"/>
      <c r="E313" s="16"/>
      <c r="F313" s="16"/>
      <c r="G313" s="16"/>
      <c r="H313" s="16"/>
      <c r="I313" s="220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287"/>
      <c r="AA313" s="16"/>
      <c r="AB313" s="287"/>
      <c r="AC313" s="287"/>
      <c r="AD313" s="287"/>
    </row>
    <row r="314" ht="15.75" customHeight="1">
      <c r="A314" s="16"/>
      <c r="B314" s="16"/>
      <c r="C314" s="16"/>
      <c r="D314" s="16"/>
      <c r="E314" s="16"/>
      <c r="F314" s="16"/>
      <c r="G314" s="16"/>
      <c r="H314" s="16"/>
      <c r="I314" s="220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287"/>
      <c r="AA314" s="16"/>
      <c r="AB314" s="287"/>
      <c r="AC314" s="287"/>
      <c r="AD314" s="287"/>
    </row>
    <row r="315" ht="15.75" customHeight="1">
      <c r="A315" s="16"/>
      <c r="B315" s="16"/>
      <c r="C315" s="16"/>
      <c r="D315" s="16"/>
      <c r="E315" s="16"/>
      <c r="F315" s="16"/>
      <c r="G315" s="16"/>
      <c r="H315" s="16"/>
      <c r="I315" s="220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287"/>
      <c r="AA315" s="16"/>
      <c r="AB315" s="287"/>
      <c r="AC315" s="287"/>
      <c r="AD315" s="287"/>
    </row>
    <row r="316" ht="15.75" customHeight="1">
      <c r="A316" s="16"/>
      <c r="B316" s="16"/>
      <c r="C316" s="16"/>
      <c r="D316" s="16"/>
      <c r="E316" s="16"/>
      <c r="F316" s="16"/>
      <c r="G316" s="16"/>
      <c r="H316" s="16"/>
      <c r="I316" s="220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287"/>
      <c r="AA316" s="16"/>
      <c r="AB316" s="287"/>
      <c r="AC316" s="287"/>
      <c r="AD316" s="287"/>
    </row>
    <row r="317" ht="15.75" customHeight="1">
      <c r="A317" s="16"/>
      <c r="B317" s="16"/>
      <c r="C317" s="16"/>
      <c r="D317" s="16"/>
      <c r="E317" s="16"/>
      <c r="F317" s="16"/>
      <c r="G317" s="16"/>
      <c r="H317" s="16"/>
      <c r="I317" s="220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287"/>
      <c r="AA317" s="16"/>
      <c r="AB317" s="287"/>
      <c r="AC317" s="287"/>
      <c r="AD317" s="287"/>
    </row>
    <row r="318" ht="15.75" customHeight="1">
      <c r="A318" s="16"/>
      <c r="B318" s="16"/>
      <c r="C318" s="16"/>
      <c r="D318" s="16"/>
      <c r="E318" s="16"/>
      <c r="F318" s="16"/>
      <c r="G318" s="16"/>
      <c r="H318" s="16"/>
      <c r="I318" s="220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287"/>
      <c r="AA318" s="16"/>
      <c r="AB318" s="287"/>
      <c r="AC318" s="287"/>
      <c r="AD318" s="287"/>
    </row>
    <row r="319" ht="15.75" customHeight="1">
      <c r="A319" s="16"/>
      <c r="B319" s="16"/>
      <c r="C319" s="16"/>
      <c r="D319" s="16"/>
      <c r="E319" s="16"/>
      <c r="F319" s="16"/>
      <c r="G319" s="16"/>
      <c r="H319" s="16"/>
      <c r="I319" s="220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287"/>
      <c r="AA319" s="16"/>
      <c r="AB319" s="287"/>
      <c r="AC319" s="287"/>
      <c r="AD319" s="287"/>
    </row>
    <row r="320" ht="15.75" customHeight="1">
      <c r="A320" s="16"/>
      <c r="B320" s="16"/>
      <c r="C320" s="16"/>
      <c r="D320" s="16"/>
      <c r="E320" s="16"/>
      <c r="F320" s="16"/>
      <c r="G320" s="16"/>
      <c r="H320" s="16"/>
      <c r="I320" s="220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287"/>
      <c r="AA320" s="16"/>
      <c r="AB320" s="287"/>
      <c r="AC320" s="287"/>
      <c r="AD320" s="287"/>
    </row>
    <row r="321" ht="15.75" customHeight="1">
      <c r="A321" s="16"/>
      <c r="B321" s="16"/>
      <c r="C321" s="16"/>
      <c r="D321" s="16"/>
      <c r="E321" s="16"/>
      <c r="F321" s="16"/>
      <c r="G321" s="16"/>
      <c r="H321" s="16"/>
      <c r="I321" s="220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287"/>
      <c r="AA321" s="16"/>
      <c r="AB321" s="287"/>
      <c r="AC321" s="287"/>
      <c r="AD321" s="287"/>
    </row>
    <row r="322" ht="15.75" customHeight="1">
      <c r="A322" s="16"/>
      <c r="B322" s="16"/>
      <c r="C322" s="16"/>
      <c r="D322" s="16"/>
      <c r="E322" s="16"/>
      <c r="F322" s="16"/>
      <c r="G322" s="16"/>
      <c r="H322" s="16"/>
      <c r="I322" s="220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287"/>
      <c r="AA322" s="16"/>
      <c r="AB322" s="287"/>
      <c r="AC322" s="287"/>
      <c r="AD322" s="287"/>
    </row>
    <row r="323" ht="15.75" customHeight="1">
      <c r="A323" s="16"/>
      <c r="B323" s="16"/>
      <c r="C323" s="16"/>
      <c r="D323" s="16"/>
      <c r="E323" s="16"/>
      <c r="F323" s="16"/>
      <c r="G323" s="16"/>
      <c r="H323" s="16"/>
      <c r="I323" s="220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287"/>
      <c r="AA323" s="16"/>
      <c r="AB323" s="287"/>
      <c r="AC323" s="287"/>
      <c r="AD323" s="287"/>
    </row>
    <row r="324" ht="15.75" customHeight="1">
      <c r="A324" s="16"/>
      <c r="B324" s="16"/>
      <c r="C324" s="16"/>
      <c r="D324" s="16"/>
      <c r="E324" s="16"/>
      <c r="F324" s="16"/>
      <c r="G324" s="16"/>
      <c r="H324" s="16"/>
      <c r="I324" s="220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287"/>
      <c r="AA324" s="16"/>
      <c r="AB324" s="287"/>
      <c r="AC324" s="287"/>
      <c r="AD324" s="287"/>
    </row>
    <row r="325" ht="15.75" customHeight="1">
      <c r="A325" s="16"/>
      <c r="B325" s="16"/>
      <c r="C325" s="16"/>
      <c r="D325" s="16"/>
      <c r="E325" s="16"/>
      <c r="F325" s="16"/>
      <c r="G325" s="16"/>
      <c r="H325" s="16"/>
      <c r="I325" s="220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287"/>
      <c r="AA325" s="16"/>
      <c r="AB325" s="287"/>
      <c r="AC325" s="287"/>
      <c r="AD325" s="287"/>
    </row>
    <row r="326" ht="15.75" customHeight="1">
      <c r="A326" s="16"/>
      <c r="B326" s="16"/>
      <c r="C326" s="16"/>
      <c r="D326" s="16"/>
      <c r="E326" s="16"/>
      <c r="F326" s="16"/>
      <c r="G326" s="16"/>
      <c r="H326" s="16"/>
      <c r="I326" s="220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287"/>
      <c r="AA326" s="16"/>
      <c r="AB326" s="287"/>
      <c r="AC326" s="287"/>
      <c r="AD326" s="287"/>
    </row>
    <row r="327" ht="15.75" customHeight="1">
      <c r="A327" s="16"/>
      <c r="B327" s="16"/>
      <c r="C327" s="16"/>
      <c r="D327" s="16"/>
      <c r="E327" s="16"/>
      <c r="F327" s="16"/>
      <c r="G327" s="16"/>
      <c r="H327" s="16"/>
      <c r="I327" s="220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287"/>
      <c r="AA327" s="16"/>
      <c r="AB327" s="287"/>
      <c r="AC327" s="287"/>
      <c r="AD327" s="287"/>
    </row>
    <row r="328" ht="15.75" customHeight="1">
      <c r="A328" s="16"/>
      <c r="B328" s="16"/>
      <c r="C328" s="16"/>
      <c r="D328" s="16"/>
      <c r="E328" s="16"/>
      <c r="F328" s="16"/>
      <c r="G328" s="16"/>
      <c r="H328" s="16"/>
      <c r="I328" s="220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287"/>
      <c r="AA328" s="16"/>
      <c r="AB328" s="287"/>
      <c r="AC328" s="287"/>
      <c r="AD328" s="287"/>
    </row>
    <row r="329" ht="15.75" customHeight="1">
      <c r="A329" s="16"/>
      <c r="B329" s="16"/>
      <c r="C329" s="16"/>
      <c r="D329" s="16"/>
      <c r="E329" s="16"/>
      <c r="F329" s="16"/>
      <c r="G329" s="16"/>
      <c r="H329" s="16"/>
      <c r="I329" s="220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287"/>
      <c r="AA329" s="16"/>
      <c r="AB329" s="287"/>
      <c r="AC329" s="287"/>
      <c r="AD329" s="287"/>
    </row>
    <row r="330" ht="15.75" customHeight="1">
      <c r="A330" s="16"/>
      <c r="B330" s="16"/>
      <c r="C330" s="16"/>
      <c r="D330" s="16"/>
      <c r="E330" s="16"/>
      <c r="F330" s="16"/>
      <c r="G330" s="16"/>
      <c r="H330" s="16"/>
      <c r="I330" s="220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287"/>
      <c r="AA330" s="16"/>
      <c r="AB330" s="287"/>
      <c r="AC330" s="287"/>
      <c r="AD330" s="287"/>
    </row>
    <row r="331" ht="15.75" customHeight="1">
      <c r="A331" s="16"/>
      <c r="B331" s="16"/>
      <c r="C331" s="16"/>
      <c r="D331" s="16"/>
      <c r="E331" s="16"/>
      <c r="F331" s="16"/>
      <c r="G331" s="16"/>
      <c r="H331" s="16"/>
      <c r="I331" s="220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287"/>
      <c r="AA331" s="16"/>
      <c r="AB331" s="287"/>
      <c r="AC331" s="287"/>
      <c r="AD331" s="287"/>
    </row>
    <row r="332" ht="15.75" customHeight="1">
      <c r="A332" s="16"/>
      <c r="B332" s="16"/>
      <c r="C332" s="16"/>
      <c r="D332" s="16"/>
      <c r="E332" s="16"/>
      <c r="F332" s="16"/>
      <c r="G332" s="16"/>
      <c r="H332" s="16"/>
      <c r="I332" s="220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287"/>
      <c r="AA332" s="16"/>
      <c r="AB332" s="287"/>
      <c r="AC332" s="287"/>
      <c r="AD332" s="287"/>
    </row>
    <row r="333" ht="15.75" customHeight="1">
      <c r="A333" s="16"/>
      <c r="B333" s="16"/>
      <c r="C333" s="16"/>
      <c r="D333" s="16"/>
      <c r="E333" s="16"/>
      <c r="F333" s="16"/>
      <c r="G333" s="16"/>
      <c r="H333" s="16"/>
      <c r="I333" s="220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287"/>
      <c r="AA333" s="16"/>
      <c r="AB333" s="287"/>
      <c r="AC333" s="287"/>
      <c r="AD333" s="287"/>
    </row>
    <row r="334" ht="15.75" customHeight="1">
      <c r="A334" s="16"/>
      <c r="B334" s="16"/>
      <c r="C334" s="16"/>
      <c r="D334" s="16"/>
      <c r="E334" s="16"/>
      <c r="F334" s="16"/>
      <c r="G334" s="16"/>
      <c r="H334" s="16"/>
      <c r="I334" s="220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287"/>
      <c r="AA334" s="16"/>
      <c r="AB334" s="287"/>
      <c r="AC334" s="287"/>
      <c r="AD334" s="287"/>
    </row>
    <row r="335" ht="15.75" customHeight="1">
      <c r="A335" s="16"/>
      <c r="B335" s="16"/>
      <c r="C335" s="16"/>
      <c r="D335" s="16"/>
      <c r="E335" s="16"/>
      <c r="F335" s="16"/>
      <c r="G335" s="16"/>
      <c r="H335" s="16"/>
      <c r="I335" s="220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287"/>
      <c r="AA335" s="16"/>
      <c r="AB335" s="287"/>
      <c r="AC335" s="287"/>
      <c r="AD335" s="287"/>
    </row>
    <row r="336" ht="15.75" customHeight="1">
      <c r="A336" s="16"/>
      <c r="B336" s="16"/>
      <c r="C336" s="16"/>
      <c r="D336" s="16"/>
      <c r="E336" s="16"/>
      <c r="F336" s="16"/>
      <c r="G336" s="16"/>
      <c r="H336" s="16"/>
      <c r="I336" s="220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287"/>
      <c r="AA336" s="16"/>
      <c r="AB336" s="287"/>
      <c r="AC336" s="287"/>
      <c r="AD336" s="287"/>
    </row>
    <row r="337" ht="15.75" customHeight="1">
      <c r="A337" s="16"/>
      <c r="B337" s="16"/>
      <c r="C337" s="16"/>
      <c r="D337" s="16"/>
      <c r="E337" s="16"/>
      <c r="F337" s="16"/>
      <c r="G337" s="16"/>
      <c r="H337" s="16"/>
      <c r="I337" s="220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287"/>
      <c r="AA337" s="16"/>
      <c r="AB337" s="287"/>
      <c r="AC337" s="287"/>
      <c r="AD337" s="287"/>
    </row>
    <row r="338" ht="15.75" customHeight="1">
      <c r="A338" s="16"/>
      <c r="B338" s="16"/>
      <c r="C338" s="16"/>
      <c r="D338" s="16"/>
      <c r="E338" s="16"/>
      <c r="F338" s="16"/>
      <c r="G338" s="16"/>
      <c r="H338" s="16"/>
      <c r="I338" s="220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287"/>
      <c r="AA338" s="16"/>
      <c r="AB338" s="287"/>
      <c r="AC338" s="287"/>
      <c r="AD338" s="287"/>
    </row>
    <row r="339" ht="15.75" customHeight="1">
      <c r="A339" s="16"/>
      <c r="B339" s="16"/>
      <c r="C339" s="16"/>
      <c r="D339" s="16"/>
      <c r="E339" s="16"/>
      <c r="F339" s="16"/>
      <c r="G339" s="16"/>
      <c r="H339" s="16"/>
      <c r="I339" s="220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287"/>
      <c r="AA339" s="16"/>
      <c r="AB339" s="287"/>
      <c r="AC339" s="287"/>
      <c r="AD339" s="287"/>
    </row>
    <row r="340" ht="15.75" customHeight="1">
      <c r="A340" s="16"/>
      <c r="B340" s="16"/>
      <c r="C340" s="16"/>
      <c r="D340" s="16"/>
      <c r="E340" s="16"/>
      <c r="F340" s="16"/>
      <c r="G340" s="16"/>
      <c r="H340" s="16"/>
      <c r="I340" s="220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287"/>
      <c r="AA340" s="16"/>
      <c r="AB340" s="287"/>
      <c r="AC340" s="287"/>
      <c r="AD340" s="287"/>
    </row>
    <row r="341" ht="15.75" customHeight="1">
      <c r="A341" s="16"/>
      <c r="B341" s="16"/>
      <c r="C341" s="16"/>
      <c r="D341" s="16"/>
      <c r="E341" s="16"/>
      <c r="F341" s="16"/>
      <c r="G341" s="16"/>
      <c r="H341" s="16"/>
      <c r="I341" s="220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287"/>
      <c r="AA341" s="16"/>
      <c r="AB341" s="287"/>
      <c r="AC341" s="287"/>
      <c r="AD341" s="287"/>
    </row>
    <row r="342" ht="15.75" customHeight="1">
      <c r="A342" s="16"/>
      <c r="B342" s="16"/>
      <c r="C342" s="16"/>
      <c r="D342" s="16"/>
      <c r="E342" s="16"/>
      <c r="F342" s="16"/>
      <c r="G342" s="16"/>
      <c r="H342" s="16"/>
      <c r="I342" s="220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287"/>
      <c r="AA342" s="16"/>
      <c r="AB342" s="287"/>
      <c r="AC342" s="287"/>
      <c r="AD342" s="287"/>
    </row>
    <row r="343" ht="15.75" customHeight="1">
      <c r="A343" s="16"/>
      <c r="B343" s="16"/>
      <c r="C343" s="16"/>
      <c r="D343" s="16"/>
      <c r="E343" s="16"/>
      <c r="F343" s="16"/>
      <c r="G343" s="16"/>
      <c r="H343" s="16"/>
      <c r="I343" s="220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287"/>
      <c r="AA343" s="16"/>
      <c r="AB343" s="287"/>
      <c r="AC343" s="287"/>
      <c r="AD343" s="287"/>
    </row>
    <row r="344" ht="15.75" customHeight="1">
      <c r="A344" s="16"/>
      <c r="B344" s="16"/>
      <c r="C344" s="16"/>
      <c r="D344" s="16"/>
      <c r="E344" s="16"/>
      <c r="F344" s="16"/>
      <c r="G344" s="16"/>
      <c r="H344" s="16"/>
      <c r="I344" s="220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287"/>
      <c r="AA344" s="16"/>
      <c r="AB344" s="287"/>
      <c r="AC344" s="287"/>
      <c r="AD344" s="287"/>
    </row>
    <row r="345" ht="15.75" customHeight="1">
      <c r="A345" s="16"/>
      <c r="B345" s="16"/>
      <c r="C345" s="16"/>
      <c r="D345" s="16"/>
      <c r="E345" s="16"/>
      <c r="F345" s="16"/>
      <c r="G345" s="16"/>
      <c r="H345" s="16"/>
      <c r="I345" s="220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287"/>
      <c r="AA345" s="16"/>
      <c r="AB345" s="287"/>
      <c r="AC345" s="287"/>
      <c r="AD345" s="287"/>
    </row>
    <row r="346" ht="15.75" customHeight="1">
      <c r="A346" s="16"/>
      <c r="B346" s="16"/>
      <c r="C346" s="16"/>
      <c r="D346" s="16"/>
      <c r="E346" s="16"/>
      <c r="F346" s="16"/>
      <c r="G346" s="16"/>
      <c r="H346" s="16"/>
      <c r="I346" s="220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287"/>
      <c r="AA346" s="16"/>
      <c r="AB346" s="287"/>
      <c r="AC346" s="287"/>
      <c r="AD346" s="287"/>
    </row>
    <row r="347" ht="15.75" customHeight="1">
      <c r="A347" s="16"/>
      <c r="B347" s="16"/>
      <c r="C347" s="16"/>
      <c r="D347" s="16"/>
      <c r="E347" s="16"/>
      <c r="F347" s="16"/>
      <c r="G347" s="16"/>
      <c r="H347" s="16"/>
      <c r="I347" s="220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287"/>
      <c r="AA347" s="16"/>
      <c r="AB347" s="287"/>
      <c r="AC347" s="287"/>
      <c r="AD347" s="287"/>
    </row>
    <row r="348" ht="15.75" customHeight="1">
      <c r="A348" s="16"/>
      <c r="B348" s="16"/>
      <c r="C348" s="16"/>
      <c r="D348" s="16"/>
      <c r="E348" s="16"/>
      <c r="F348" s="16"/>
      <c r="G348" s="16"/>
      <c r="H348" s="16"/>
      <c r="I348" s="220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287"/>
      <c r="AA348" s="16"/>
      <c r="AB348" s="287"/>
      <c r="AC348" s="287"/>
      <c r="AD348" s="287"/>
    </row>
    <row r="349" ht="15.75" customHeight="1">
      <c r="A349" s="16"/>
      <c r="B349" s="16"/>
      <c r="C349" s="16"/>
      <c r="D349" s="16"/>
      <c r="E349" s="16"/>
      <c r="F349" s="16"/>
      <c r="G349" s="16"/>
      <c r="H349" s="16"/>
      <c r="I349" s="220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287"/>
      <c r="AA349" s="16"/>
      <c r="AB349" s="287"/>
      <c r="AC349" s="287"/>
      <c r="AD349" s="287"/>
    </row>
    <row r="350" ht="15.75" customHeight="1">
      <c r="A350" s="16"/>
      <c r="B350" s="16"/>
      <c r="C350" s="16"/>
      <c r="D350" s="16"/>
      <c r="E350" s="16"/>
      <c r="F350" s="16"/>
      <c r="G350" s="16"/>
      <c r="H350" s="16"/>
      <c r="I350" s="220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287"/>
      <c r="AA350" s="16"/>
      <c r="AB350" s="287"/>
      <c r="AC350" s="287"/>
      <c r="AD350" s="287"/>
    </row>
    <row r="351" ht="15.75" customHeight="1">
      <c r="A351" s="16"/>
      <c r="B351" s="16"/>
      <c r="C351" s="16"/>
      <c r="D351" s="16"/>
      <c r="E351" s="16"/>
      <c r="F351" s="16"/>
      <c r="G351" s="16"/>
      <c r="H351" s="16"/>
      <c r="I351" s="220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287"/>
      <c r="AA351" s="16"/>
      <c r="AB351" s="287"/>
      <c r="AC351" s="287"/>
      <c r="AD351" s="287"/>
    </row>
    <row r="352" ht="15.75" customHeight="1">
      <c r="A352" s="16"/>
      <c r="B352" s="16"/>
      <c r="C352" s="16"/>
      <c r="D352" s="16"/>
      <c r="E352" s="16"/>
      <c r="F352" s="16"/>
      <c r="G352" s="16"/>
      <c r="H352" s="16"/>
      <c r="I352" s="220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287"/>
      <c r="AA352" s="16"/>
      <c r="AB352" s="287"/>
      <c r="AC352" s="287"/>
      <c r="AD352" s="287"/>
    </row>
    <row r="353" ht="15.75" customHeight="1">
      <c r="A353" s="16"/>
      <c r="B353" s="16"/>
      <c r="C353" s="16"/>
      <c r="D353" s="16"/>
      <c r="E353" s="16"/>
      <c r="F353" s="16"/>
      <c r="G353" s="16"/>
      <c r="H353" s="16"/>
      <c r="I353" s="220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287"/>
      <c r="AA353" s="16"/>
      <c r="AB353" s="287"/>
      <c r="AC353" s="287"/>
      <c r="AD353" s="287"/>
    </row>
    <row r="354" ht="15.75" customHeight="1">
      <c r="A354" s="16"/>
      <c r="B354" s="16"/>
      <c r="C354" s="16"/>
      <c r="D354" s="16"/>
      <c r="E354" s="16"/>
      <c r="F354" s="16"/>
      <c r="G354" s="16"/>
      <c r="H354" s="16"/>
      <c r="I354" s="220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287"/>
      <c r="AA354" s="16"/>
      <c r="AB354" s="287"/>
      <c r="AC354" s="287"/>
      <c r="AD354" s="287"/>
    </row>
    <row r="355" ht="15.75" customHeight="1">
      <c r="A355" s="16"/>
      <c r="B355" s="16"/>
      <c r="C355" s="16"/>
      <c r="D355" s="16"/>
      <c r="E355" s="16"/>
      <c r="F355" s="16"/>
      <c r="G355" s="16"/>
      <c r="H355" s="16"/>
      <c r="I355" s="220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287"/>
      <c r="AA355" s="16"/>
      <c r="AB355" s="287"/>
      <c r="AC355" s="287"/>
      <c r="AD355" s="287"/>
    </row>
    <row r="356" ht="15.75" customHeight="1">
      <c r="A356" s="16"/>
      <c r="B356" s="16"/>
      <c r="C356" s="16"/>
      <c r="D356" s="16"/>
      <c r="E356" s="16"/>
      <c r="F356" s="16"/>
      <c r="G356" s="16"/>
      <c r="H356" s="16"/>
      <c r="I356" s="220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287"/>
      <c r="AA356" s="16"/>
      <c r="AB356" s="287"/>
      <c r="AC356" s="287"/>
      <c r="AD356" s="287"/>
    </row>
    <row r="357" ht="15.75" customHeight="1">
      <c r="A357" s="16"/>
      <c r="B357" s="16"/>
      <c r="C357" s="16"/>
      <c r="D357" s="16"/>
      <c r="E357" s="16"/>
      <c r="F357" s="16"/>
      <c r="G357" s="16"/>
      <c r="H357" s="16"/>
      <c r="I357" s="220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287"/>
      <c r="AA357" s="16"/>
      <c r="AB357" s="287"/>
      <c r="AC357" s="287"/>
      <c r="AD357" s="287"/>
    </row>
    <row r="358" ht="15.75" customHeight="1">
      <c r="A358" s="16"/>
      <c r="B358" s="16"/>
      <c r="C358" s="16"/>
      <c r="D358" s="16"/>
      <c r="E358" s="16"/>
      <c r="F358" s="16"/>
      <c r="G358" s="16"/>
      <c r="H358" s="16"/>
      <c r="I358" s="220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287"/>
      <c r="AA358" s="16"/>
      <c r="AB358" s="287"/>
      <c r="AC358" s="287"/>
      <c r="AD358" s="287"/>
    </row>
    <row r="359" ht="15.75" customHeight="1">
      <c r="A359" s="16"/>
      <c r="B359" s="16"/>
      <c r="C359" s="16"/>
      <c r="D359" s="16"/>
      <c r="E359" s="16"/>
      <c r="F359" s="16"/>
      <c r="G359" s="16"/>
      <c r="H359" s="16"/>
      <c r="I359" s="220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287"/>
      <c r="AA359" s="16"/>
      <c r="AB359" s="287"/>
      <c r="AC359" s="287"/>
      <c r="AD359" s="287"/>
    </row>
    <row r="360" ht="15.75" customHeight="1">
      <c r="A360" s="16"/>
      <c r="B360" s="16"/>
      <c r="C360" s="16"/>
      <c r="D360" s="16"/>
      <c r="E360" s="16"/>
      <c r="F360" s="16"/>
      <c r="G360" s="16"/>
      <c r="H360" s="16"/>
      <c r="I360" s="220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287"/>
      <c r="AA360" s="16"/>
      <c r="AB360" s="287"/>
      <c r="AC360" s="287"/>
      <c r="AD360" s="287"/>
    </row>
    <row r="361" ht="15.75" customHeight="1">
      <c r="A361" s="16"/>
      <c r="B361" s="16"/>
      <c r="C361" s="16"/>
      <c r="D361" s="16"/>
      <c r="E361" s="16"/>
      <c r="F361" s="16"/>
      <c r="G361" s="16"/>
      <c r="H361" s="16"/>
      <c r="I361" s="220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287"/>
      <c r="AA361" s="16"/>
      <c r="AB361" s="287"/>
      <c r="AC361" s="287"/>
      <c r="AD361" s="287"/>
    </row>
    <row r="362" ht="15.75" customHeight="1">
      <c r="A362" s="16"/>
      <c r="B362" s="16"/>
      <c r="C362" s="16"/>
      <c r="D362" s="16"/>
      <c r="E362" s="16"/>
      <c r="F362" s="16"/>
      <c r="G362" s="16"/>
      <c r="H362" s="16"/>
      <c r="I362" s="220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287"/>
      <c r="AA362" s="16"/>
      <c r="AB362" s="287"/>
      <c r="AC362" s="287"/>
      <c r="AD362" s="287"/>
    </row>
    <row r="363" ht="15.75" customHeight="1">
      <c r="A363" s="16"/>
      <c r="B363" s="16"/>
      <c r="C363" s="16"/>
      <c r="D363" s="16"/>
      <c r="E363" s="16"/>
      <c r="F363" s="16"/>
      <c r="G363" s="16"/>
      <c r="H363" s="16"/>
      <c r="I363" s="220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287"/>
      <c r="AA363" s="16"/>
      <c r="AB363" s="287"/>
      <c r="AC363" s="287"/>
      <c r="AD363" s="287"/>
    </row>
    <row r="364" ht="15.75" customHeight="1">
      <c r="A364" s="16"/>
      <c r="B364" s="16"/>
      <c r="C364" s="16"/>
      <c r="D364" s="16"/>
      <c r="E364" s="16"/>
      <c r="F364" s="16"/>
      <c r="G364" s="16"/>
      <c r="H364" s="16"/>
      <c r="I364" s="220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287"/>
      <c r="AA364" s="16"/>
      <c r="AB364" s="287"/>
      <c r="AC364" s="287"/>
      <c r="AD364" s="287"/>
    </row>
    <row r="365" ht="15.75" customHeight="1">
      <c r="A365" s="16"/>
      <c r="B365" s="16"/>
      <c r="C365" s="16"/>
      <c r="D365" s="16"/>
      <c r="E365" s="16"/>
      <c r="F365" s="16"/>
      <c r="G365" s="16"/>
      <c r="H365" s="16"/>
      <c r="I365" s="220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287"/>
      <c r="AA365" s="16"/>
      <c r="AB365" s="287"/>
      <c r="AC365" s="287"/>
      <c r="AD365" s="287"/>
    </row>
    <row r="366" ht="15.75" customHeight="1">
      <c r="A366" s="16"/>
      <c r="B366" s="16"/>
      <c r="C366" s="16"/>
      <c r="D366" s="16"/>
      <c r="E366" s="16"/>
      <c r="F366" s="16"/>
      <c r="G366" s="16"/>
      <c r="H366" s="16"/>
      <c r="I366" s="220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287"/>
      <c r="AA366" s="16"/>
      <c r="AB366" s="287"/>
      <c r="AC366" s="287"/>
      <c r="AD366" s="287"/>
    </row>
    <row r="367" ht="15.75" customHeight="1">
      <c r="A367" s="16"/>
      <c r="B367" s="16"/>
      <c r="C367" s="16"/>
      <c r="D367" s="16"/>
      <c r="E367" s="16"/>
      <c r="F367" s="16"/>
      <c r="G367" s="16"/>
      <c r="H367" s="16"/>
      <c r="I367" s="220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287"/>
      <c r="AA367" s="16"/>
      <c r="AB367" s="287"/>
      <c r="AC367" s="287"/>
      <c r="AD367" s="287"/>
    </row>
    <row r="368" ht="15.75" customHeight="1">
      <c r="A368" s="16"/>
      <c r="B368" s="16"/>
      <c r="C368" s="16"/>
      <c r="D368" s="16"/>
      <c r="E368" s="16"/>
      <c r="F368" s="16"/>
      <c r="G368" s="16"/>
      <c r="H368" s="16"/>
      <c r="I368" s="220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287"/>
      <c r="AA368" s="16"/>
      <c r="AB368" s="287"/>
      <c r="AC368" s="287"/>
      <c r="AD368" s="287"/>
    </row>
    <row r="369" ht="15.75" customHeight="1">
      <c r="A369" s="16"/>
      <c r="B369" s="16"/>
      <c r="C369" s="16"/>
      <c r="D369" s="16"/>
      <c r="E369" s="16"/>
      <c r="F369" s="16"/>
      <c r="G369" s="16"/>
      <c r="H369" s="16"/>
      <c r="I369" s="220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287"/>
      <c r="AA369" s="16"/>
      <c r="AB369" s="287"/>
      <c r="AC369" s="287"/>
      <c r="AD369" s="287"/>
    </row>
    <row r="370" ht="15.75" customHeight="1">
      <c r="A370" s="16"/>
      <c r="B370" s="16"/>
      <c r="C370" s="16"/>
      <c r="D370" s="16"/>
      <c r="E370" s="16"/>
      <c r="F370" s="16"/>
      <c r="G370" s="16"/>
      <c r="H370" s="16"/>
      <c r="I370" s="220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287"/>
      <c r="AA370" s="16"/>
      <c r="AB370" s="287"/>
      <c r="AC370" s="287"/>
      <c r="AD370" s="287"/>
    </row>
    <row r="371" ht="15.75" customHeight="1">
      <c r="A371" s="16"/>
      <c r="B371" s="16"/>
      <c r="C371" s="16"/>
      <c r="D371" s="16"/>
      <c r="E371" s="16"/>
      <c r="F371" s="16"/>
      <c r="G371" s="16"/>
      <c r="H371" s="16"/>
      <c r="I371" s="220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287"/>
      <c r="AA371" s="16"/>
      <c r="AB371" s="287"/>
      <c r="AC371" s="287"/>
      <c r="AD371" s="287"/>
    </row>
    <row r="372" ht="15.75" customHeight="1">
      <c r="A372" s="16"/>
      <c r="B372" s="16"/>
      <c r="C372" s="16"/>
      <c r="D372" s="16"/>
      <c r="E372" s="16"/>
      <c r="F372" s="16"/>
      <c r="G372" s="16"/>
      <c r="H372" s="16"/>
      <c r="I372" s="220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287"/>
      <c r="AA372" s="16"/>
      <c r="AB372" s="287"/>
      <c r="AC372" s="287"/>
      <c r="AD372" s="287"/>
    </row>
    <row r="373" ht="15.75" customHeight="1">
      <c r="A373" s="16"/>
      <c r="B373" s="16"/>
      <c r="C373" s="16"/>
      <c r="D373" s="16"/>
      <c r="E373" s="16"/>
      <c r="F373" s="16"/>
      <c r="G373" s="16"/>
      <c r="H373" s="16"/>
      <c r="I373" s="220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287"/>
      <c r="AA373" s="16"/>
      <c r="AB373" s="287"/>
      <c r="AC373" s="287"/>
      <c r="AD373" s="287"/>
    </row>
    <row r="374" ht="15.75" customHeight="1">
      <c r="A374" s="16"/>
      <c r="B374" s="16"/>
      <c r="C374" s="16"/>
      <c r="D374" s="16"/>
      <c r="E374" s="16"/>
      <c r="F374" s="16"/>
      <c r="G374" s="16"/>
      <c r="H374" s="16"/>
      <c r="I374" s="220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287"/>
      <c r="AA374" s="16"/>
      <c r="AB374" s="287"/>
      <c r="AC374" s="287"/>
      <c r="AD374" s="287"/>
    </row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3">
    <mergeCell ref="I4:I6"/>
    <mergeCell ref="C8:F8"/>
    <mergeCell ref="I8:I9"/>
    <mergeCell ref="D9:F9"/>
    <mergeCell ref="D10:F10"/>
    <mergeCell ref="D11:F11"/>
    <mergeCell ref="D12:F12"/>
    <mergeCell ref="D13:F13"/>
    <mergeCell ref="D14:F14"/>
    <mergeCell ref="D15:F15"/>
    <mergeCell ref="C22:F22"/>
    <mergeCell ref="C23:F23"/>
    <mergeCell ref="C24:F24"/>
    <mergeCell ref="C25:F25"/>
    <mergeCell ref="C26:F26"/>
    <mergeCell ref="C27:F27"/>
    <mergeCell ref="C28:F28"/>
    <mergeCell ref="C29:F29"/>
    <mergeCell ref="C30:F30"/>
    <mergeCell ref="C31:F31"/>
    <mergeCell ref="C32:F32"/>
    <mergeCell ref="C33:F33"/>
    <mergeCell ref="C34:F34"/>
    <mergeCell ref="C35:F35"/>
    <mergeCell ref="C36:F36"/>
    <mergeCell ref="C37:F37"/>
    <mergeCell ref="C38:F38"/>
    <mergeCell ref="C39:F39"/>
    <mergeCell ref="E49:F50"/>
    <mergeCell ref="E51:F51"/>
    <mergeCell ref="C56:E56"/>
    <mergeCell ref="C59:E59"/>
    <mergeCell ref="C60:E60"/>
    <mergeCell ref="C65:E66"/>
    <mergeCell ref="F67:H67"/>
    <mergeCell ref="F68:H68"/>
    <mergeCell ref="C40:F40"/>
    <mergeCell ref="C41:F41"/>
    <mergeCell ref="C42:F42"/>
    <mergeCell ref="C43:F43"/>
    <mergeCell ref="C44:F44"/>
    <mergeCell ref="E47:F47"/>
    <mergeCell ref="E48:F48"/>
  </mergeCells>
  <conditionalFormatting sqref="A9:C15">
    <cfRule type="cellIs" dxfId="0" priority="1" operator="equal">
      <formula>"DATE: STUDENT NUMBER: NAME: NATIONALITY: CONTACT NUMBER: EMAIL ADDRESS: CONGREGATION(COMPLETE NAME)"</formula>
    </cfRule>
  </conditionalFormatting>
  <conditionalFormatting sqref="G15">
    <cfRule type="colorScale" priority="2">
      <colorScale>
        <cfvo type="min"/>
        <cfvo type="max"/>
        <color rgb="FF57BB8A"/>
        <color rgb="FFFFFFFF"/>
      </colorScale>
    </cfRule>
  </conditionalFormatting>
  <dataValidations>
    <dataValidation type="list" allowBlank="1" sqref="D17">
      <formula1>"2022 - 2023,2021-2022,2020 -2021"</formula1>
    </dataValidation>
    <dataValidation type="list" allowBlank="1" sqref="F18">
      <formula1>"FIRST SEMESTER,SECOND SEMESTER,INTER-SEMESTER"</formula1>
    </dataValidation>
    <dataValidation type="list" allowBlank="1" sqref="F20">
      <formula1>"Credit Student,Audit Student(On-going Formation;Renewal)"</formula1>
    </dataValidation>
    <dataValidation type="list" allowBlank="1" showErrorMessage="1" sqref="D47 D50">
      <formula1>"Approved,Disapproved"</formula1>
    </dataValidation>
    <dataValidation type="list" allowBlank="1" sqref="C23:C43">
      <formula1>RATES!$F$3:$F$32</formula1>
    </dataValidation>
    <dataValidation type="custom" allowBlank="1" showDropDown="1" sqref="D9">
      <formula1>OR(NOT(ISERROR(DATEVALUE(D9))), AND(ISNUMBER(D9), LEFT(CELL("format", D9))="D"))</formula1>
    </dataValidation>
    <dataValidation type="list" allowBlank="1" sqref="H45:H62">
      <formula1>RATES!$J$47:$J$82</formula1>
    </dataValidation>
    <dataValidation type="list" allowBlank="1" sqref="D14">
      <formula1>'Enrollment List'!$H$10:$H$93</formula1>
    </dataValidation>
    <dataValidation type="list" allowBlank="1" sqref="H17">
      <formula1>"NEW STUDENT,OLD STUDENT,TRANSFEREE,CROSS ENROLLEE,RETURNEE FROM LEAVE OF ABSENCE"</formula1>
    </dataValidation>
    <dataValidation type="list" allowBlank="1" showErrorMessage="1" sqref="I65">
      <formula1>"Full payment,Partial,Not yet paid,Promissory"</formula1>
    </dataValidation>
    <dataValidation type="list" allowBlank="1" sqref="H15">
      <formula1>$AD$115:$AD$144</formula1>
    </dataValidation>
    <dataValidation type="list" allowBlank="1" sqref="H23:H43">
      <formula1>RATES!$I$3:$I$32</formula1>
    </dataValidation>
    <dataValidation type="list" allowBlank="1" sqref="D15">
      <formula1>$AC$147:$AC$174</formula1>
    </dataValidation>
    <dataValidation type="list" allowBlank="1" sqref="F19">
      <formula1>"THESIS,NON-THESIS,CREDIT STUDENT,AUDIT STUDENT"</formula1>
    </dataValidation>
    <dataValidation type="list" allowBlank="1" sqref="E20">
      <formula1>"Regular(4 Years),Scholar(3 Years),Bridge Program,Certificate Program in Religious Studies"</formula1>
    </dataValidation>
    <dataValidation type="list" allowBlank="1" sqref="F17">
      <formula1>"FIRST YEAR,SECOND YEAR,THIRD YEAR,FOURTH YEAR"</formula1>
    </dataValidation>
    <dataValidation type="list" allowBlank="1" sqref="D13">
      <formula1>'Enrollment List'!$G$10:$G$93</formula1>
    </dataValidation>
    <dataValidation type="list" allowBlank="1" sqref="E19">
      <formula1>"MAJOR IN THEOLOGY,MAJOR IN SCRIPTURES,MAJOR IN WOMEN AND RELIGION"</formula1>
    </dataValidation>
    <dataValidation type="list" allowBlank="1" showInputMessage="1" prompt="Click and enter a value from the list of items" sqref="G23:G43">
      <formula1>"2,3"</formula1>
    </dataValidation>
    <dataValidation type="list" allowBlank="1" sqref="D12">
      <formula1>'Enrollment List'!$B$110:$B$152</formula1>
    </dataValidation>
  </dataValidations>
  <hyperlinks>
    <hyperlink r:id="rId1" ref="C6"/>
  </hyperlinks>
  <printOptions horizontalCentered="1"/>
  <pageMargins bottom="0.75" footer="0.0" header="0.0" left="0.7" right="0.7" top="0.75"/>
  <pageSetup orientation="portrait" pageOrder="overThenDown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B8043"/>
    <outlinePr summaryBelow="0" summaryRight="0"/>
    <pageSetUpPr fitToPage="1"/>
  </sheetPr>
  <sheetViews>
    <sheetView showGridLines="0" workbookViewId="0"/>
  </sheetViews>
  <sheetFormatPr customHeight="1" defaultColWidth="12.63" defaultRowHeight="15.0"/>
  <cols>
    <col customWidth="1" min="1" max="1" width="3.13"/>
    <col customWidth="1" min="2" max="2" width="2.63"/>
    <col customWidth="1" min="3" max="3" width="38.13"/>
    <col customWidth="1" min="4" max="4" width="21.63"/>
    <col customWidth="1" min="5" max="5" width="17.13"/>
    <col customWidth="1" min="6" max="6" width="17.25"/>
    <col customWidth="1" min="7" max="7" width="17.38"/>
    <col customWidth="1" min="8" max="8" width="37.38"/>
    <col customWidth="1" min="9" max="9" width="17.88"/>
    <col hidden="1" min="12" max="20" width="12.63"/>
    <col customWidth="1" hidden="1" min="21" max="21" width="16.38"/>
    <col hidden="1" min="22" max="24" width="12.63"/>
    <col customWidth="1" hidden="1" min="25" max="25" width="21.25"/>
    <col customWidth="1" hidden="1" min="26" max="26" width="20.13"/>
    <col hidden="1" min="27" max="30" width="12.63"/>
  </cols>
  <sheetData>
    <row r="1" ht="15.75" customHeight="1">
      <c r="A1" s="1"/>
      <c r="B1" s="1"/>
      <c r="C1" s="1"/>
      <c r="D1" s="1"/>
      <c r="E1" s="1"/>
      <c r="F1" s="1"/>
      <c r="G1" s="1"/>
      <c r="H1" s="1"/>
      <c r="I1" s="2"/>
      <c r="J1" s="1"/>
      <c r="K1" s="1"/>
      <c r="L1" s="1"/>
      <c r="M1" s="1"/>
      <c r="N1" s="1"/>
      <c r="O1" s="1"/>
      <c r="P1" s="3"/>
      <c r="Q1" s="1"/>
      <c r="R1" s="1"/>
      <c r="S1" s="1"/>
      <c r="T1" s="1"/>
      <c r="U1" s="1"/>
      <c r="V1" s="1"/>
      <c r="W1" s="1"/>
      <c r="X1" s="1"/>
      <c r="Y1" s="1"/>
      <c r="Z1" s="4"/>
      <c r="AA1" s="1"/>
      <c r="AB1" s="4"/>
      <c r="AC1" s="4"/>
      <c r="AD1" s="4"/>
    </row>
    <row r="2" ht="15.75" customHeight="1">
      <c r="A2" s="1"/>
      <c r="B2" s="5"/>
      <c r="C2" s="6"/>
      <c r="D2" s="6"/>
      <c r="E2" s="6"/>
      <c r="F2" s="6"/>
      <c r="G2" s="6"/>
      <c r="H2" s="6"/>
      <c r="I2" s="7"/>
      <c r="J2" s="1"/>
      <c r="K2" s="1"/>
      <c r="L2" s="1"/>
      <c r="M2" s="1"/>
      <c r="N2" s="1"/>
      <c r="O2" s="1"/>
      <c r="P2" s="8"/>
      <c r="Q2" s="1"/>
      <c r="R2" s="1"/>
      <c r="S2" s="1"/>
      <c r="T2" s="1"/>
      <c r="U2" s="1"/>
      <c r="V2" s="1"/>
      <c r="W2" s="1"/>
      <c r="X2" s="1"/>
      <c r="Y2" s="1"/>
      <c r="Z2" s="4"/>
      <c r="AA2" s="1"/>
      <c r="AB2" s="4"/>
      <c r="AC2" s="4"/>
      <c r="AD2" s="4"/>
    </row>
    <row r="3" ht="15.75" customHeight="1">
      <c r="A3" s="1"/>
      <c r="B3" s="9"/>
      <c r="C3" s="2" t="s">
        <v>229</v>
      </c>
      <c r="D3" s="1"/>
      <c r="E3" s="1"/>
      <c r="F3" s="1"/>
      <c r="G3" s="1"/>
      <c r="H3" s="1"/>
      <c r="I3" s="10"/>
      <c r="J3" s="1"/>
      <c r="K3" s="1"/>
      <c r="L3" s="1"/>
      <c r="M3" s="1"/>
      <c r="N3" s="1"/>
      <c r="O3" s="1"/>
      <c r="P3" s="3"/>
      <c r="Q3" s="1"/>
      <c r="R3" s="1"/>
      <c r="S3" s="1"/>
      <c r="T3" s="1"/>
      <c r="U3" s="1"/>
      <c r="V3" s="1"/>
      <c r="W3" s="1"/>
      <c r="X3" s="1"/>
      <c r="Y3" s="1"/>
      <c r="Z3" s="4"/>
      <c r="AA3" s="1"/>
      <c r="AB3" s="4"/>
      <c r="AC3" s="4"/>
      <c r="AD3" s="4"/>
    </row>
    <row r="4" ht="15.75" customHeight="1">
      <c r="A4" s="1"/>
      <c r="B4" s="9"/>
      <c r="C4" s="1" t="s">
        <v>230</v>
      </c>
      <c r="D4" s="1"/>
      <c r="E4" s="1"/>
      <c r="F4" s="1"/>
      <c r="G4" s="1"/>
      <c r="H4" s="1"/>
      <c r="I4" s="193" t="s">
        <v>0</v>
      </c>
      <c r="J4" s="1"/>
      <c r="K4" s="1"/>
      <c r="L4" s="1"/>
      <c r="M4" s="1"/>
      <c r="N4" s="1"/>
      <c r="O4" s="1"/>
      <c r="P4" s="3"/>
      <c r="Q4" s="1"/>
      <c r="R4" s="1"/>
      <c r="S4" s="1"/>
      <c r="T4" s="1"/>
      <c r="U4" s="1"/>
      <c r="V4" s="1"/>
      <c r="W4" s="1"/>
      <c r="X4" s="1"/>
      <c r="Y4" s="1"/>
      <c r="Z4" s="4"/>
      <c r="AA4" s="1"/>
      <c r="AB4" s="4"/>
      <c r="AC4" s="4"/>
      <c r="AD4" s="4"/>
    </row>
    <row r="5" ht="15.75" customHeight="1">
      <c r="A5" s="1"/>
      <c r="B5" s="9"/>
      <c r="C5" s="1" t="s">
        <v>231</v>
      </c>
      <c r="D5" s="1"/>
      <c r="E5" s="1"/>
      <c r="F5" s="1"/>
      <c r="G5" s="1"/>
      <c r="H5" s="1"/>
      <c r="I5" s="194"/>
      <c r="J5" s="1"/>
      <c r="K5" s="1"/>
      <c r="L5" s="1"/>
      <c r="M5" s="1"/>
      <c r="N5" s="1"/>
      <c r="O5" s="1"/>
      <c r="P5" s="3"/>
      <c r="Q5" s="1"/>
      <c r="R5" s="1"/>
      <c r="S5" s="1"/>
      <c r="T5" s="1"/>
      <c r="U5" s="1"/>
      <c r="V5" s="1"/>
      <c r="W5" s="1"/>
      <c r="X5" s="1"/>
      <c r="Y5" s="1"/>
      <c r="Z5" s="4"/>
      <c r="AA5" s="1"/>
      <c r="AB5" s="4"/>
      <c r="AC5" s="4"/>
      <c r="AD5" s="4"/>
    </row>
    <row r="6" ht="15.75" customHeight="1">
      <c r="A6" s="1"/>
      <c r="B6" s="13"/>
      <c r="C6" s="195" t="s">
        <v>1153</v>
      </c>
      <c r="D6" s="14"/>
      <c r="E6" s="14"/>
      <c r="F6" s="14"/>
      <c r="G6" s="14"/>
      <c r="H6" s="14"/>
      <c r="I6" s="196"/>
      <c r="J6" s="1"/>
      <c r="K6" s="1"/>
      <c r="L6" s="1"/>
      <c r="M6" s="1"/>
      <c r="N6" s="1"/>
      <c r="O6" s="1"/>
      <c r="P6" s="3"/>
      <c r="Q6" s="1"/>
      <c r="R6" s="1"/>
      <c r="S6" s="1"/>
      <c r="T6" s="1"/>
      <c r="U6" s="1"/>
      <c r="V6" s="1"/>
      <c r="W6" s="1"/>
      <c r="X6" s="1"/>
      <c r="Y6" s="1"/>
      <c r="Z6" s="4"/>
      <c r="AA6" s="1"/>
      <c r="AB6" s="4"/>
      <c r="AC6" s="4"/>
      <c r="AD6" s="4"/>
    </row>
    <row r="7" ht="27.0" customHeight="1">
      <c r="A7" s="1"/>
      <c r="B7" s="9"/>
      <c r="C7" s="1"/>
      <c r="D7" s="1"/>
      <c r="E7" s="1"/>
      <c r="F7" s="1"/>
      <c r="G7" s="16"/>
      <c r="H7" s="2" t="s">
        <v>1</v>
      </c>
      <c r="I7" s="17"/>
      <c r="J7" s="1"/>
      <c r="K7" s="1"/>
      <c r="L7" s="1"/>
      <c r="M7" s="1"/>
      <c r="N7" s="1"/>
      <c r="O7" s="1"/>
      <c r="P7" s="8"/>
      <c r="Q7" s="1"/>
      <c r="R7" s="1"/>
      <c r="S7" s="1"/>
      <c r="T7" s="1"/>
      <c r="U7" s="1"/>
      <c r="V7" s="1"/>
      <c r="W7" s="1"/>
      <c r="X7" s="1"/>
      <c r="Y7" s="1"/>
      <c r="Z7" s="4"/>
      <c r="AA7" s="1"/>
      <c r="AB7" s="4"/>
      <c r="AC7" s="4"/>
      <c r="AD7" s="4"/>
    </row>
    <row r="8" ht="15.75" customHeight="1">
      <c r="A8" s="18"/>
      <c r="B8" s="19"/>
      <c r="C8" s="18" t="s">
        <v>986</v>
      </c>
      <c r="G8" s="16"/>
      <c r="H8" s="20" t="s">
        <v>2</v>
      </c>
      <c r="I8" s="197" t="s">
        <v>3</v>
      </c>
      <c r="J8" s="1"/>
      <c r="K8" s="1"/>
      <c r="L8" s="1"/>
      <c r="M8" s="1"/>
      <c r="N8" s="1"/>
      <c r="O8" s="1"/>
      <c r="P8" s="8"/>
      <c r="Q8" s="1"/>
      <c r="R8" s="1"/>
      <c r="S8" s="1"/>
      <c r="T8" s="1"/>
      <c r="U8" s="1"/>
      <c r="V8" s="1"/>
      <c r="W8" s="1"/>
      <c r="X8" s="1"/>
      <c r="Y8" s="1"/>
      <c r="Z8" s="4"/>
      <c r="AA8" s="1"/>
      <c r="AB8" s="4"/>
      <c r="AC8" s="4"/>
      <c r="AD8" s="4"/>
    </row>
    <row r="9" ht="15.75" customHeight="1">
      <c r="A9" s="2"/>
      <c r="B9" s="22"/>
      <c r="C9" s="64" t="s">
        <v>234</v>
      </c>
      <c r="D9" s="23">
        <v>45062.0</v>
      </c>
      <c r="E9" s="198"/>
      <c r="F9" s="198"/>
      <c r="G9" s="16"/>
      <c r="H9" s="25" t="s">
        <v>4</v>
      </c>
      <c r="I9" s="194"/>
      <c r="J9" s="1"/>
      <c r="K9" s="1"/>
      <c r="L9" s="1"/>
      <c r="M9" s="1"/>
      <c r="N9" s="1"/>
      <c r="O9" s="1"/>
      <c r="P9" s="8"/>
      <c r="Q9" s="1"/>
      <c r="R9" s="1"/>
      <c r="S9" s="26"/>
      <c r="T9" s="1"/>
      <c r="U9" s="1"/>
      <c r="V9" s="1"/>
      <c r="W9" s="1"/>
      <c r="X9" s="1"/>
      <c r="Y9" s="1"/>
      <c r="Z9" s="4"/>
      <c r="AA9" s="1"/>
      <c r="AB9" s="4"/>
      <c r="AC9" s="4"/>
      <c r="AD9" s="4"/>
    </row>
    <row r="10" ht="15.75" customHeight="1">
      <c r="A10" s="2"/>
      <c r="B10" s="22"/>
      <c r="C10" s="64" t="s">
        <v>235</v>
      </c>
      <c r="D10" s="27" t="s">
        <v>1154</v>
      </c>
      <c r="E10" s="198"/>
      <c r="F10" s="198"/>
      <c r="G10" s="16"/>
      <c r="H10" s="28"/>
      <c r="I10" s="29" t="s">
        <v>5</v>
      </c>
      <c r="J10" s="1"/>
      <c r="K10" s="1"/>
      <c r="L10" s="1"/>
      <c r="M10" s="1"/>
      <c r="N10" s="1"/>
      <c r="O10" s="1"/>
      <c r="P10" s="8"/>
      <c r="Q10" s="1"/>
      <c r="R10" s="1"/>
      <c r="S10" s="26"/>
      <c r="T10" s="1"/>
      <c r="U10" s="1"/>
      <c r="V10" s="1"/>
      <c r="W10" s="1"/>
      <c r="X10" s="1"/>
      <c r="Y10" s="1"/>
      <c r="Z10" s="4"/>
      <c r="AA10" s="1"/>
      <c r="AB10" s="4"/>
      <c r="AC10" s="4"/>
      <c r="AD10" s="4"/>
    </row>
    <row r="11" ht="15.75" customHeight="1">
      <c r="A11" s="2"/>
      <c r="B11" s="22"/>
      <c r="C11" s="64" t="s">
        <v>236</v>
      </c>
      <c r="D11" s="30" t="s">
        <v>1155</v>
      </c>
      <c r="E11" s="198"/>
      <c r="F11" s="198"/>
      <c r="G11" s="16"/>
      <c r="H11" s="25" t="s">
        <v>7</v>
      </c>
      <c r="I11" s="29"/>
      <c r="J11" s="1"/>
      <c r="K11" s="1"/>
      <c r="L11" s="1"/>
      <c r="M11" s="1"/>
      <c r="N11" s="1"/>
      <c r="O11" s="1"/>
      <c r="P11" s="8"/>
      <c r="Q11" s="1"/>
      <c r="R11" s="1"/>
      <c r="S11" s="31"/>
      <c r="T11" s="1"/>
      <c r="U11" s="1"/>
      <c r="V11" s="1"/>
      <c r="W11" s="1"/>
      <c r="X11" s="1"/>
      <c r="Y11" s="1"/>
      <c r="Z11" s="4"/>
      <c r="AA11" s="1"/>
      <c r="AB11" s="4"/>
      <c r="AC11" s="4"/>
      <c r="AD11" s="4"/>
    </row>
    <row r="12" ht="15.75" customHeight="1">
      <c r="A12" s="2"/>
      <c r="B12" s="22"/>
      <c r="C12" s="64" t="s">
        <v>237</v>
      </c>
      <c r="D12" s="30" t="s">
        <v>747</v>
      </c>
      <c r="E12" s="198"/>
      <c r="F12" s="198"/>
      <c r="G12" s="16"/>
      <c r="H12" s="28"/>
      <c r="I12" s="29" t="s">
        <v>8</v>
      </c>
      <c r="J12" s="1"/>
      <c r="K12" s="1"/>
      <c r="L12" s="1"/>
      <c r="M12" s="1"/>
      <c r="N12" s="1"/>
      <c r="O12" s="1"/>
      <c r="P12" s="8"/>
      <c r="Q12" s="1"/>
      <c r="R12" s="1"/>
      <c r="S12" s="26"/>
      <c r="T12" s="1"/>
      <c r="U12" s="1"/>
      <c r="V12" s="1"/>
      <c r="W12" s="1"/>
      <c r="X12" s="1"/>
      <c r="Y12" s="1"/>
      <c r="Z12" s="4"/>
      <c r="AA12" s="1"/>
      <c r="AB12" s="4"/>
      <c r="AC12" s="4"/>
      <c r="AD12" s="4"/>
    </row>
    <row r="13" ht="15.75" customHeight="1">
      <c r="A13" s="2"/>
      <c r="B13" s="22"/>
      <c r="C13" s="64" t="s">
        <v>238</v>
      </c>
      <c r="D13" s="27">
        <v>9.150035689E9</v>
      </c>
      <c r="E13" s="198"/>
      <c r="F13" s="198"/>
      <c r="G13" s="16"/>
      <c r="H13" s="32" t="s">
        <v>9</v>
      </c>
      <c r="I13" s="29"/>
      <c r="J13" s="1"/>
      <c r="K13" s="1"/>
      <c r="L13" s="1"/>
      <c r="M13" s="1"/>
      <c r="N13" s="1"/>
      <c r="O13" s="1"/>
      <c r="P13" s="8"/>
      <c r="Q13" s="1"/>
      <c r="R13" s="1"/>
      <c r="S13" s="26"/>
      <c r="T13" s="1"/>
      <c r="U13" s="1"/>
      <c r="V13" s="1"/>
      <c r="W13" s="1"/>
      <c r="X13" s="1"/>
      <c r="Y13" s="1"/>
      <c r="Z13" s="4"/>
      <c r="AA13" s="1"/>
      <c r="AB13" s="4"/>
      <c r="AC13" s="4"/>
      <c r="AD13" s="4"/>
    </row>
    <row r="14" ht="15.75" customHeight="1">
      <c r="A14" s="2"/>
      <c r="B14" s="22"/>
      <c r="C14" s="64" t="s">
        <v>239</v>
      </c>
      <c r="D14" s="33" t="s">
        <v>1156</v>
      </c>
      <c r="E14" s="198"/>
      <c r="F14" s="198"/>
      <c r="G14" s="34"/>
      <c r="H14" s="35"/>
      <c r="I14" s="36" t="s">
        <v>10</v>
      </c>
      <c r="J14" s="1"/>
      <c r="K14" s="34"/>
      <c r="L14" s="1"/>
      <c r="M14" s="1"/>
      <c r="N14" s="1"/>
      <c r="O14" s="1"/>
      <c r="P14" s="37"/>
      <c r="Q14" s="1"/>
      <c r="R14" s="1"/>
      <c r="S14" s="38"/>
      <c r="T14" s="1"/>
      <c r="U14" s="1"/>
      <c r="V14" s="1"/>
      <c r="W14" s="1"/>
      <c r="X14" s="1"/>
      <c r="Y14" s="1"/>
      <c r="Z14" s="4"/>
      <c r="AA14" s="1"/>
      <c r="AB14" s="4"/>
      <c r="AC14" s="4"/>
      <c r="AD14" s="4"/>
    </row>
    <row r="15" ht="15.75" customHeight="1">
      <c r="A15" s="2"/>
      <c r="B15" s="22"/>
      <c r="C15" s="64" t="s">
        <v>240</v>
      </c>
      <c r="D15" s="30" t="s">
        <v>324</v>
      </c>
      <c r="E15" s="198"/>
      <c r="F15" s="198"/>
      <c r="G15" s="39" t="s">
        <v>11</v>
      </c>
      <c r="H15" s="30" t="s">
        <v>189</v>
      </c>
      <c r="I15" s="36"/>
      <c r="J15" s="1"/>
      <c r="K15" s="1"/>
      <c r="L15" s="1"/>
      <c r="M15" s="1"/>
      <c r="N15" s="1"/>
      <c r="O15" s="1"/>
      <c r="P15" s="8"/>
      <c r="Q15" s="1"/>
      <c r="R15" s="1"/>
      <c r="S15" s="8"/>
      <c r="T15" s="1"/>
      <c r="U15" s="1"/>
      <c r="V15" s="1"/>
      <c r="W15" s="1"/>
      <c r="X15" s="1"/>
      <c r="Y15" s="1"/>
      <c r="Z15" s="4"/>
      <c r="AA15" s="1"/>
      <c r="AB15" s="4"/>
      <c r="AC15" s="4"/>
      <c r="AD15" s="4"/>
    </row>
    <row r="16" ht="15.75" customHeight="1">
      <c r="A16" s="1"/>
      <c r="B16" s="9"/>
      <c r="C16" s="73"/>
      <c r="D16" s="1"/>
      <c r="E16" s="1"/>
      <c r="F16" s="1"/>
      <c r="G16" s="1"/>
      <c r="H16" s="1"/>
      <c r="I16" s="29" t="s">
        <v>12</v>
      </c>
      <c r="J16" s="1"/>
      <c r="K16" s="1"/>
      <c r="L16" s="1"/>
      <c r="M16" s="1"/>
      <c r="N16" s="1"/>
      <c r="O16" s="1"/>
      <c r="P16" s="8"/>
      <c r="Q16" s="1"/>
      <c r="R16" s="1"/>
      <c r="S16" s="3"/>
      <c r="T16" s="1"/>
      <c r="U16" s="1"/>
      <c r="V16" s="1"/>
      <c r="W16" s="1"/>
      <c r="X16" s="1"/>
      <c r="Y16" s="1"/>
      <c r="Z16" s="4"/>
      <c r="AA16" s="1"/>
      <c r="AB16" s="4"/>
      <c r="AC16" s="4"/>
      <c r="AD16" s="4"/>
    </row>
    <row r="17" ht="15.75" customHeight="1">
      <c r="A17" s="1"/>
      <c r="B17" s="9"/>
      <c r="C17" s="64" t="s">
        <v>241</v>
      </c>
      <c r="D17" s="30" t="s">
        <v>341</v>
      </c>
      <c r="E17" s="2" t="s">
        <v>14</v>
      </c>
      <c r="F17" s="30" t="s">
        <v>342</v>
      </c>
      <c r="G17" s="39" t="s">
        <v>15</v>
      </c>
      <c r="H17" s="30" t="s">
        <v>16</v>
      </c>
      <c r="I17" s="29"/>
      <c r="J17" s="1"/>
      <c r="K17" s="1"/>
      <c r="L17" s="1"/>
      <c r="M17" s="1"/>
      <c r="N17" s="1"/>
      <c r="O17" s="1"/>
      <c r="P17" s="8"/>
      <c r="Q17" s="1"/>
      <c r="R17" s="1"/>
      <c r="S17" s="8"/>
      <c r="T17" s="1"/>
      <c r="U17" s="1"/>
      <c r="V17" s="1"/>
      <c r="W17" s="1"/>
      <c r="X17" s="1"/>
      <c r="Y17" s="1"/>
      <c r="Z17" s="4"/>
      <c r="AA17" s="1"/>
      <c r="AB17" s="4"/>
      <c r="AC17" s="4"/>
      <c r="AD17" s="4"/>
    </row>
    <row r="18" ht="15.75" customHeight="1">
      <c r="A18" s="1"/>
      <c r="B18" s="9"/>
      <c r="C18" s="64" t="s">
        <v>242</v>
      </c>
      <c r="D18" s="16"/>
      <c r="E18" s="2" t="s">
        <v>17</v>
      </c>
      <c r="F18" s="30" t="s">
        <v>988</v>
      </c>
      <c r="G18" s="16"/>
      <c r="H18" s="16"/>
      <c r="I18" s="29" t="s">
        <v>19</v>
      </c>
      <c r="J18" s="1"/>
      <c r="K18" s="1"/>
      <c r="L18" s="1"/>
      <c r="M18" s="1"/>
      <c r="N18" s="1"/>
      <c r="O18" s="1"/>
      <c r="P18" s="8"/>
      <c r="Q18" s="1"/>
      <c r="R18" s="1"/>
      <c r="S18" s="3"/>
      <c r="T18" s="1"/>
      <c r="U18" s="1"/>
      <c r="V18" s="1"/>
      <c r="W18" s="1"/>
      <c r="X18" s="1"/>
      <c r="Y18" s="1"/>
      <c r="Z18" s="4"/>
      <c r="AA18" s="1"/>
      <c r="AB18" s="4"/>
      <c r="AC18" s="4"/>
      <c r="AD18" s="4"/>
    </row>
    <row r="19" ht="15.75" customHeight="1">
      <c r="A19" s="1"/>
      <c r="B19" s="9"/>
      <c r="C19" s="167" t="s">
        <v>243</v>
      </c>
      <c r="D19" s="18" t="b">
        <v>1</v>
      </c>
      <c r="E19" s="1" t="s">
        <v>1111</v>
      </c>
      <c r="F19" s="30"/>
      <c r="G19" s="16"/>
      <c r="H19" s="16"/>
      <c r="I19" s="29"/>
      <c r="J19" s="1"/>
      <c r="K19" s="1"/>
      <c r="L19" s="1"/>
      <c r="M19" s="1"/>
      <c r="N19" s="1"/>
      <c r="O19" s="1"/>
      <c r="P19" s="8"/>
      <c r="Q19" s="1"/>
      <c r="R19" s="1"/>
      <c r="S19" s="8"/>
      <c r="T19" s="1"/>
      <c r="U19" s="1"/>
      <c r="V19" s="1"/>
      <c r="W19" s="1"/>
      <c r="X19" s="1"/>
      <c r="Y19" s="1"/>
      <c r="Z19" s="4"/>
      <c r="AA19" s="1"/>
      <c r="AB19" s="4"/>
      <c r="AC19" s="4"/>
      <c r="AD19" s="4"/>
    </row>
    <row r="20" ht="15.75" customHeight="1">
      <c r="A20" s="1"/>
      <c r="B20" s="9"/>
      <c r="C20" s="167" t="s">
        <v>244</v>
      </c>
      <c r="D20" s="18" t="b">
        <v>0</v>
      </c>
      <c r="E20" s="1"/>
      <c r="F20" s="30"/>
      <c r="G20" s="1"/>
      <c r="H20" s="1"/>
      <c r="I20" s="29" t="s">
        <v>21</v>
      </c>
      <c r="J20" s="1"/>
      <c r="K20" s="1"/>
      <c r="L20" s="1"/>
      <c r="M20" s="1"/>
      <c r="N20" s="1"/>
      <c r="O20" s="1"/>
      <c r="P20" s="8"/>
      <c r="Q20" s="1"/>
      <c r="R20" s="1"/>
      <c r="S20" s="8"/>
      <c r="T20" s="1"/>
      <c r="U20" s="1"/>
      <c r="V20" s="1"/>
      <c r="W20" s="1"/>
      <c r="X20" s="1"/>
      <c r="Y20" s="1"/>
      <c r="Z20" s="4"/>
      <c r="AA20" s="1"/>
      <c r="AB20" s="4"/>
      <c r="AC20" s="4"/>
      <c r="AD20" s="4"/>
    </row>
    <row r="21" ht="15.75" customHeight="1">
      <c r="A21" s="1"/>
      <c r="B21" s="9"/>
      <c r="C21" s="167" t="s">
        <v>245</v>
      </c>
      <c r="D21" s="18" t="b">
        <v>0</v>
      </c>
      <c r="E21" s="1"/>
      <c r="F21" s="16"/>
      <c r="G21" s="1"/>
      <c r="H21" s="1"/>
      <c r="I21" s="29"/>
      <c r="J21" s="1"/>
      <c r="K21" s="1"/>
      <c r="L21" s="1"/>
      <c r="M21" s="1"/>
      <c r="N21" s="1"/>
      <c r="O21" s="1"/>
      <c r="P21" s="8"/>
      <c r="Q21" s="1"/>
      <c r="R21" s="1"/>
      <c r="S21" s="38"/>
      <c r="T21" s="1"/>
      <c r="U21" s="1"/>
      <c r="V21" s="1"/>
      <c r="W21" s="1"/>
      <c r="X21" s="1"/>
      <c r="Y21" s="1"/>
      <c r="Z21" s="4"/>
      <c r="AA21" s="1"/>
      <c r="AB21" s="4"/>
      <c r="AC21" s="4"/>
      <c r="AD21" s="4"/>
    </row>
    <row r="22" ht="15.75" customHeight="1">
      <c r="A22" s="2"/>
      <c r="B22" s="22"/>
      <c r="C22" s="199" t="s">
        <v>246</v>
      </c>
      <c r="D22" s="200"/>
      <c r="E22" s="200"/>
      <c r="F22" s="201"/>
      <c r="G22" s="43" t="s">
        <v>22</v>
      </c>
      <c r="H22" s="44" t="s">
        <v>23</v>
      </c>
      <c r="I22" s="29" t="s">
        <v>24</v>
      </c>
      <c r="J22" s="2"/>
      <c r="K22" s="2"/>
      <c r="L22" s="2"/>
      <c r="M22" s="2"/>
      <c r="N22" s="2"/>
      <c r="O22" s="2"/>
      <c r="P22" s="3"/>
      <c r="Q22" s="2"/>
      <c r="R22" s="2"/>
      <c r="S22" s="38"/>
      <c r="T22" s="2"/>
      <c r="U22" s="2"/>
      <c r="V22" s="2"/>
      <c r="W22" s="2"/>
      <c r="X22" s="2"/>
      <c r="Y22" s="2"/>
      <c r="Z22" s="45"/>
      <c r="AA22" s="2"/>
      <c r="AB22" s="45"/>
      <c r="AC22" s="45"/>
      <c r="AD22" s="45"/>
    </row>
    <row r="23" ht="15.75" customHeight="1">
      <c r="A23" s="1"/>
      <c r="B23" s="9"/>
      <c r="C23" s="202"/>
      <c r="D23" s="203"/>
      <c r="E23" s="203"/>
      <c r="F23" s="204"/>
      <c r="G23" s="48"/>
      <c r="H23" s="49"/>
      <c r="I23" s="29"/>
      <c r="J23" s="1"/>
      <c r="K23" s="1"/>
      <c r="L23" s="1"/>
      <c r="M23" s="1"/>
      <c r="N23" s="1"/>
      <c r="O23" s="1"/>
      <c r="P23" s="3"/>
      <c r="Q23" s="1"/>
      <c r="R23" s="1"/>
      <c r="S23" s="38"/>
      <c r="T23" s="1"/>
      <c r="U23" s="1"/>
      <c r="V23" s="1"/>
      <c r="W23" s="1"/>
      <c r="X23" s="1"/>
      <c r="Y23" s="1"/>
      <c r="Z23" s="4"/>
      <c r="AA23" s="1"/>
      <c r="AB23" s="4"/>
      <c r="AC23" s="4"/>
      <c r="AD23" s="4"/>
    </row>
    <row r="24" ht="15.75" customHeight="1">
      <c r="A24" s="1"/>
      <c r="B24" s="9"/>
      <c r="C24" s="202" t="s">
        <v>358</v>
      </c>
      <c r="D24" s="203"/>
      <c r="E24" s="203"/>
      <c r="F24" s="204"/>
      <c r="G24" s="48">
        <v>3.0</v>
      </c>
      <c r="H24" s="49">
        <v>4109.04</v>
      </c>
      <c r="I24" s="29" t="s">
        <v>25</v>
      </c>
      <c r="J24" s="1"/>
      <c r="K24" s="1"/>
      <c r="L24" s="1"/>
      <c r="M24" s="1"/>
      <c r="N24" s="1"/>
      <c r="O24" s="1"/>
      <c r="P24" s="3"/>
      <c r="Q24" s="1"/>
      <c r="R24" s="1"/>
      <c r="S24" s="38"/>
      <c r="T24" s="1"/>
      <c r="U24" s="1"/>
      <c r="V24" s="1"/>
      <c r="W24" s="1"/>
      <c r="X24" s="1"/>
      <c r="Y24" s="1"/>
      <c r="Z24" s="4"/>
      <c r="AA24" s="1"/>
      <c r="AB24" s="4"/>
      <c r="AC24" s="4"/>
      <c r="AD24" s="4"/>
    </row>
    <row r="25" ht="15.75" customHeight="1">
      <c r="A25" s="1"/>
      <c r="B25" s="9"/>
      <c r="C25" s="288" t="s">
        <v>357</v>
      </c>
      <c r="D25" s="203"/>
      <c r="E25" s="203"/>
      <c r="F25" s="204"/>
      <c r="G25" s="48">
        <v>3.0</v>
      </c>
      <c r="H25" s="49">
        <v>4109.04</v>
      </c>
      <c r="I25" s="29"/>
      <c r="J25" s="1"/>
      <c r="K25" s="1"/>
      <c r="L25" s="1"/>
      <c r="M25" s="1"/>
      <c r="N25" s="1"/>
      <c r="O25" s="1"/>
      <c r="P25" s="3"/>
      <c r="Q25" s="1"/>
      <c r="R25" s="1"/>
      <c r="S25" s="38"/>
      <c r="T25" s="1"/>
      <c r="U25" s="1"/>
      <c r="V25" s="1"/>
      <c r="W25" s="1"/>
      <c r="X25" s="1"/>
      <c r="Y25" s="1"/>
      <c r="Z25" s="4"/>
      <c r="AA25" s="1"/>
      <c r="AB25" s="4"/>
      <c r="AC25" s="4"/>
      <c r="AD25" s="4"/>
    </row>
    <row r="26" ht="15.75" customHeight="1">
      <c r="A26" s="1"/>
      <c r="B26" s="9"/>
      <c r="C26" s="288" t="s">
        <v>356</v>
      </c>
      <c r="D26" s="203"/>
      <c r="E26" s="203"/>
      <c r="F26" s="204"/>
      <c r="G26" s="48">
        <v>3.0</v>
      </c>
      <c r="H26" s="49">
        <v>4109.04</v>
      </c>
      <c r="I26" s="29" t="s">
        <v>26</v>
      </c>
      <c r="J26" s="1"/>
      <c r="K26" s="1"/>
      <c r="L26" s="1"/>
      <c r="M26" s="1"/>
      <c r="N26" s="1"/>
      <c r="O26" s="1"/>
      <c r="P26" s="3"/>
      <c r="Q26" s="1"/>
      <c r="R26" s="1"/>
      <c r="S26" s="38"/>
      <c r="T26" s="1"/>
      <c r="U26" s="1"/>
      <c r="V26" s="1"/>
      <c r="W26" s="1"/>
      <c r="X26" s="1"/>
      <c r="Y26" s="1"/>
      <c r="Z26" s="4"/>
      <c r="AA26" s="1"/>
      <c r="AB26" s="4"/>
      <c r="AC26" s="4"/>
      <c r="AD26" s="4"/>
    </row>
    <row r="27" ht="15.75" customHeight="1">
      <c r="A27" s="1"/>
      <c r="B27" s="9"/>
      <c r="C27" s="288" t="s">
        <v>354</v>
      </c>
      <c r="D27" s="203"/>
      <c r="E27" s="203"/>
      <c r="F27" s="204"/>
      <c r="G27" s="48">
        <v>3.0</v>
      </c>
      <c r="H27" s="49">
        <v>4109.04</v>
      </c>
      <c r="I27" s="29"/>
      <c r="J27" s="1"/>
      <c r="K27" s="1"/>
      <c r="L27" s="1"/>
      <c r="M27" s="1"/>
      <c r="N27" s="1"/>
      <c r="O27" s="1"/>
      <c r="P27" s="51"/>
      <c r="Q27" s="1"/>
      <c r="R27" s="1"/>
      <c r="T27" s="1"/>
      <c r="U27" s="1"/>
      <c r="V27" s="1"/>
      <c r="W27" s="1"/>
      <c r="X27" s="1"/>
      <c r="Y27" s="1"/>
      <c r="Z27" s="4"/>
      <c r="AA27" s="1"/>
      <c r="AB27" s="4"/>
      <c r="AC27" s="4"/>
      <c r="AD27" s="4"/>
    </row>
    <row r="28" ht="15.75" customHeight="1">
      <c r="A28" s="1"/>
      <c r="B28" s="9"/>
      <c r="C28" s="288" t="s">
        <v>352</v>
      </c>
      <c r="D28" s="203"/>
      <c r="E28" s="203"/>
      <c r="F28" s="204"/>
      <c r="G28" s="48">
        <v>3.0</v>
      </c>
      <c r="H28" s="49">
        <v>4109.04</v>
      </c>
      <c r="I28" s="29" t="s">
        <v>27</v>
      </c>
      <c r="J28" s="1"/>
      <c r="K28" s="1"/>
      <c r="L28" s="1"/>
      <c r="M28" s="1"/>
      <c r="N28" s="1"/>
      <c r="O28" s="1"/>
      <c r="P28" s="3"/>
      <c r="Q28" s="1"/>
      <c r="R28" s="1"/>
      <c r="T28" s="1"/>
      <c r="U28" s="1"/>
      <c r="V28" s="1"/>
      <c r="W28" s="1"/>
      <c r="X28" s="1"/>
      <c r="Y28" s="1"/>
      <c r="Z28" s="4"/>
      <c r="AA28" s="1"/>
      <c r="AB28" s="4"/>
      <c r="AC28" s="4"/>
      <c r="AD28" s="4"/>
    </row>
    <row r="29" ht="15.75" customHeight="1">
      <c r="A29" s="1"/>
      <c r="B29" s="9"/>
      <c r="C29" s="288"/>
      <c r="D29" s="203"/>
      <c r="E29" s="203"/>
      <c r="F29" s="204"/>
      <c r="G29" s="48"/>
      <c r="H29" s="49"/>
      <c r="I29" s="29"/>
      <c r="J29" s="1"/>
      <c r="K29" s="1"/>
      <c r="L29" s="1"/>
      <c r="M29" s="1"/>
      <c r="N29" s="1"/>
      <c r="O29" s="1"/>
      <c r="P29" s="3"/>
      <c r="Q29" s="1"/>
      <c r="R29" s="1"/>
      <c r="T29" s="1"/>
      <c r="U29" s="1"/>
      <c r="V29" s="1"/>
      <c r="W29" s="1"/>
      <c r="X29" s="1"/>
      <c r="Y29" s="1"/>
      <c r="Z29" s="4"/>
      <c r="AA29" s="1"/>
      <c r="AB29" s="4"/>
      <c r="AC29" s="4"/>
      <c r="AD29" s="4"/>
    </row>
    <row r="30" ht="15.75" customHeight="1">
      <c r="A30" s="1"/>
      <c r="B30" s="9"/>
      <c r="C30" s="288"/>
      <c r="D30" s="203"/>
      <c r="E30" s="203"/>
      <c r="F30" s="204"/>
      <c r="G30" s="48"/>
      <c r="H30" s="49"/>
      <c r="I30" s="29" t="s">
        <v>28</v>
      </c>
      <c r="J30" s="1"/>
      <c r="K30" s="1"/>
      <c r="L30" s="1"/>
      <c r="M30" s="1"/>
      <c r="N30" s="1"/>
      <c r="O30" s="1"/>
      <c r="P30" s="8"/>
      <c r="Q30" s="1"/>
      <c r="R30" s="1"/>
      <c r="S30" s="3"/>
      <c r="T30" s="1"/>
      <c r="U30" s="1"/>
      <c r="V30" s="1"/>
      <c r="W30" s="1"/>
      <c r="X30" s="1"/>
      <c r="Y30" s="1"/>
      <c r="Z30" s="4"/>
      <c r="AA30" s="1"/>
      <c r="AB30" s="4"/>
      <c r="AC30" s="4"/>
      <c r="AD30" s="4"/>
    </row>
    <row r="31" ht="15.75" customHeight="1">
      <c r="A31" s="1"/>
      <c r="B31" s="9"/>
      <c r="C31" s="202"/>
      <c r="D31" s="203"/>
      <c r="E31" s="203"/>
      <c r="F31" s="204"/>
      <c r="G31" s="48"/>
      <c r="H31" s="49"/>
      <c r="I31" s="29"/>
      <c r="J31" s="1"/>
      <c r="K31" s="1"/>
      <c r="L31" s="1"/>
      <c r="M31" s="1"/>
      <c r="N31" s="1"/>
      <c r="O31" s="1"/>
      <c r="P31" s="8"/>
      <c r="Q31" s="1"/>
      <c r="R31" s="1"/>
      <c r="S31" s="3"/>
      <c r="T31" s="1"/>
      <c r="U31" s="1"/>
      <c r="V31" s="1"/>
      <c r="W31" s="1"/>
      <c r="X31" s="1"/>
      <c r="Y31" s="1"/>
      <c r="Z31" s="4"/>
      <c r="AA31" s="1"/>
      <c r="AB31" s="4"/>
      <c r="AC31" s="4"/>
      <c r="AD31" s="4"/>
    </row>
    <row r="32" ht="15.75" hidden="1" customHeight="1">
      <c r="A32" s="1"/>
      <c r="B32" s="9"/>
      <c r="C32" s="202"/>
      <c r="D32" s="203"/>
      <c r="E32" s="203"/>
      <c r="F32" s="204"/>
      <c r="G32" s="48"/>
      <c r="H32" s="49"/>
      <c r="I32" s="29" t="s">
        <v>29</v>
      </c>
      <c r="J32" s="1"/>
      <c r="K32" s="1"/>
      <c r="L32" s="1"/>
      <c r="M32" s="1"/>
      <c r="N32" s="1"/>
      <c r="O32" s="1"/>
      <c r="P32" s="1"/>
      <c r="Q32" s="1"/>
      <c r="R32" s="1"/>
      <c r="S32" s="3"/>
      <c r="T32" s="1"/>
      <c r="U32" s="1"/>
      <c r="V32" s="1"/>
      <c r="W32" s="1"/>
      <c r="X32" s="1"/>
      <c r="Y32" s="1"/>
      <c r="Z32" s="4"/>
      <c r="AA32" s="1"/>
      <c r="AB32" s="4"/>
      <c r="AC32" s="4"/>
      <c r="AD32" s="4"/>
    </row>
    <row r="33" ht="15.75" hidden="1" customHeight="1">
      <c r="A33" s="1"/>
      <c r="B33" s="9"/>
      <c r="C33" s="202"/>
      <c r="D33" s="203"/>
      <c r="E33" s="203"/>
      <c r="F33" s="204"/>
      <c r="G33" s="48"/>
      <c r="H33" s="49"/>
      <c r="I33" s="29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4"/>
      <c r="AA33" s="1"/>
      <c r="AB33" s="4"/>
      <c r="AC33" s="4"/>
      <c r="AD33" s="4"/>
    </row>
    <row r="34" ht="15.75" hidden="1" customHeight="1">
      <c r="A34" s="1"/>
      <c r="B34" s="9"/>
      <c r="C34" s="202"/>
      <c r="D34" s="203"/>
      <c r="E34" s="203"/>
      <c r="F34" s="204"/>
      <c r="G34" s="48"/>
      <c r="H34" s="49"/>
      <c r="I34" s="29" t="s">
        <v>30</v>
      </c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4"/>
      <c r="AA34" s="1"/>
      <c r="AB34" s="4"/>
      <c r="AC34" s="4"/>
      <c r="AD34" s="4"/>
    </row>
    <row r="35" ht="15.75" hidden="1" customHeight="1">
      <c r="A35" s="1"/>
      <c r="B35" s="9"/>
      <c r="C35" s="202"/>
      <c r="D35" s="203"/>
      <c r="E35" s="203"/>
      <c r="F35" s="204"/>
      <c r="G35" s="48"/>
      <c r="H35" s="49"/>
      <c r="I35" s="29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4"/>
      <c r="AA35" s="1"/>
      <c r="AB35" s="4"/>
      <c r="AC35" s="4"/>
      <c r="AD35" s="4"/>
    </row>
    <row r="36" ht="15.75" hidden="1" customHeight="1">
      <c r="A36" s="1"/>
      <c r="B36" s="9"/>
      <c r="C36" s="202"/>
      <c r="D36" s="203"/>
      <c r="E36" s="203"/>
      <c r="F36" s="204"/>
      <c r="G36" s="48"/>
      <c r="H36" s="49"/>
      <c r="I36" s="29" t="s">
        <v>31</v>
      </c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4"/>
      <c r="AA36" s="1"/>
      <c r="AB36" s="4"/>
      <c r="AC36" s="4"/>
      <c r="AD36" s="4"/>
    </row>
    <row r="37" ht="15.75" hidden="1" customHeight="1">
      <c r="A37" s="1"/>
      <c r="B37" s="9"/>
      <c r="C37" s="202"/>
      <c r="D37" s="203"/>
      <c r="E37" s="203"/>
      <c r="F37" s="204"/>
      <c r="G37" s="48"/>
      <c r="H37" s="49"/>
      <c r="I37" s="29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4"/>
      <c r="AA37" s="1"/>
      <c r="AB37" s="4"/>
      <c r="AC37" s="4"/>
      <c r="AD37" s="4"/>
    </row>
    <row r="38" ht="15.75" hidden="1" customHeight="1">
      <c r="A38" s="1"/>
      <c r="B38" s="9"/>
      <c r="C38" s="202"/>
      <c r="D38" s="203"/>
      <c r="E38" s="203"/>
      <c r="F38" s="204"/>
      <c r="G38" s="48"/>
      <c r="H38" s="49"/>
      <c r="I38" s="29" t="s">
        <v>32</v>
      </c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4"/>
      <c r="AA38" s="1"/>
      <c r="AB38" s="4"/>
      <c r="AC38" s="4"/>
      <c r="AD38" s="4"/>
    </row>
    <row r="39" ht="15.75" hidden="1" customHeight="1">
      <c r="A39" s="1"/>
      <c r="B39" s="9"/>
      <c r="C39" s="202"/>
      <c r="D39" s="203"/>
      <c r="E39" s="203"/>
      <c r="F39" s="204"/>
      <c r="G39" s="48"/>
      <c r="H39" s="49"/>
      <c r="I39" s="29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4"/>
      <c r="AA39" s="1"/>
      <c r="AB39" s="4"/>
      <c r="AC39" s="4"/>
      <c r="AD39" s="4"/>
    </row>
    <row r="40" ht="15.75" customHeight="1">
      <c r="A40" s="1"/>
      <c r="B40" s="9"/>
      <c r="C40" s="202"/>
      <c r="D40" s="203"/>
      <c r="E40" s="203"/>
      <c r="F40" s="204"/>
      <c r="G40" s="48"/>
      <c r="H40" s="49"/>
      <c r="I40" s="29" t="s">
        <v>33</v>
      </c>
      <c r="J40" s="1"/>
      <c r="K40" s="1"/>
      <c r="L40" s="1"/>
      <c r="M40" s="1"/>
      <c r="N40" s="1"/>
      <c r="O40" s="1"/>
      <c r="P40" s="8"/>
      <c r="Q40" s="1"/>
      <c r="R40" s="1"/>
      <c r="S40" s="8"/>
      <c r="T40" s="1"/>
      <c r="U40" s="1"/>
      <c r="V40" s="1"/>
      <c r="W40" s="1"/>
      <c r="X40" s="1"/>
      <c r="Y40" s="1"/>
      <c r="Z40" s="4"/>
      <c r="AA40" s="1"/>
      <c r="AB40" s="4"/>
      <c r="AC40" s="4"/>
      <c r="AD40" s="4"/>
    </row>
    <row r="41" ht="15.75" customHeight="1">
      <c r="A41" s="1"/>
      <c r="B41" s="9"/>
      <c r="C41" s="202"/>
      <c r="D41" s="203"/>
      <c r="E41" s="203"/>
      <c r="F41" s="204"/>
      <c r="G41" s="48"/>
      <c r="H41" s="49"/>
      <c r="I41" s="29"/>
      <c r="J41" s="1"/>
      <c r="K41" s="1"/>
      <c r="L41" s="1"/>
      <c r="M41" s="1"/>
      <c r="N41" s="1"/>
      <c r="O41" s="1"/>
      <c r="P41" s="8"/>
      <c r="Q41" s="1"/>
      <c r="R41" s="1"/>
      <c r="S41" s="8"/>
      <c r="T41" s="1"/>
      <c r="U41" s="1"/>
      <c r="V41" s="1"/>
      <c r="W41" s="1"/>
      <c r="X41" s="1"/>
      <c r="Y41" s="1"/>
      <c r="Z41" s="4"/>
      <c r="AA41" s="1"/>
      <c r="AB41" s="4"/>
      <c r="AC41" s="4"/>
      <c r="AD41" s="4"/>
    </row>
    <row r="42" ht="15.75" customHeight="1">
      <c r="A42" s="1"/>
      <c r="B42" s="9"/>
      <c r="C42" s="210"/>
      <c r="D42" s="211"/>
      <c r="E42" s="211"/>
      <c r="F42" s="212"/>
      <c r="G42" s="48"/>
      <c r="H42" s="49"/>
      <c r="I42" s="29" t="s">
        <v>34</v>
      </c>
      <c r="J42" s="1"/>
      <c r="K42" s="1"/>
      <c r="L42" s="1"/>
      <c r="M42" s="1"/>
      <c r="N42" s="1"/>
      <c r="O42" s="1"/>
      <c r="P42" s="8"/>
      <c r="Q42" s="1"/>
      <c r="R42" s="1"/>
      <c r="S42" s="8"/>
      <c r="T42" s="1"/>
      <c r="U42" s="1"/>
      <c r="V42" s="1"/>
      <c r="W42" s="1"/>
      <c r="X42" s="1"/>
      <c r="Y42" s="1"/>
      <c r="Z42" s="4"/>
      <c r="AA42" s="1"/>
      <c r="AB42" s="4"/>
      <c r="AC42" s="4"/>
      <c r="AD42" s="4"/>
    </row>
    <row r="43" ht="15.75" customHeight="1">
      <c r="A43" s="1"/>
      <c r="B43" s="9"/>
      <c r="C43" s="289"/>
      <c r="D43" s="198"/>
      <c r="E43" s="198"/>
      <c r="F43" s="222"/>
      <c r="G43" s="290"/>
      <c r="H43" s="49"/>
      <c r="I43" s="29"/>
      <c r="J43" s="1"/>
      <c r="K43" s="1"/>
      <c r="L43" s="1"/>
      <c r="M43" s="1"/>
      <c r="N43" s="1"/>
      <c r="O43" s="1"/>
      <c r="P43" s="8"/>
      <c r="Q43" s="1"/>
      <c r="R43" s="1"/>
      <c r="T43" s="1"/>
      <c r="U43" s="1"/>
      <c r="V43" s="1"/>
      <c r="W43" s="1"/>
      <c r="X43" s="1"/>
      <c r="Y43" s="1"/>
      <c r="Z43" s="4"/>
      <c r="AA43" s="1"/>
      <c r="AB43" s="4"/>
      <c r="AC43" s="4"/>
      <c r="AD43" s="4"/>
    </row>
    <row r="44" ht="15.75" customHeight="1">
      <c r="A44" s="1"/>
      <c r="B44" s="9"/>
      <c r="C44" s="291" t="s">
        <v>344</v>
      </c>
      <c r="D44" s="292"/>
      <c r="E44" s="292"/>
      <c r="F44" s="264"/>
      <c r="G44" s="293">
        <f t="shared" ref="G44:H44" si="1">SUM(G23:G43)</f>
        <v>15</v>
      </c>
      <c r="H44" s="294">
        <f t="shared" si="1"/>
        <v>20545.2</v>
      </c>
      <c r="I44" s="29" t="s">
        <v>8</v>
      </c>
      <c r="J44" s="1"/>
      <c r="K44" s="1"/>
      <c r="L44" s="1"/>
      <c r="M44" s="1"/>
      <c r="N44" s="1"/>
      <c r="O44" s="1"/>
      <c r="P44" s="8"/>
      <c r="Q44" s="1"/>
      <c r="R44" s="1"/>
      <c r="S44" s="8"/>
      <c r="T44" s="1"/>
      <c r="U44" s="1"/>
      <c r="V44" s="1"/>
      <c r="W44" s="1"/>
      <c r="X44" s="1"/>
      <c r="Y44" s="1"/>
      <c r="Z44" s="4"/>
      <c r="AA44" s="1"/>
      <c r="AB44" s="4"/>
      <c r="AC44" s="4"/>
      <c r="AD44" s="4"/>
    </row>
    <row r="45" ht="15.75" customHeight="1">
      <c r="A45" s="1"/>
      <c r="B45" s="9"/>
      <c r="C45" s="1"/>
      <c r="D45" s="1"/>
      <c r="E45" s="1"/>
      <c r="F45" s="1"/>
      <c r="G45" s="295" t="s">
        <v>36</v>
      </c>
      <c r="H45" s="296">
        <v>497.39</v>
      </c>
      <c r="I45" s="29"/>
      <c r="J45" s="1"/>
      <c r="K45" s="1"/>
      <c r="L45" s="1"/>
      <c r="M45" s="1"/>
      <c r="N45" s="1"/>
      <c r="O45" s="1"/>
      <c r="P45" s="3"/>
      <c r="Q45" s="1"/>
      <c r="R45" s="1"/>
      <c r="S45" s="8"/>
      <c r="T45" s="1"/>
      <c r="U45" s="1"/>
      <c r="V45" s="1"/>
      <c r="W45" s="1"/>
      <c r="X45" s="1"/>
      <c r="Y45" s="1"/>
      <c r="Z45" s="4"/>
      <c r="AA45" s="1"/>
      <c r="AB45" s="4"/>
      <c r="AC45" s="4"/>
      <c r="AD45" s="4"/>
    </row>
    <row r="46" ht="15.75" customHeight="1">
      <c r="A46" s="1"/>
      <c r="B46" s="9"/>
      <c r="C46" s="1"/>
      <c r="D46" s="1"/>
      <c r="E46" s="1"/>
      <c r="F46" s="1"/>
      <c r="G46" s="71" t="s">
        <v>37</v>
      </c>
      <c r="H46" s="489"/>
      <c r="I46" s="29" t="s">
        <v>38</v>
      </c>
      <c r="J46" s="1"/>
      <c r="K46" s="1"/>
      <c r="L46" s="1"/>
      <c r="M46" s="1"/>
      <c r="N46" s="1"/>
      <c r="O46" s="1"/>
      <c r="P46" s="1"/>
      <c r="Q46" s="1"/>
      <c r="R46" s="1"/>
      <c r="S46" s="8"/>
      <c r="T46" s="1"/>
      <c r="U46" s="1"/>
      <c r="V46" s="1"/>
      <c r="W46" s="1"/>
      <c r="X46" s="1"/>
      <c r="Y46" s="1"/>
      <c r="Z46" s="4"/>
      <c r="AA46" s="1"/>
      <c r="AB46" s="4"/>
      <c r="AC46" s="4"/>
      <c r="AD46" s="4"/>
    </row>
    <row r="47" ht="15.75" customHeight="1">
      <c r="A47" s="1"/>
      <c r="B47" s="9"/>
      <c r="C47" s="55"/>
      <c r="D47" s="76"/>
      <c r="E47" s="55" t="s">
        <v>40</v>
      </c>
      <c r="G47" s="69" t="s">
        <v>41</v>
      </c>
      <c r="H47" s="488"/>
      <c r="I47" s="29"/>
      <c r="J47" s="1"/>
      <c r="K47" s="1"/>
      <c r="L47" s="1"/>
      <c r="M47" s="1"/>
      <c r="N47" s="1"/>
      <c r="O47" s="1"/>
      <c r="P47" s="1"/>
      <c r="Q47" s="1"/>
      <c r="R47" s="1"/>
      <c r="T47" s="1"/>
      <c r="U47" s="1"/>
      <c r="V47" s="1"/>
      <c r="W47" s="1"/>
      <c r="X47" s="1"/>
      <c r="Y47" s="1"/>
      <c r="Z47" s="4"/>
      <c r="AA47" s="1"/>
      <c r="AB47" s="4"/>
      <c r="AC47" s="4"/>
      <c r="AD47" s="4"/>
    </row>
    <row r="48" ht="15.75" customHeight="1">
      <c r="A48" s="1"/>
      <c r="B48" s="9"/>
      <c r="C48" s="80" t="s">
        <v>250</v>
      </c>
      <c r="D48" s="1"/>
      <c r="E48" s="80" t="s">
        <v>43</v>
      </c>
      <c r="F48" s="221"/>
      <c r="G48" s="69" t="s">
        <v>44</v>
      </c>
      <c r="H48" s="488">
        <v>4805.92</v>
      </c>
      <c r="I48" s="29" t="s">
        <v>45</v>
      </c>
      <c r="J48" s="1"/>
      <c r="K48" s="1"/>
      <c r="L48" s="1"/>
      <c r="M48" s="1"/>
      <c r="N48" s="1"/>
      <c r="O48" s="1"/>
      <c r="P48" s="1"/>
      <c r="Q48" s="1"/>
      <c r="R48" s="1"/>
      <c r="S48" s="3"/>
      <c r="T48" s="1"/>
      <c r="U48" s="1"/>
      <c r="V48" s="1"/>
      <c r="W48" s="1"/>
      <c r="X48" s="1"/>
      <c r="Y48" s="1"/>
      <c r="Z48" s="4"/>
      <c r="AA48" s="1"/>
      <c r="AB48" s="4"/>
      <c r="AC48" s="4"/>
      <c r="AD48" s="4"/>
    </row>
    <row r="49" ht="15.75" customHeight="1">
      <c r="A49" s="1"/>
      <c r="B49" s="9"/>
      <c r="C49" s="1"/>
      <c r="D49" s="1"/>
      <c r="E49" s="55" t="s">
        <v>990</v>
      </c>
      <c r="F49" s="207"/>
      <c r="G49" s="82" t="s">
        <v>48</v>
      </c>
      <c r="H49" s="83"/>
      <c r="I49" s="84"/>
      <c r="J49" s="1"/>
      <c r="K49" s="1"/>
      <c r="L49" s="1"/>
      <c r="M49" s="1"/>
      <c r="N49" s="1"/>
      <c r="O49" s="1"/>
      <c r="P49" s="1"/>
      <c r="Q49" s="1"/>
      <c r="R49" s="1"/>
      <c r="T49" s="1"/>
      <c r="U49" s="1"/>
      <c r="V49" s="1"/>
      <c r="W49" s="1"/>
      <c r="X49" s="1"/>
      <c r="Y49" s="1"/>
      <c r="Z49" s="4"/>
      <c r="AA49" s="1"/>
      <c r="AB49" s="4"/>
      <c r="AC49" s="4"/>
      <c r="AD49" s="4"/>
    </row>
    <row r="50" ht="15.75" customHeight="1">
      <c r="A50" s="1"/>
      <c r="B50" s="9"/>
      <c r="C50" s="55" t="s">
        <v>251</v>
      </c>
      <c r="D50" s="85"/>
      <c r="E50" s="198"/>
      <c r="F50" s="222"/>
      <c r="G50" s="82" t="s">
        <v>50</v>
      </c>
      <c r="H50" s="83"/>
      <c r="I50" s="29"/>
      <c r="J50" s="1"/>
      <c r="K50" s="1"/>
      <c r="L50" s="1"/>
      <c r="M50" s="1"/>
      <c r="N50" s="1"/>
      <c r="O50" s="1"/>
      <c r="P50" s="1"/>
      <c r="Q50" s="1"/>
      <c r="R50" s="1"/>
      <c r="S50" s="8"/>
      <c r="T50" s="1"/>
      <c r="U50" s="1"/>
      <c r="V50" s="1"/>
      <c r="W50" s="1"/>
      <c r="X50" s="1"/>
      <c r="Y50" s="1"/>
      <c r="Z50" s="4"/>
      <c r="AA50" s="1"/>
      <c r="AB50" s="4"/>
      <c r="AC50" s="4"/>
      <c r="AD50" s="4"/>
    </row>
    <row r="51" ht="15.75" customHeight="1">
      <c r="A51" s="1"/>
      <c r="B51" s="9"/>
      <c r="C51" s="80" t="s">
        <v>252</v>
      </c>
      <c r="D51" s="1"/>
      <c r="E51" s="80" t="s">
        <v>1113</v>
      </c>
      <c r="F51" s="221"/>
      <c r="G51" s="71" t="s">
        <v>53</v>
      </c>
      <c r="H51" s="72"/>
      <c r="I51" s="29"/>
      <c r="J51" s="1"/>
      <c r="K51" s="1"/>
      <c r="L51" s="1"/>
      <c r="M51" s="1"/>
      <c r="N51" s="1"/>
      <c r="O51" s="1"/>
      <c r="P51" s="1"/>
      <c r="Q51" s="1"/>
      <c r="R51" s="1"/>
      <c r="S51" s="8"/>
      <c r="T51" s="1"/>
      <c r="U51" s="1"/>
      <c r="V51" s="1"/>
      <c r="W51" s="1"/>
      <c r="X51" s="1"/>
      <c r="Y51" s="1"/>
      <c r="Z51" s="4"/>
      <c r="AA51" s="1"/>
      <c r="AB51" s="4"/>
      <c r="AC51" s="4"/>
      <c r="AD51" s="4"/>
    </row>
    <row r="52" ht="15.75" customHeight="1">
      <c r="A52" s="1"/>
      <c r="B52" s="9"/>
      <c r="C52" s="1"/>
      <c r="D52" s="1"/>
      <c r="E52" s="1"/>
      <c r="F52" s="1"/>
      <c r="G52" s="69" t="s">
        <v>55</v>
      </c>
      <c r="H52" s="77"/>
      <c r="I52" s="29"/>
      <c r="J52" s="1"/>
      <c r="K52" s="1"/>
      <c r="L52" s="1"/>
      <c r="M52" s="1"/>
      <c r="N52" s="1"/>
      <c r="O52" s="1"/>
      <c r="P52" s="1"/>
      <c r="Q52" s="1"/>
      <c r="R52" s="1"/>
      <c r="T52" s="1"/>
      <c r="U52" s="1"/>
      <c r="V52" s="1"/>
      <c r="W52" s="1"/>
      <c r="X52" s="1"/>
      <c r="Y52" s="1"/>
      <c r="Z52" s="4"/>
      <c r="AA52" s="1"/>
      <c r="AB52" s="4"/>
      <c r="AC52" s="4"/>
      <c r="AD52" s="4"/>
    </row>
    <row r="53" ht="15.75" customHeight="1">
      <c r="A53" s="1"/>
      <c r="B53" s="9"/>
      <c r="C53" s="223" t="s">
        <v>253</v>
      </c>
      <c r="D53" s="86"/>
      <c r="E53" s="87"/>
      <c r="F53" s="1"/>
      <c r="G53" s="88" t="s">
        <v>57</v>
      </c>
      <c r="H53" s="72"/>
      <c r="I53" s="29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4"/>
      <c r="AA53" s="1"/>
      <c r="AB53" s="4"/>
      <c r="AC53" s="4"/>
      <c r="AD53" s="4"/>
    </row>
    <row r="54" ht="15.75" customHeight="1">
      <c r="A54" s="1"/>
      <c r="B54" s="9"/>
      <c r="C54" s="225" t="s">
        <v>254</v>
      </c>
      <c r="E54" s="89"/>
      <c r="F54" s="1"/>
      <c r="G54" s="90" t="s">
        <v>59</v>
      </c>
      <c r="H54" s="77"/>
      <c r="I54" s="29"/>
      <c r="J54" s="9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4"/>
      <c r="AA54" s="1"/>
      <c r="AB54" s="4"/>
      <c r="AC54" s="4"/>
      <c r="AD54" s="4"/>
    </row>
    <row r="55" ht="15.75" customHeight="1">
      <c r="A55" s="1"/>
      <c r="B55" s="9"/>
      <c r="C55" s="226" t="s">
        <v>255</v>
      </c>
      <c r="E55" s="89"/>
      <c r="F55" s="1"/>
      <c r="G55" s="88" t="s">
        <v>61</v>
      </c>
      <c r="H55" s="72"/>
      <c r="I55" s="29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4"/>
      <c r="AA55" s="1"/>
      <c r="AB55" s="4"/>
      <c r="AC55" s="4"/>
      <c r="AD55" s="4"/>
    </row>
    <row r="56" ht="15.75" customHeight="1">
      <c r="A56" s="1"/>
      <c r="B56" s="9"/>
      <c r="C56" s="227" t="s">
        <v>1157</v>
      </c>
      <c r="E56" s="228"/>
      <c r="F56" s="1"/>
      <c r="G56" s="69"/>
      <c r="H56" s="92"/>
      <c r="I56" s="93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4"/>
      <c r="AA56" s="1"/>
      <c r="AB56" s="4"/>
      <c r="AC56" s="4"/>
      <c r="AD56" s="4"/>
    </row>
    <row r="57" ht="15.75" customHeight="1">
      <c r="A57" s="1"/>
      <c r="B57" s="9"/>
      <c r="C57" s="229" t="s">
        <v>1158</v>
      </c>
      <c r="E57" s="89"/>
      <c r="F57" s="1"/>
      <c r="G57" s="94" t="s">
        <v>64</v>
      </c>
      <c r="H57" s="95"/>
      <c r="I57" s="93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74" t="s">
        <v>39</v>
      </c>
      <c r="V57" s="75">
        <v>497.39</v>
      </c>
      <c r="W57" s="1"/>
      <c r="X57" s="1"/>
      <c r="Y57" s="1"/>
      <c r="Z57" s="4"/>
      <c r="AA57" s="1"/>
      <c r="AB57" s="4"/>
      <c r="AC57" s="4"/>
      <c r="AD57" s="4"/>
    </row>
    <row r="58" ht="15.75" customHeight="1">
      <c r="A58" s="1"/>
      <c r="B58" s="9"/>
      <c r="C58" s="231" t="s">
        <v>258</v>
      </c>
      <c r="E58" s="89"/>
      <c r="F58" s="1"/>
      <c r="G58" s="94" t="s">
        <v>66</v>
      </c>
      <c r="H58" s="95">
        <v>158.1</v>
      </c>
      <c r="I58" s="93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78" t="s">
        <v>42</v>
      </c>
      <c r="V58" s="79">
        <v>173.91</v>
      </c>
      <c r="W58" s="1"/>
      <c r="X58" s="1"/>
      <c r="Y58" s="1"/>
      <c r="Z58" s="4"/>
      <c r="AA58" s="1"/>
      <c r="AB58" s="4"/>
      <c r="AC58" s="4"/>
      <c r="AD58" s="4"/>
    </row>
    <row r="59" ht="15.75" customHeight="1">
      <c r="A59" s="1"/>
      <c r="B59" s="9"/>
      <c r="C59" s="232" t="s">
        <v>994</v>
      </c>
      <c r="E59" s="228"/>
      <c r="F59" s="1"/>
      <c r="G59" s="96" t="s">
        <v>68</v>
      </c>
      <c r="H59" s="72"/>
      <c r="I59" s="93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78" t="s">
        <v>46</v>
      </c>
      <c r="V59" s="79">
        <v>4805.92</v>
      </c>
      <c r="W59" s="1"/>
      <c r="X59" s="1"/>
      <c r="Y59" s="1"/>
      <c r="Z59" s="4"/>
      <c r="AA59" s="1"/>
      <c r="AB59" s="4"/>
      <c r="AC59" s="4"/>
      <c r="AD59" s="4"/>
    </row>
    <row r="60" ht="15.75" customHeight="1">
      <c r="A60" s="1"/>
      <c r="B60" s="9"/>
      <c r="C60" s="233" t="s">
        <v>260</v>
      </c>
      <c r="E60" s="228"/>
      <c r="F60" s="1"/>
      <c r="G60" s="100" t="s">
        <v>70</v>
      </c>
      <c r="H60" s="106"/>
      <c r="I60" s="93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78" t="s">
        <v>49</v>
      </c>
      <c r="V60" s="79">
        <v>1369.68</v>
      </c>
      <c r="W60" s="1"/>
      <c r="X60" s="1"/>
      <c r="Y60" s="1"/>
      <c r="Z60" s="4"/>
      <c r="AA60" s="1"/>
      <c r="AB60" s="4"/>
      <c r="AC60" s="4"/>
      <c r="AD60" s="4"/>
    </row>
    <row r="61" ht="15.75" customHeight="1">
      <c r="A61" s="1"/>
      <c r="B61" s="9"/>
      <c r="C61" s="235" t="s">
        <v>261</v>
      </c>
      <c r="D61" s="103"/>
      <c r="E61" s="104"/>
      <c r="F61" s="1"/>
      <c r="G61" s="105" t="s">
        <v>71</v>
      </c>
      <c r="H61" s="106"/>
      <c r="I61" s="107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78" t="s">
        <v>51</v>
      </c>
      <c r="V61" s="79"/>
      <c r="W61" s="1"/>
      <c r="X61" s="1"/>
      <c r="Y61" s="1"/>
      <c r="Z61" s="4"/>
      <c r="AA61" s="1"/>
      <c r="AB61" s="4"/>
      <c r="AC61" s="4"/>
      <c r="AD61" s="4"/>
    </row>
    <row r="62" ht="15.75" customHeight="1">
      <c r="A62" s="1"/>
      <c r="B62" s="9"/>
      <c r="C62" s="226"/>
      <c r="E62" s="89"/>
      <c r="F62" s="1"/>
      <c r="G62" s="108"/>
      <c r="H62" s="109"/>
      <c r="I62" s="107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78" t="s">
        <v>54</v>
      </c>
      <c r="V62" s="79">
        <v>239.12</v>
      </c>
      <c r="W62" s="1"/>
      <c r="X62" s="1"/>
      <c r="Y62" s="1"/>
      <c r="Z62" s="4"/>
      <c r="AA62" s="1"/>
      <c r="AB62" s="4"/>
      <c r="AC62" s="4"/>
      <c r="AD62" s="4"/>
    </row>
    <row r="63" ht="15.75" customHeight="1">
      <c r="A63" s="1"/>
      <c r="B63" s="9"/>
      <c r="C63" s="237" t="s">
        <v>262</v>
      </c>
      <c r="D63" s="103"/>
      <c r="E63" s="104"/>
      <c r="F63" s="1"/>
      <c r="G63" s="110" t="s">
        <v>72</v>
      </c>
      <c r="H63" s="111">
        <f>SUM(H44:H62)</f>
        <v>26006.61</v>
      </c>
      <c r="I63" s="65" t="s">
        <v>73</v>
      </c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78" t="s">
        <v>56</v>
      </c>
      <c r="V63" s="79"/>
      <c r="W63" s="1"/>
      <c r="X63" s="1"/>
      <c r="Y63" s="1"/>
      <c r="Z63" s="4"/>
      <c r="AA63" s="1"/>
      <c r="AB63" s="4"/>
      <c r="AC63" s="4"/>
      <c r="AD63" s="4"/>
    </row>
    <row r="64" ht="15.75" customHeight="1">
      <c r="A64" s="1"/>
      <c r="B64" s="9"/>
      <c r="C64" s="226" t="s">
        <v>263</v>
      </c>
      <c r="E64" s="89"/>
      <c r="F64" s="1"/>
      <c r="G64" s="112" t="s">
        <v>74</v>
      </c>
      <c r="H64" s="454"/>
      <c r="I64" s="114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78" t="s">
        <v>58</v>
      </c>
      <c r="V64" s="79">
        <v>415.85</v>
      </c>
      <c r="W64" s="1"/>
      <c r="X64" s="1"/>
      <c r="Y64" s="1"/>
      <c r="Z64" s="4"/>
      <c r="AA64" s="1"/>
      <c r="AB64" s="4"/>
      <c r="AC64" s="4"/>
      <c r="AD64" s="4"/>
    </row>
    <row r="65" ht="15.75" customHeight="1">
      <c r="A65" s="1"/>
      <c r="B65" s="9"/>
      <c r="C65" s="240" t="s">
        <v>264</v>
      </c>
      <c r="E65" s="228"/>
      <c r="F65" s="1"/>
      <c r="G65" s="115" t="s">
        <v>75</v>
      </c>
      <c r="H65" s="116">
        <f>H63-H64</f>
        <v>26006.61</v>
      </c>
      <c r="I65" s="117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78" t="s">
        <v>60</v>
      </c>
      <c r="V65" s="79">
        <v>239.12</v>
      </c>
      <c r="W65" s="1"/>
      <c r="X65" s="1"/>
      <c r="Y65" s="1"/>
      <c r="Z65" s="4"/>
      <c r="AA65" s="1"/>
      <c r="AB65" s="4"/>
      <c r="AC65" s="4"/>
      <c r="AD65" s="4"/>
    </row>
    <row r="66" ht="15.75" customHeight="1">
      <c r="A66" s="1"/>
      <c r="B66" s="9"/>
      <c r="C66" s="241"/>
      <c r="D66" s="242"/>
      <c r="E66" s="243"/>
      <c r="F66" s="120" t="s">
        <v>76</v>
      </c>
      <c r="G66" s="121"/>
      <c r="H66" s="122"/>
      <c r="I66" s="114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78" t="s">
        <v>62</v>
      </c>
      <c r="V66" s="79"/>
      <c r="W66" s="1"/>
      <c r="X66" s="1"/>
      <c r="Y66" s="1"/>
      <c r="Z66" s="4"/>
      <c r="AA66" s="1"/>
      <c r="AB66" s="4"/>
      <c r="AC66" s="4"/>
      <c r="AD66" s="4"/>
    </row>
    <row r="67" ht="15.75" customHeight="1">
      <c r="A67" s="1"/>
      <c r="B67" s="9"/>
      <c r="C67" s="1"/>
      <c r="D67" s="1"/>
      <c r="E67" s="16"/>
      <c r="F67" s="245" t="s">
        <v>1159</v>
      </c>
      <c r="G67" s="218"/>
      <c r="H67" s="218"/>
      <c r="I67" s="114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78" t="s">
        <v>63</v>
      </c>
      <c r="V67" s="79"/>
      <c r="W67" s="1"/>
      <c r="X67" s="1"/>
      <c r="Y67" s="1"/>
      <c r="Z67" s="4"/>
      <c r="AA67" s="1"/>
      <c r="AB67" s="4"/>
      <c r="AC67" s="4"/>
      <c r="AD67" s="4"/>
    </row>
    <row r="68" ht="15.75" customHeight="1">
      <c r="A68" s="1"/>
      <c r="B68" s="9"/>
      <c r="C68" s="1"/>
      <c r="D68" s="1"/>
      <c r="E68" s="128"/>
      <c r="F68" s="246"/>
      <c r="G68" s="247"/>
      <c r="H68" s="247"/>
      <c r="I68" s="114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78" t="s">
        <v>65</v>
      </c>
      <c r="V68" s="79">
        <v>158.1</v>
      </c>
      <c r="W68" s="1"/>
      <c r="X68" s="1"/>
      <c r="Y68" s="1"/>
      <c r="Z68" s="4"/>
      <c r="AA68" s="1"/>
      <c r="AB68" s="4"/>
      <c r="AC68" s="4"/>
      <c r="AD68" s="4"/>
    </row>
    <row r="69" ht="15.75" customHeight="1">
      <c r="A69" s="1"/>
      <c r="B69" s="9"/>
      <c r="C69" s="85" t="s">
        <v>266</v>
      </c>
      <c r="D69" s="1"/>
      <c r="E69" s="1"/>
      <c r="F69" s="1"/>
      <c r="G69" s="1"/>
      <c r="H69" s="85"/>
      <c r="I69" s="114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78" t="s">
        <v>67</v>
      </c>
      <c r="V69" s="79">
        <v>2144.27</v>
      </c>
      <c r="W69" s="1"/>
      <c r="X69" s="1"/>
      <c r="Y69" s="1"/>
      <c r="Z69" s="4"/>
      <c r="AA69" s="1"/>
      <c r="AB69" s="4"/>
      <c r="AC69" s="4"/>
      <c r="AD69" s="4"/>
    </row>
    <row r="70" ht="15.75" customHeight="1">
      <c r="A70" s="1"/>
      <c r="B70" s="121"/>
      <c r="C70" s="298" t="s">
        <v>267</v>
      </c>
      <c r="D70" s="30"/>
      <c r="E70" s="30"/>
      <c r="F70" s="30"/>
      <c r="G70" s="30"/>
      <c r="H70" s="30"/>
      <c r="I70" s="132"/>
      <c r="J70" s="1"/>
      <c r="K70" s="1"/>
      <c r="L70" s="1"/>
      <c r="M70" s="1" t="s">
        <v>79</v>
      </c>
      <c r="N70" s="1"/>
      <c r="O70" s="1"/>
      <c r="P70" s="1"/>
      <c r="Q70" s="1"/>
      <c r="R70" s="1"/>
      <c r="S70" s="1"/>
      <c r="T70" s="1"/>
      <c r="U70" s="98" t="s">
        <v>69</v>
      </c>
      <c r="V70" s="99"/>
      <c r="W70" s="1"/>
      <c r="X70" s="1"/>
      <c r="Y70" s="1"/>
      <c r="Z70" s="4"/>
      <c r="AA70" s="1" t="s">
        <v>80</v>
      </c>
      <c r="AB70" s="4"/>
      <c r="AC70" s="4"/>
      <c r="AD70" s="4"/>
    </row>
    <row r="71" ht="15.75" customHeight="1">
      <c r="A71" s="1"/>
      <c r="B71" s="1"/>
      <c r="C71" s="1"/>
      <c r="D71" s="1"/>
      <c r="E71" s="1"/>
      <c r="F71" s="1"/>
      <c r="G71" s="1"/>
      <c r="H71" s="1"/>
      <c r="I71" s="2"/>
      <c r="J71" s="1"/>
      <c r="K71" s="1"/>
      <c r="L71" s="1"/>
      <c r="M71" s="1" t="s">
        <v>81</v>
      </c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4"/>
      <c r="AA71" s="1"/>
      <c r="AB71" s="4"/>
      <c r="AC71" s="4"/>
      <c r="AD71" s="4"/>
    </row>
    <row r="72" ht="15.75" customHeight="1">
      <c r="A72" s="1"/>
      <c r="B72" s="1"/>
      <c r="C72" s="1"/>
      <c r="D72" s="1"/>
      <c r="E72" s="1"/>
      <c r="F72" s="1"/>
      <c r="G72" s="1"/>
      <c r="H72" s="1"/>
      <c r="I72" s="2"/>
      <c r="J72" s="1"/>
      <c r="K72" s="1"/>
      <c r="L72" s="1"/>
      <c r="M72" s="1" t="s">
        <v>82</v>
      </c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 t="s">
        <v>83</v>
      </c>
      <c r="Z72" s="4"/>
      <c r="AA72" s="1">
        <v>11.0</v>
      </c>
      <c r="AB72" s="4">
        <v>2614.86</v>
      </c>
      <c r="AC72" s="4"/>
      <c r="AD72" s="4">
        <v>28763.460000000003</v>
      </c>
    </row>
    <row r="73" ht="15.75" customHeight="1">
      <c r="A73" s="1"/>
      <c r="B73" s="1"/>
      <c r="C73" s="1"/>
      <c r="D73" s="1"/>
      <c r="E73" s="1"/>
      <c r="F73" s="1"/>
      <c r="G73" s="1"/>
      <c r="H73" s="1"/>
      <c r="I73" s="2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 t="s">
        <v>85</v>
      </c>
      <c r="Z73" s="4"/>
      <c r="AA73" s="1">
        <v>7.0</v>
      </c>
      <c r="AB73" s="4">
        <v>3735.514285714286</v>
      </c>
      <c r="AC73" s="4"/>
      <c r="AD73" s="4">
        <v>26148.600000000002</v>
      </c>
    </row>
    <row r="74" ht="15.75" customHeight="1">
      <c r="A74" s="1"/>
      <c r="B74" s="1"/>
      <c r="C74" s="1"/>
      <c r="D74" s="1"/>
      <c r="E74" s="1"/>
      <c r="F74" s="1"/>
      <c r="G74" s="1"/>
      <c r="H74" s="1"/>
      <c r="I74" s="2"/>
      <c r="J74" s="1"/>
      <c r="K74" s="1"/>
      <c r="L74" s="1"/>
      <c r="M74" s="4" t="s">
        <v>86</v>
      </c>
      <c r="N74" s="4"/>
      <c r="O74" s="4"/>
      <c r="P74" s="4"/>
      <c r="Q74" s="4"/>
      <c r="R74" s="4"/>
      <c r="S74" s="4"/>
      <c r="T74" s="4"/>
      <c r="U74" s="4"/>
      <c r="V74" s="4"/>
      <c r="W74" s="4"/>
      <c r="X74" s="1"/>
      <c r="Y74" s="1" t="s">
        <v>87</v>
      </c>
      <c r="Z74" s="4"/>
      <c r="AA74" s="1">
        <v>8.0</v>
      </c>
      <c r="AB74" s="4">
        <v>3268.5750000000003</v>
      </c>
      <c r="AC74" s="4"/>
      <c r="AD74" s="4">
        <v>26148.600000000002</v>
      </c>
    </row>
    <row r="75" ht="15.75" customHeight="1">
      <c r="A75" s="1"/>
      <c r="B75" s="1"/>
      <c r="C75" s="1"/>
      <c r="D75" s="1"/>
      <c r="E75" s="1"/>
      <c r="F75" s="1"/>
      <c r="G75" s="1"/>
      <c r="H75" s="1"/>
      <c r="I75" s="2"/>
      <c r="J75" s="1"/>
      <c r="K75" s="1"/>
      <c r="L75" s="1"/>
      <c r="M75" s="4" t="s">
        <v>337</v>
      </c>
      <c r="N75" s="4"/>
      <c r="O75" s="4"/>
      <c r="P75" s="4"/>
      <c r="Q75" s="4"/>
      <c r="R75" s="4"/>
      <c r="S75" s="4"/>
      <c r="T75" s="4"/>
      <c r="U75" s="4"/>
      <c r="V75" s="4"/>
      <c r="W75" s="4"/>
      <c r="X75" s="1"/>
      <c r="Y75" s="1" t="s">
        <v>89</v>
      </c>
      <c r="Z75" s="4"/>
      <c r="AA75" s="1">
        <v>12.0</v>
      </c>
      <c r="AB75" s="4">
        <v>2614.86</v>
      </c>
      <c r="AC75" s="4"/>
      <c r="AD75" s="4">
        <v>31378.32</v>
      </c>
    </row>
    <row r="76" ht="15.75" customHeight="1">
      <c r="A76" s="1"/>
      <c r="B76" s="1"/>
      <c r="C76" s="1"/>
      <c r="D76" s="1"/>
      <c r="E76" s="1"/>
      <c r="F76" s="1"/>
      <c r="G76" s="1"/>
      <c r="H76" s="1"/>
      <c r="I76" s="2"/>
      <c r="J76" s="1"/>
      <c r="K76" s="1"/>
      <c r="L76" s="1"/>
      <c r="M76" s="4" t="s">
        <v>90</v>
      </c>
      <c r="N76" s="4"/>
      <c r="O76" s="4"/>
      <c r="P76" s="4"/>
      <c r="Q76" s="4"/>
      <c r="R76" s="4" t="s">
        <v>91</v>
      </c>
      <c r="S76" s="4" t="s">
        <v>91</v>
      </c>
      <c r="T76" s="4" t="s">
        <v>91</v>
      </c>
      <c r="U76" s="4" t="s">
        <v>91</v>
      </c>
      <c r="V76" s="4" t="s">
        <v>91</v>
      </c>
      <c r="W76" s="4"/>
      <c r="X76" s="1"/>
      <c r="Y76" s="1" t="s">
        <v>92</v>
      </c>
      <c r="Z76" s="4"/>
      <c r="AA76" s="1">
        <v>9.0</v>
      </c>
      <c r="AB76" s="4">
        <v>2905.4</v>
      </c>
      <c r="AC76" s="4"/>
      <c r="AD76" s="4">
        <v>26148.600000000002</v>
      </c>
    </row>
    <row r="77" ht="15.75" customHeight="1">
      <c r="A77" s="1"/>
      <c r="B77" s="1"/>
      <c r="C77" s="1"/>
      <c r="D77" s="1"/>
      <c r="E77" s="1"/>
      <c r="F77" s="1"/>
      <c r="G77" s="1"/>
      <c r="H77" s="1"/>
      <c r="I77" s="2"/>
      <c r="J77" s="1"/>
      <c r="K77" s="1"/>
      <c r="L77" s="1"/>
      <c r="M77" s="4" t="s">
        <v>93</v>
      </c>
      <c r="N77" s="4" t="s">
        <v>94</v>
      </c>
      <c r="O77" s="4" t="s">
        <v>95</v>
      </c>
      <c r="P77" s="4"/>
      <c r="Q77" s="4"/>
      <c r="R77" s="4" t="s">
        <v>96</v>
      </c>
      <c r="S77" s="4" t="s">
        <v>97</v>
      </c>
      <c r="T77" s="4" t="s">
        <v>98</v>
      </c>
      <c r="U77" s="4" t="s">
        <v>99</v>
      </c>
      <c r="V77" s="4" t="s">
        <v>176</v>
      </c>
      <c r="W77" s="4"/>
      <c r="X77" s="1"/>
      <c r="Y77" s="1" t="s">
        <v>101</v>
      </c>
      <c r="Z77" s="4"/>
      <c r="AA77" s="1">
        <v>10.0</v>
      </c>
      <c r="AB77" s="4">
        <v>2614.86</v>
      </c>
      <c r="AC77" s="4"/>
      <c r="AD77" s="4">
        <v>26148.600000000002</v>
      </c>
    </row>
    <row r="78" ht="15.75" customHeight="1">
      <c r="A78" s="1"/>
      <c r="B78" s="1"/>
      <c r="C78" s="1"/>
      <c r="D78" s="1"/>
      <c r="E78" s="1"/>
      <c r="F78" s="1"/>
      <c r="G78" s="1"/>
      <c r="H78" s="1"/>
      <c r="I78" s="2"/>
      <c r="J78" s="1"/>
      <c r="K78" s="1"/>
      <c r="L78" s="1"/>
      <c r="M78" s="4" t="s">
        <v>338</v>
      </c>
      <c r="N78" s="4" t="s">
        <v>103</v>
      </c>
      <c r="O78" s="4">
        <v>871.62</v>
      </c>
      <c r="P78" s="4"/>
      <c r="Q78" s="4"/>
      <c r="R78" s="4" t="s">
        <v>351</v>
      </c>
      <c r="S78" s="4" t="s">
        <v>351</v>
      </c>
      <c r="T78" s="4" t="s">
        <v>351</v>
      </c>
      <c r="U78" s="4" t="s">
        <v>351</v>
      </c>
      <c r="V78" s="4">
        <v>4200.0</v>
      </c>
      <c r="W78" s="4"/>
      <c r="X78" s="1"/>
      <c r="Y78" s="1" t="s">
        <v>105</v>
      </c>
      <c r="Z78" s="4"/>
      <c r="AA78" s="1">
        <v>8.0</v>
      </c>
      <c r="AB78" s="4">
        <v>3268.5750000000003</v>
      </c>
      <c r="AC78" s="4"/>
      <c r="AD78" s="4">
        <v>26148.600000000002</v>
      </c>
    </row>
    <row r="79" ht="15.75" customHeight="1">
      <c r="A79" s="1"/>
      <c r="B79" s="1"/>
      <c r="C79" s="1"/>
      <c r="D79" s="1"/>
      <c r="E79" s="1"/>
      <c r="F79" s="1"/>
      <c r="G79" s="1"/>
      <c r="H79" s="1"/>
      <c r="I79" s="2"/>
      <c r="J79" s="1"/>
      <c r="K79" s="1"/>
      <c r="L79" s="1"/>
      <c r="M79" s="4" t="s">
        <v>39</v>
      </c>
      <c r="N79" s="4" t="s">
        <v>103</v>
      </c>
      <c r="O79" s="4">
        <v>497.39</v>
      </c>
      <c r="P79" s="4"/>
      <c r="Q79" s="4"/>
      <c r="R79" s="4">
        <v>497.39</v>
      </c>
      <c r="S79" s="4">
        <v>497.39</v>
      </c>
      <c r="T79" s="4">
        <v>497.39</v>
      </c>
      <c r="U79" s="4">
        <v>497.39</v>
      </c>
      <c r="V79" s="4">
        <v>497.39</v>
      </c>
      <c r="W79" s="4"/>
      <c r="X79" s="1"/>
      <c r="Y79" s="1" t="s">
        <v>106</v>
      </c>
      <c r="Z79" s="4"/>
      <c r="AA79" s="1">
        <v>8.0</v>
      </c>
      <c r="AB79" s="4">
        <v>3268.5750000000003</v>
      </c>
      <c r="AC79" s="4"/>
      <c r="AD79" s="4">
        <v>26148.600000000002</v>
      </c>
    </row>
    <row r="80" ht="15.75" customHeight="1">
      <c r="A80" s="1"/>
      <c r="B80" s="1"/>
      <c r="C80" s="1"/>
      <c r="D80" s="1"/>
      <c r="E80" s="1"/>
      <c r="F80" s="1"/>
      <c r="G80" s="1"/>
      <c r="H80" s="1"/>
      <c r="I80" s="2"/>
      <c r="J80" s="1"/>
      <c r="K80" s="1"/>
      <c r="L80" s="1"/>
      <c r="M80" s="4" t="s">
        <v>42</v>
      </c>
      <c r="N80" s="4" t="s">
        <v>107</v>
      </c>
      <c r="O80" s="4">
        <v>173.91</v>
      </c>
      <c r="P80" s="4"/>
      <c r="Q80" s="4"/>
      <c r="R80" s="4">
        <v>173.91</v>
      </c>
      <c r="S80" s="4">
        <v>173.91</v>
      </c>
      <c r="T80" s="4"/>
      <c r="U80" s="4"/>
      <c r="V80" s="4"/>
      <c r="W80" s="4"/>
      <c r="X80" s="1"/>
      <c r="Y80" s="1" t="s">
        <v>108</v>
      </c>
      <c r="Z80" s="4"/>
      <c r="AA80" s="1">
        <v>16.0</v>
      </c>
      <c r="AB80" s="4">
        <v>2614.86</v>
      </c>
      <c r="AC80" s="4"/>
      <c r="AD80" s="4">
        <v>41837.76</v>
      </c>
    </row>
    <row r="81" ht="15.75" customHeight="1">
      <c r="A81" s="1"/>
      <c r="B81" s="1"/>
      <c r="C81" s="1"/>
      <c r="E81" s="1"/>
      <c r="F81" s="1"/>
      <c r="G81" s="1"/>
      <c r="H81" s="1"/>
      <c r="I81" s="2"/>
      <c r="J81" s="1"/>
      <c r="L81" s="1"/>
      <c r="M81" s="4" t="s">
        <v>46</v>
      </c>
      <c r="N81" s="4" t="s">
        <v>103</v>
      </c>
      <c r="O81" s="4">
        <v>4805.92</v>
      </c>
      <c r="P81" s="4"/>
      <c r="Q81" s="4"/>
      <c r="R81" s="4">
        <v>4805.92</v>
      </c>
      <c r="S81" s="4">
        <v>4805.92</v>
      </c>
      <c r="T81" s="4">
        <v>4805.92</v>
      </c>
      <c r="U81" s="4">
        <v>4805.92</v>
      </c>
      <c r="V81" s="4"/>
      <c r="W81" s="4"/>
      <c r="X81" s="1"/>
      <c r="Y81" s="1" t="s">
        <v>109</v>
      </c>
      <c r="Z81" s="4"/>
      <c r="AA81" s="1">
        <v>8.0</v>
      </c>
      <c r="AB81" s="4">
        <v>3268.5750000000003</v>
      </c>
      <c r="AC81" s="4"/>
      <c r="AD81" s="4">
        <v>26148.600000000002</v>
      </c>
    </row>
    <row r="82" ht="15.75" customHeight="1">
      <c r="A82" s="1"/>
      <c r="B82" s="1"/>
      <c r="C82" s="1"/>
      <c r="E82" s="1"/>
      <c r="F82" s="1"/>
      <c r="G82" s="1"/>
      <c r="H82" s="1"/>
      <c r="I82" s="2"/>
      <c r="J82" s="1"/>
      <c r="L82" s="1"/>
      <c r="M82" s="4" t="s">
        <v>49</v>
      </c>
      <c r="N82" s="4" t="s">
        <v>103</v>
      </c>
      <c r="O82" s="4">
        <v>1369.68</v>
      </c>
      <c r="P82" s="4"/>
      <c r="Q82" s="4"/>
      <c r="R82" s="4">
        <v>1369.68</v>
      </c>
      <c r="S82" s="4">
        <v>1369.68</v>
      </c>
      <c r="T82" s="4">
        <v>1369.68</v>
      </c>
      <c r="U82" s="4">
        <v>1369.68</v>
      </c>
      <c r="V82" s="4">
        <v>1369.68</v>
      </c>
      <c r="W82" s="4"/>
      <c r="X82" s="1"/>
      <c r="Y82" s="1" t="s">
        <v>111</v>
      </c>
      <c r="Z82" s="4"/>
      <c r="AA82" s="1">
        <v>9.0</v>
      </c>
      <c r="AB82" s="4">
        <v>2905.4</v>
      </c>
      <c r="AC82" s="4"/>
      <c r="AD82" s="4">
        <v>26148.600000000002</v>
      </c>
    </row>
    <row r="83" ht="15.75" customHeight="1">
      <c r="A83" s="1"/>
      <c r="B83" s="1"/>
      <c r="C83" s="1"/>
      <c r="E83" s="1"/>
      <c r="F83" s="1"/>
      <c r="G83" s="1"/>
      <c r="H83" s="1"/>
      <c r="I83" s="2"/>
      <c r="J83" s="1"/>
      <c r="L83" s="1"/>
      <c r="M83" s="4" t="s">
        <v>124</v>
      </c>
      <c r="N83" s="4" t="s">
        <v>103</v>
      </c>
      <c r="O83" s="4">
        <v>110.0</v>
      </c>
      <c r="P83" s="4"/>
      <c r="Q83" s="4"/>
      <c r="R83" s="4"/>
      <c r="S83" s="4"/>
      <c r="T83" s="4"/>
      <c r="U83" s="4"/>
      <c r="V83" s="4"/>
      <c r="W83" s="4"/>
      <c r="X83" s="1"/>
      <c r="Y83" s="1" t="s">
        <v>113</v>
      </c>
      <c r="Z83" s="4"/>
      <c r="AA83" s="1">
        <v>18.0</v>
      </c>
      <c r="AB83" s="4">
        <v>2614.86</v>
      </c>
      <c r="AC83" s="4"/>
      <c r="AD83" s="4">
        <v>47067.48</v>
      </c>
    </row>
    <row r="84" ht="15.75" customHeight="1">
      <c r="A84" s="1"/>
      <c r="B84" s="1"/>
      <c r="C84" s="1"/>
      <c r="E84" s="1"/>
      <c r="F84" s="1"/>
      <c r="G84" s="1"/>
      <c r="H84" s="1"/>
      <c r="I84" s="2"/>
      <c r="J84" s="1"/>
      <c r="L84" s="1"/>
      <c r="M84" s="4" t="s">
        <v>54</v>
      </c>
      <c r="N84" s="4" t="s">
        <v>107</v>
      </c>
      <c r="O84" s="4">
        <v>239.12</v>
      </c>
      <c r="P84" s="4"/>
      <c r="Q84" s="4"/>
      <c r="R84" s="4">
        <v>239.12</v>
      </c>
      <c r="S84" s="4">
        <v>239.12</v>
      </c>
      <c r="T84" s="4"/>
      <c r="U84" s="4"/>
      <c r="V84" s="4">
        <v>239.12</v>
      </c>
      <c r="W84" s="4"/>
      <c r="X84" s="1"/>
      <c r="Y84" s="1" t="s">
        <v>115</v>
      </c>
      <c r="Z84" s="4"/>
      <c r="AA84" s="1">
        <v>13.0</v>
      </c>
      <c r="AB84" s="4">
        <v>2614.86</v>
      </c>
      <c r="AC84" s="4"/>
      <c r="AD84" s="4">
        <v>33993.18</v>
      </c>
    </row>
    <row r="85" ht="15.75" customHeight="1">
      <c r="A85" s="1"/>
      <c r="B85" s="1"/>
      <c r="C85" s="1"/>
      <c r="E85" s="1"/>
      <c r="F85" s="1"/>
      <c r="G85" s="1"/>
      <c r="H85" s="1"/>
      <c r="I85" s="2"/>
      <c r="J85" s="1"/>
      <c r="L85" s="1"/>
      <c r="M85" s="4" t="s">
        <v>56</v>
      </c>
      <c r="N85" s="4" t="s">
        <v>103</v>
      </c>
      <c r="O85" s="4">
        <v>86.95</v>
      </c>
      <c r="P85" s="4"/>
      <c r="Q85" s="4"/>
      <c r="R85" s="4"/>
      <c r="S85" s="4"/>
      <c r="T85" s="4">
        <v>86.95</v>
      </c>
      <c r="U85" s="4">
        <v>86.95</v>
      </c>
      <c r="V85" s="4"/>
      <c r="W85" s="4"/>
      <c r="X85" s="1"/>
      <c r="Y85" s="1" t="s">
        <v>117</v>
      </c>
      <c r="Z85" s="4"/>
      <c r="AA85" s="1">
        <v>7.0</v>
      </c>
      <c r="AB85" s="4">
        <v>3735.514285714286</v>
      </c>
      <c r="AC85" s="4"/>
      <c r="AD85" s="4">
        <v>26148.600000000002</v>
      </c>
    </row>
    <row r="86" ht="15.75" customHeight="1">
      <c r="A86" s="1"/>
      <c r="B86" s="1"/>
      <c r="C86" s="1"/>
      <c r="E86" s="1"/>
      <c r="F86" s="1"/>
      <c r="G86" s="1"/>
      <c r="H86" s="1"/>
      <c r="I86" s="2"/>
      <c r="J86" s="1"/>
      <c r="L86" s="1"/>
      <c r="M86" s="4" t="s">
        <v>58</v>
      </c>
      <c r="N86" s="4" t="s">
        <v>129</v>
      </c>
      <c r="O86" s="4">
        <v>415.85</v>
      </c>
      <c r="P86" s="4"/>
      <c r="Q86" s="4"/>
      <c r="R86" s="4">
        <v>415.85</v>
      </c>
      <c r="S86" s="4">
        <v>415.85</v>
      </c>
      <c r="T86" s="4">
        <v>415.85</v>
      </c>
      <c r="U86" s="4">
        <v>415.85</v>
      </c>
      <c r="V86" s="4"/>
      <c r="W86" s="4"/>
      <c r="X86" s="1"/>
      <c r="Y86" s="1" t="s">
        <v>119</v>
      </c>
      <c r="Z86" s="4"/>
      <c r="AA86" s="1">
        <v>10.0</v>
      </c>
      <c r="AB86" s="4">
        <v>2614.86</v>
      </c>
      <c r="AC86" s="4"/>
      <c r="AD86" s="4">
        <v>26148.600000000002</v>
      </c>
    </row>
    <row r="87" ht="15.75" customHeight="1">
      <c r="A87" s="1"/>
      <c r="B87" s="1"/>
      <c r="C87" s="1"/>
      <c r="E87" s="1"/>
      <c r="F87" s="1"/>
      <c r="G87" s="1"/>
      <c r="H87" s="1"/>
      <c r="I87" s="2"/>
      <c r="J87" s="1"/>
      <c r="L87" s="1"/>
      <c r="M87" s="4" t="s">
        <v>60</v>
      </c>
      <c r="N87" s="4" t="s">
        <v>107</v>
      </c>
      <c r="O87" s="4">
        <v>239.12</v>
      </c>
      <c r="P87" s="4"/>
      <c r="Q87" s="4"/>
      <c r="R87" s="4">
        <v>239.12</v>
      </c>
      <c r="S87" s="4">
        <v>239.12</v>
      </c>
      <c r="T87" s="4"/>
      <c r="U87" s="4"/>
      <c r="V87" s="4"/>
      <c r="W87" s="4"/>
      <c r="X87" s="1"/>
      <c r="Y87" s="1" t="s">
        <v>121</v>
      </c>
      <c r="Z87" s="4"/>
      <c r="AA87" s="1">
        <v>7.0</v>
      </c>
      <c r="AB87" s="4">
        <v>3735.514285714286</v>
      </c>
      <c r="AC87" s="4"/>
      <c r="AD87" s="4">
        <v>26148.600000000002</v>
      </c>
    </row>
    <row r="88" ht="15.75" customHeight="1">
      <c r="A88" s="1"/>
      <c r="B88" s="1"/>
      <c r="C88" s="1"/>
      <c r="E88" s="1"/>
      <c r="F88" s="1"/>
      <c r="G88" s="1"/>
      <c r="H88" s="1"/>
      <c r="I88" s="2"/>
      <c r="J88" s="1"/>
      <c r="L88" s="1"/>
      <c r="M88" s="4" t="s">
        <v>133</v>
      </c>
      <c r="N88" s="4" t="s">
        <v>107</v>
      </c>
      <c r="O88" s="4">
        <v>1569.89</v>
      </c>
      <c r="P88" s="4"/>
      <c r="Q88" s="4"/>
      <c r="R88" s="4">
        <v>1569.89</v>
      </c>
      <c r="S88" s="4"/>
      <c r="T88" s="4"/>
      <c r="U88" s="4"/>
      <c r="V88" s="4"/>
      <c r="W88" s="4"/>
      <c r="X88" s="1"/>
      <c r="Y88" s="1" t="s">
        <v>122</v>
      </c>
      <c r="Z88" s="4"/>
      <c r="AA88" s="1">
        <v>19.0</v>
      </c>
      <c r="AB88" s="4">
        <v>2614.86</v>
      </c>
      <c r="AC88" s="4"/>
      <c r="AD88" s="4">
        <v>49682.340000000004</v>
      </c>
    </row>
    <row r="89" ht="15.75" customHeight="1">
      <c r="A89" s="1"/>
      <c r="B89" s="1"/>
      <c r="C89" s="1"/>
      <c r="E89" s="1"/>
      <c r="F89" s="1"/>
      <c r="G89" s="1"/>
      <c r="H89" s="1"/>
      <c r="I89" s="2"/>
      <c r="J89" s="1"/>
      <c r="L89" s="1"/>
      <c r="M89" s="4" t="s">
        <v>136</v>
      </c>
      <c r="N89" s="4" t="s">
        <v>129</v>
      </c>
      <c r="O89" s="4">
        <v>784.95</v>
      </c>
      <c r="P89" s="4"/>
      <c r="Q89" s="4"/>
      <c r="R89" s="4"/>
      <c r="S89" s="4"/>
      <c r="T89" s="4">
        <v>784.95</v>
      </c>
      <c r="U89" s="4"/>
      <c r="V89" s="4"/>
      <c r="W89" s="4"/>
      <c r="X89" s="1"/>
      <c r="Y89" s="1" t="s">
        <v>123</v>
      </c>
      <c r="Z89" s="4"/>
      <c r="AA89" s="1">
        <v>10.0</v>
      </c>
      <c r="AB89" s="4">
        <v>2614.86</v>
      </c>
      <c r="AC89" s="4"/>
      <c r="AD89" s="4">
        <v>26148.600000000002</v>
      </c>
    </row>
    <row r="90" ht="15.75" customHeight="1">
      <c r="A90" s="1"/>
      <c r="B90" s="1"/>
      <c r="C90" s="1"/>
      <c r="E90" s="1"/>
      <c r="F90" s="1"/>
      <c r="G90" s="1"/>
      <c r="H90" s="1"/>
      <c r="I90" s="2"/>
      <c r="J90" s="1"/>
      <c r="L90" s="1"/>
      <c r="M90" s="4" t="s">
        <v>65</v>
      </c>
      <c r="N90" s="4" t="s">
        <v>103</v>
      </c>
      <c r="O90" s="4">
        <v>158.1</v>
      </c>
      <c r="P90" s="4"/>
      <c r="Q90" s="4"/>
      <c r="R90" s="4">
        <v>158.1</v>
      </c>
      <c r="S90" s="4">
        <v>158.1</v>
      </c>
      <c r="T90" s="4">
        <v>158.1</v>
      </c>
      <c r="U90" s="4">
        <v>158.1</v>
      </c>
      <c r="V90" s="4"/>
      <c r="W90" s="4"/>
      <c r="X90" s="1"/>
      <c r="Y90" s="1" t="s">
        <v>126</v>
      </c>
      <c r="Z90" s="4"/>
      <c r="AA90" s="1">
        <v>8.0</v>
      </c>
      <c r="AB90" s="4">
        <v>3268.5750000000003</v>
      </c>
      <c r="AC90" s="4"/>
      <c r="AD90" s="4">
        <v>26148.600000000002</v>
      </c>
    </row>
    <row r="91" ht="15.75" customHeight="1">
      <c r="A91" s="1"/>
      <c r="B91" s="1"/>
      <c r="C91" s="1"/>
      <c r="E91" s="1"/>
      <c r="F91" s="1"/>
      <c r="G91" s="1"/>
      <c r="H91" s="1"/>
      <c r="I91" s="2"/>
      <c r="J91" s="1"/>
      <c r="L91" s="1"/>
      <c r="M91" s="4" t="s">
        <v>67</v>
      </c>
      <c r="N91" s="4" t="s">
        <v>107</v>
      </c>
      <c r="O91" s="4">
        <v>2144.27</v>
      </c>
      <c r="P91" s="4"/>
      <c r="Q91" s="4"/>
      <c r="R91" s="4">
        <v>2144.27</v>
      </c>
      <c r="S91" s="4">
        <v>2144.27</v>
      </c>
      <c r="T91" s="4"/>
      <c r="U91" s="4"/>
      <c r="V91" s="4"/>
      <c r="W91" s="4"/>
      <c r="X91" s="1"/>
      <c r="Y91" s="1" t="s">
        <v>127</v>
      </c>
      <c r="Z91" s="4"/>
      <c r="AA91" s="1">
        <v>18.0</v>
      </c>
      <c r="AB91" s="4">
        <v>2614.86</v>
      </c>
      <c r="AC91" s="4"/>
      <c r="AD91" s="4">
        <v>47067.48</v>
      </c>
    </row>
    <row r="92" ht="15.75" customHeight="1">
      <c r="A92" s="1"/>
      <c r="B92" s="1"/>
      <c r="C92" s="1"/>
      <c r="E92" s="1"/>
      <c r="F92" s="1"/>
      <c r="G92" s="1"/>
      <c r="H92" s="1"/>
      <c r="I92" s="2"/>
      <c r="J92" s="1"/>
      <c r="L92" s="1"/>
      <c r="M92" s="4" t="s">
        <v>143</v>
      </c>
      <c r="N92" s="4" t="s">
        <v>129</v>
      </c>
      <c r="O92" s="4">
        <v>804.1</v>
      </c>
      <c r="P92" s="4"/>
      <c r="Q92" s="4"/>
      <c r="R92" s="152"/>
      <c r="S92" s="152"/>
      <c r="T92" s="152">
        <v>804.1</v>
      </c>
      <c r="U92" s="152">
        <v>804.1</v>
      </c>
      <c r="V92" s="152"/>
      <c r="W92" s="4"/>
      <c r="X92" s="1"/>
      <c r="Y92" s="1" t="s">
        <v>128</v>
      </c>
      <c r="Z92" s="4"/>
      <c r="AA92" s="1">
        <v>10.0</v>
      </c>
      <c r="AB92" s="4">
        <v>2614.86</v>
      </c>
      <c r="AC92" s="4"/>
      <c r="AD92" s="4">
        <v>26148.600000000002</v>
      </c>
    </row>
    <row r="93" ht="15.75" customHeight="1">
      <c r="A93" s="1"/>
      <c r="B93" s="1"/>
      <c r="C93" s="1"/>
      <c r="E93" s="1"/>
      <c r="F93" s="1"/>
      <c r="G93" s="1"/>
      <c r="H93" s="1"/>
      <c r="I93" s="2"/>
      <c r="J93" s="1"/>
      <c r="L93" s="1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1"/>
      <c r="Y93" s="1" t="s">
        <v>130</v>
      </c>
      <c r="Z93" s="4"/>
      <c r="AA93" s="1">
        <v>12.0</v>
      </c>
      <c r="AB93" s="4">
        <v>2614.86</v>
      </c>
      <c r="AC93" s="4"/>
      <c r="AD93" s="4">
        <v>31378.32</v>
      </c>
    </row>
    <row r="94" ht="15.75" customHeight="1">
      <c r="A94" s="1"/>
      <c r="B94" s="1"/>
      <c r="C94" s="1"/>
      <c r="E94" s="1"/>
      <c r="F94" s="1"/>
      <c r="G94" s="1"/>
      <c r="H94" s="1"/>
      <c r="I94" s="2"/>
      <c r="J94" s="1"/>
      <c r="L94" s="1"/>
      <c r="M94" s="4"/>
      <c r="N94" s="4"/>
      <c r="O94" s="4"/>
      <c r="P94" s="4"/>
      <c r="Q94" s="4"/>
      <c r="R94" s="4">
        <f t="shared" ref="R94:U94" si="2">SUM(R79:R92)</f>
        <v>11613.25</v>
      </c>
      <c r="S94" s="4">
        <f t="shared" si="2"/>
        <v>10043.36</v>
      </c>
      <c r="T94" s="4">
        <f t="shared" si="2"/>
        <v>8922.94</v>
      </c>
      <c r="U94" s="4">
        <f t="shared" si="2"/>
        <v>8137.99</v>
      </c>
      <c r="V94" s="4">
        <f>SUM(V78:V92)</f>
        <v>6306.19</v>
      </c>
      <c r="W94" s="4"/>
      <c r="X94" s="1"/>
      <c r="Y94" s="1" t="s">
        <v>131</v>
      </c>
      <c r="Z94" s="4"/>
      <c r="AA94" s="1">
        <v>15.0</v>
      </c>
      <c r="AB94" s="4">
        <v>2614.86</v>
      </c>
      <c r="AC94" s="4"/>
      <c r="AD94" s="4">
        <v>39222.9</v>
      </c>
    </row>
    <row r="95" ht="15.75" customHeight="1">
      <c r="A95" s="1"/>
      <c r="B95" s="1"/>
      <c r="C95" s="1"/>
      <c r="E95" s="1"/>
      <c r="F95" s="1"/>
      <c r="G95" s="1"/>
      <c r="H95" s="1"/>
      <c r="I95" s="2"/>
      <c r="J95" s="1"/>
      <c r="L95" s="1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1"/>
      <c r="Y95" s="1" t="s">
        <v>134</v>
      </c>
      <c r="Z95" s="4"/>
      <c r="AA95" s="1">
        <v>9.0</v>
      </c>
      <c r="AB95" s="4">
        <v>2905.4</v>
      </c>
      <c r="AC95" s="4"/>
      <c r="AD95" s="4">
        <v>26148.600000000002</v>
      </c>
    </row>
    <row r="96" ht="15.75" customHeight="1">
      <c r="A96" s="1"/>
      <c r="B96" s="1"/>
      <c r="C96" s="1"/>
      <c r="E96" s="1"/>
      <c r="F96" s="1"/>
      <c r="G96" s="1"/>
      <c r="H96" s="1"/>
      <c r="I96" s="2"/>
      <c r="J96" s="1"/>
      <c r="L96" s="1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1"/>
      <c r="Y96" s="1" t="s">
        <v>137</v>
      </c>
      <c r="Z96" s="4"/>
      <c r="AA96" s="1">
        <v>8.0</v>
      </c>
      <c r="AB96" s="4">
        <v>3268.5750000000003</v>
      </c>
      <c r="AC96" s="4"/>
      <c r="AD96" s="4">
        <v>26148.600000000002</v>
      </c>
    </row>
    <row r="97" ht="15.75" customHeight="1">
      <c r="A97" s="1"/>
      <c r="B97" s="1"/>
      <c r="C97" s="1"/>
      <c r="E97" s="1"/>
      <c r="F97" s="1"/>
      <c r="G97" s="1"/>
      <c r="H97" s="1"/>
      <c r="I97" s="2"/>
      <c r="J97" s="1"/>
      <c r="L97" s="1"/>
      <c r="M97" s="4" t="s">
        <v>365</v>
      </c>
      <c r="N97" s="4"/>
      <c r="O97" s="4"/>
      <c r="P97" s="4"/>
      <c r="Q97" s="4"/>
      <c r="R97" s="4"/>
      <c r="S97" s="4"/>
      <c r="T97" s="4"/>
      <c r="U97" s="4"/>
      <c r="V97" s="4"/>
      <c r="W97" s="4"/>
      <c r="X97" s="1"/>
      <c r="Y97" s="1" t="s">
        <v>139</v>
      </c>
      <c r="Z97" s="4"/>
      <c r="AA97" s="1">
        <v>8.0</v>
      </c>
      <c r="AB97" s="4">
        <v>3268.5750000000003</v>
      </c>
      <c r="AC97" s="4"/>
      <c r="AD97" s="4">
        <v>26148.600000000002</v>
      </c>
    </row>
    <row r="98" ht="15.75" customHeight="1">
      <c r="A98" s="1"/>
      <c r="B98" s="1"/>
      <c r="C98" s="1"/>
      <c r="E98" s="1"/>
      <c r="F98" s="1"/>
      <c r="G98" s="1"/>
      <c r="H98" s="1"/>
      <c r="I98" s="2"/>
      <c r="J98" s="1"/>
      <c r="L98" s="1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1"/>
      <c r="Y98" s="1" t="s">
        <v>140</v>
      </c>
      <c r="Z98" s="4"/>
      <c r="AA98" s="1">
        <v>7.0</v>
      </c>
      <c r="AB98" s="4">
        <v>4109.04</v>
      </c>
      <c r="AC98" s="4"/>
      <c r="AD98" s="4">
        <v>28763.28</v>
      </c>
    </row>
    <row r="99" ht="15.75" customHeight="1">
      <c r="A99" s="1"/>
      <c r="B99" s="1"/>
      <c r="C99" s="1"/>
      <c r="E99" s="1"/>
      <c r="F99" s="1"/>
      <c r="G99" s="1"/>
      <c r="H99" s="1"/>
      <c r="I99" s="2"/>
      <c r="J99" s="1"/>
      <c r="L99" s="1"/>
      <c r="M99" s="4" t="s">
        <v>366</v>
      </c>
      <c r="N99" s="4"/>
      <c r="O99" s="4"/>
      <c r="P99" s="4"/>
      <c r="Q99" s="4"/>
      <c r="R99" s="4"/>
      <c r="S99" s="4"/>
      <c r="T99" s="4"/>
      <c r="U99" s="4"/>
      <c r="V99" s="4"/>
      <c r="W99" s="4"/>
      <c r="X99" s="1"/>
      <c r="Y99" s="1" t="s">
        <v>144</v>
      </c>
      <c r="Z99" s="4"/>
      <c r="AA99" s="1">
        <v>5.0</v>
      </c>
      <c r="AB99" s="4">
        <v>4109.04</v>
      </c>
      <c r="AC99" s="4"/>
      <c r="AD99" s="4">
        <v>20545.2</v>
      </c>
    </row>
    <row r="100" ht="15.75" customHeight="1">
      <c r="A100" s="1"/>
      <c r="B100" s="1"/>
      <c r="C100" s="1"/>
      <c r="E100" s="1"/>
      <c r="F100" s="1"/>
      <c r="G100" s="1"/>
      <c r="H100" s="1"/>
      <c r="I100" s="2"/>
      <c r="J100" s="1"/>
      <c r="L100" s="1"/>
      <c r="M100" s="4" t="s">
        <v>169</v>
      </c>
      <c r="N100" s="4"/>
      <c r="O100" s="4"/>
      <c r="P100" s="4"/>
      <c r="Q100" s="4"/>
      <c r="R100" s="4" t="s">
        <v>91</v>
      </c>
      <c r="S100" s="4" t="s">
        <v>91</v>
      </c>
      <c r="T100" s="4" t="s">
        <v>91</v>
      </c>
      <c r="U100" s="4" t="s">
        <v>91</v>
      </c>
      <c r="V100" s="4" t="s">
        <v>91</v>
      </c>
      <c r="W100" s="4"/>
      <c r="X100" s="1"/>
      <c r="Y100" s="1" t="s">
        <v>146</v>
      </c>
      <c r="Z100" s="4"/>
      <c r="AA100" s="1">
        <v>3.0</v>
      </c>
      <c r="AB100" s="4">
        <v>4109.04</v>
      </c>
      <c r="AC100" s="4"/>
      <c r="AD100" s="4">
        <v>12327.119999999999</v>
      </c>
    </row>
    <row r="101" ht="15.75" customHeight="1">
      <c r="A101" s="1"/>
      <c r="B101" s="1"/>
      <c r="C101" s="1"/>
      <c r="E101" s="1"/>
      <c r="F101" s="1"/>
      <c r="G101" s="1"/>
      <c r="H101" s="1"/>
      <c r="I101" s="2"/>
      <c r="J101" s="1"/>
      <c r="L101" s="1"/>
      <c r="M101" s="4" t="s">
        <v>93</v>
      </c>
      <c r="N101" s="4" t="s">
        <v>94</v>
      </c>
      <c r="O101" s="4" t="s">
        <v>95</v>
      </c>
      <c r="P101" s="4"/>
      <c r="Q101" s="4"/>
      <c r="R101" s="4" t="s">
        <v>172</v>
      </c>
      <c r="S101" s="4" t="s">
        <v>173</v>
      </c>
      <c r="T101" s="4" t="s">
        <v>174</v>
      </c>
      <c r="U101" s="4" t="s">
        <v>175</v>
      </c>
      <c r="V101" s="4" t="s">
        <v>176</v>
      </c>
      <c r="W101" s="4"/>
      <c r="X101" s="1"/>
      <c r="Y101" s="1" t="s">
        <v>150</v>
      </c>
      <c r="Z101" s="4"/>
      <c r="AA101" s="1">
        <v>4.0</v>
      </c>
      <c r="AB101" s="4">
        <v>4109.04</v>
      </c>
      <c r="AC101" s="4"/>
      <c r="AD101" s="4">
        <v>16436.16</v>
      </c>
    </row>
    <row r="102" ht="15.75" customHeight="1">
      <c r="A102" s="1"/>
      <c r="B102" s="1"/>
      <c r="C102" s="1"/>
      <c r="E102" s="1"/>
      <c r="F102" s="1"/>
      <c r="G102" s="1"/>
      <c r="H102" s="1"/>
      <c r="I102" s="2"/>
      <c r="J102" s="1"/>
      <c r="L102" s="1"/>
      <c r="M102" s="4" t="s">
        <v>338</v>
      </c>
      <c r="N102" s="4" t="s">
        <v>103</v>
      </c>
      <c r="O102" s="4">
        <v>1369.68</v>
      </c>
      <c r="P102" s="4"/>
      <c r="Q102" s="4"/>
      <c r="R102" s="4" t="s">
        <v>351</v>
      </c>
      <c r="S102" s="4" t="s">
        <v>351</v>
      </c>
      <c r="T102" s="4" t="s">
        <v>351</v>
      </c>
      <c r="U102" s="4" t="s">
        <v>351</v>
      </c>
      <c r="V102" s="4">
        <v>4725.0</v>
      </c>
      <c r="W102" s="4"/>
      <c r="X102" s="1"/>
      <c r="Y102" s="1"/>
      <c r="Z102" s="4"/>
      <c r="AA102" s="1"/>
      <c r="AB102" s="4"/>
      <c r="AC102" s="4"/>
      <c r="AD102" s="4"/>
    </row>
    <row r="103" ht="15.75" customHeight="1">
      <c r="A103" s="1"/>
      <c r="B103" s="1"/>
      <c r="C103" s="1"/>
      <c r="D103" s="1"/>
      <c r="E103" s="1"/>
      <c r="F103" s="1"/>
      <c r="G103" s="1"/>
      <c r="H103" s="1"/>
      <c r="I103" s="2"/>
      <c r="J103" s="1"/>
      <c r="L103" s="1"/>
      <c r="M103" s="4" t="s">
        <v>39</v>
      </c>
      <c r="N103" s="4" t="s">
        <v>103</v>
      </c>
      <c r="O103" s="4">
        <v>497.39</v>
      </c>
      <c r="P103" s="4"/>
      <c r="Q103" s="4"/>
      <c r="R103" s="4">
        <v>497.39</v>
      </c>
      <c r="S103" s="4">
        <v>497.39</v>
      </c>
      <c r="T103" s="4">
        <v>497.39</v>
      </c>
      <c r="U103" s="4">
        <v>497.39</v>
      </c>
      <c r="V103" s="4">
        <v>497.39</v>
      </c>
      <c r="W103" s="4"/>
      <c r="X103" s="1"/>
      <c r="Y103" s="1"/>
      <c r="Z103" s="4"/>
      <c r="AA103" s="1"/>
      <c r="AB103" s="4"/>
      <c r="AC103" s="4"/>
      <c r="AD103" s="4">
        <v>872989.1999999998</v>
      </c>
    </row>
    <row r="104" ht="15.75" customHeight="1">
      <c r="A104" s="1"/>
      <c r="B104" s="1"/>
      <c r="C104" s="1"/>
      <c r="D104" s="1"/>
      <c r="E104" s="1"/>
      <c r="F104" s="1"/>
      <c r="G104" s="1"/>
      <c r="H104" s="1"/>
      <c r="I104" s="2"/>
      <c r="J104" s="1"/>
      <c r="L104" s="1"/>
      <c r="M104" s="4" t="s">
        <v>184</v>
      </c>
      <c r="N104" s="4" t="s">
        <v>107</v>
      </c>
      <c r="O104" s="4">
        <v>173.91</v>
      </c>
      <c r="P104" s="4"/>
      <c r="Q104" s="4"/>
      <c r="R104" s="4">
        <v>173.91</v>
      </c>
      <c r="S104" s="4">
        <v>173.91</v>
      </c>
      <c r="T104" s="4"/>
      <c r="U104" s="4"/>
      <c r="V104" s="4"/>
      <c r="W104" s="4"/>
      <c r="X104" s="1"/>
      <c r="Y104" s="1">
        <v>2614.86</v>
      </c>
      <c r="Z104" s="4"/>
      <c r="AA104" s="1"/>
      <c r="AB104" s="4"/>
      <c r="AC104" s="4"/>
      <c r="AD104" s="4"/>
    </row>
    <row r="105" ht="15.75" customHeight="1">
      <c r="A105" s="1"/>
      <c r="B105" s="1"/>
      <c r="C105" s="1"/>
      <c r="D105" s="1"/>
      <c r="E105" s="1"/>
      <c r="F105" s="1"/>
      <c r="G105" s="1"/>
      <c r="H105" s="1"/>
      <c r="I105" s="2"/>
      <c r="J105" s="1"/>
      <c r="L105" s="1"/>
      <c r="M105" s="4" t="s">
        <v>46</v>
      </c>
      <c r="N105" s="4" t="s">
        <v>103</v>
      </c>
      <c r="O105" s="4">
        <v>4805.92</v>
      </c>
      <c r="P105" s="4"/>
      <c r="Q105" s="4"/>
      <c r="R105" s="4">
        <v>4805.92</v>
      </c>
      <c r="S105" s="4">
        <v>4805.92</v>
      </c>
      <c r="T105" s="4">
        <v>4805.92</v>
      </c>
      <c r="U105" s="4">
        <v>4805.92</v>
      </c>
      <c r="V105" s="4"/>
      <c r="W105" s="4"/>
      <c r="X105" s="1"/>
      <c r="Y105" s="1">
        <v>2614.86</v>
      </c>
      <c r="Z105" s="4"/>
      <c r="AA105" s="1"/>
      <c r="AB105" s="4"/>
      <c r="AC105" s="4"/>
      <c r="AD105" s="4"/>
    </row>
    <row r="106" ht="15.75" customHeight="1">
      <c r="A106" s="1"/>
      <c r="B106" s="1"/>
      <c r="C106" s="1"/>
      <c r="D106" s="1"/>
      <c r="E106" s="1"/>
      <c r="F106" s="1"/>
      <c r="G106" s="1"/>
      <c r="H106" s="1"/>
      <c r="I106" s="2"/>
      <c r="J106" s="1"/>
      <c r="L106" s="1"/>
      <c r="M106" s="4" t="s">
        <v>49</v>
      </c>
      <c r="N106" s="4" t="s">
        <v>103</v>
      </c>
      <c r="O106" s="4">
        <v>1569.89</v>
      </c>
      <c r="P106" s="4"/>
      <c r="Q106" s="4"/>
      <c r="R106" s="4">
        <v>1569.89</v>
      </c>
      <c r="S106" s="4">
        <v>1569.89</v>
      </c>
      <c r="T106" s="4">
        <v>1569.89</v>
      </c>
      <c r="U106" s="4">
        <v>1569.89</v>
      </c>
      <c r="V106" s="4">
        <v>1569.89</v>
      </c>
      <c r="W106" s="4"/>
      <c r="X106" s="1"/>
      <c r="Y106" s="73">
        <v>3268.5750000000003</v>
      </c>
      <c r="Z106" s="4"/>
      <c r="AA106" s="1"/>
      <c r="AB106" s="4"/>
      <c r="AC106" s="4"/>
      <c r="AD106" s="4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2"/>
      <c r="J107" s="1"/>
      <c r="L107" s="1"/>
      <c r="M107" s="4" t="s">
        <v>124</v>
      </c>
      <c r="N107" s="4" t="s">
        <v>103</v>
      </c>
      <c r="O107" s="4">
        <v>110.0</v>
      </c>
      <c r="P107" s="4"/>
      <c r="Q107" s="4"/>
      <c r="R107" s="4"/>
      <c r="S107" s="4"/>
      <c r="T107" s="4"/>
      <c r="U107" s="4"/>
      <c r="V107" s="4"/>
      <c r="W107" s="4"/>
      <c r="X107" s="1"/>
      <c r="Y107" s="1">
        <v>2614.86</v>
      </c>
      <c r="Z107" s="4"/>
      <c r="AA107" s="1"/>
      <c r="AB107" s="4"/>
      <c r="AC107" s="4"/>
      <c r="AD107" s="4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2"/>
      <c r="J108" s="1"/>
      <c r="L108" s="1"/>
      <c r="M108" s="4" t="s">
        <v>54</v>
      </c>
      <c r="N108" s="4" t="s">
        <v>107</v>
      </c>
      <c r="O108" s="4">
        <v>239.12</v>
      </c>
      <c r="P108" s="4"/>
      <c r="Q108" s="4"/>
      <c r="R108" s="4">
        <v>239.12</v>
      </c>
      <c r="S108" s="4">
        <v>239.12</v>
      </c>
      <c r="T108" s="4"/>
      <c r="U108" s="4"/>
      <c r="V108" s="4">
        <v>239.12</v>
      </c>
      <c r="W108" s="4"/>
      <c r="X108" s="1"/>
      <c r="Y108" s="4">
        <v>2614.86</v>
      </c>
      <c r="Z108" s="4"/>
      <c r="AA108" s="1"/>
      <c r="AB108" s="4"/>
      <c r="AC108" s="4"/>
      <c r="AD108" s="4"/>
    </row>
    <row r="109" ht="15.75" customHeight="1">
      <c r="A109" s="1"/>
      <c r="B109" s="1"/>
      <c r="C109" s="1"/>
      <c r="D109" s="1"/>
      <c r="E109" s="1"/>
      <c r="F109" s="1"/>
      <c r="G109" s="1"/>
      <c r="H109" s="1"/>
      <c r="I109" s="2"/>
      <c r="J109" s="1"/>
      <c r="L109" s="1"/>
      <c r="M109" s="4" t="s">
        <v>56</v>
      </c>
      <c r="N109" s="4" t="s">
        <v>103</v>
      </c>
      <c r="O109" s="4">
        <v>86.95</v>
      </c>
      <c r="P109" s="4"/>
      <c r="Q109" s="4"/>
      <c r="R109" s="4"/>
      <c r="S109" s="4"/>
      <c r="T109" s="4">
        <v>86.95</v>
      </c>
      <c r="U109" s="4">
        <v>86.95</v>
      </c>
      <c r="V109" s="4"/>
      <c r="W109" s="4"/>
      <c r="X109" s="1"/>
      <c r="Y109" s="1"/>
      <c r="Z109" s="4"/>
      <c r="AA109" s="1"/>
      <c r="AB109" s="4"/>
      <c r="AC109" s="4"/>
      <c r="AD109" s="4"/>
    </row>
    <row r="110" ht="15.75" customHeight="1">
      <c r="A110" s="1"/>
      <c r="B110" s="1"/>
      <c r="C110" s="1"/>
      <c r="D110" s="1"/>
      <c r="E110" s="1"/>
      <c r="F110" s="1"/>
      <c r="G110" s="1"/>
      <c r="H110" s="1"/>
      <c r="I110" s="2"/>
      <c r="J110" s="1"/>
      <c r="L110" s="1"/>
      <c r="M110" s="4" t="s">
        <v>58</v>
      </c>
      <c r="N110" s="4" t="s">
        <v>129</v>
      </c>
      <c r="O110" s="4">
        <v>415.85</v>
      </c>
      <c r="P110" s="4"/>
      <c r="Q110" s="4"/>
      <c r="R110" s="4">
        <v>415.85</v>
      </c>
      <c r="S110" s="4">
        <v>415.85</v>
      </c>
      <c r="T110" s="4">
        <v>415.85</v>
      </c>
      <c r="U110" s="4">
        <v>415.85</v>
      </c>
      <c r="V110" s="4"/>
      <c r="W110" s="4"/>
      <c r="X110" s="1"/>
      <c r="Y110" s="1"/>
      <c r="Z110" s="4"/>
      <c r="AA110" s="1"/>
      <c r="AB110" s="4"/>
      <c r="AC110" s="4"/>
      <c r="AD110" s="4"/>
    </row>
    <row r="111" ht="15.75" customHeight="1">
      <c r="A111" s="1"/>
      <c r="B111" s="1"/>
      <c r="C111" s="1"/>
      <c r="D111" s="1"/>
      <c r="E111" s="1"/>
      <c r="F111" s="1"/>
      <c r="G111" s="1"/>
      <c r="H111" s="1"/>
      <c r="I111" s="2"/>
      <c r="J111" s="1"/>
      <c r="L111" s="1"/>
      <c r="M111" s="4" t="s">
        <v>60</v>
      </c>
      <c r="N111" s="4" t="s">
        <v>107</v>
      </c>
      <c r="O111" s="4">
        <v>239.12</v>
      </c>
      <c r="P111" s="4"/>
      <c r="Q111" s="4"/>
      <c r="R111" s="4">
        <v>239.12</v>
      </c>
      <c r="S111" s="4">
        <v>239.12</v>
      </c>
      <c r="T111" s="4"/>
      <c r="U111" s="4"/>
      <c r="V111" s="4"/>
      <c r="W111" s="4"/>
      <c r="X111" s="1"/>
      <c r="Y111" s="1"/>
      <c r="Z111" s="4"/>
      <c r="AA111" s="1"/>
      <c r="AB111" s="4"/>
      <c r="AC111" s="4"/>
      <c r="AD111" s="4"/>
    </row>
    <row r="112" ht="15.75" customHeight="1">
      <c r="A112" s="1"/>
      <c r="B112" s="1"/>
      <c r="C112" s="1"/>
      <c r="D112" s="1"/>
      <c r="E112" s="1"/>
      <c r="F112" s="1"/>
      <c r="G112" s="1"/>
      <c r="H112" s="1"/>
      <c r="I112" s="2"/>
      <c r="J112" s="1"/>
      <c r="L112" s="1"/>
      <c r="M112" s="4" t="s">
        <v>133</v>
      </c>
      <c r="N112" s="4" t="s">
        <v>107</v>
      </c>
      <c r="O112" s="4">
        <v>1569.89</v>
      </c>
      <c r="P112" s="4"/>
      <c r="Q112" s="4"/>
      <c r="R112" s="4">
        <v>1569.89</v>
      </c>
      <c r="S112" s="4"/>
      <c r="T112" s="4"/>
      <c r="U112" s="4"/>
      <c r="V112" s="4"/>
      <c r="W112" s="4"/>
      <c r="X112" s="1"/>
      <c r="Y112" s="1"/>
      <c r="Z112" s="4"/>
      <c r="AA112" s="1"/>
      <c r="AB112" s="4"/>
      <c r="AC112" s="4"/>
      <c r="AD112" s="4"/>
    </row>
    <row r="113" ht="15.75" customHeight="1">
      <c r="A113" s="1"/>
      <c r="B113" s="1"/>
      <c r="C113" s="1"/>
      <c r="D113" s="1"/>
      <c r="E113" s="1"/>
      <c r="F113" s="1"/>
      <c r="G113" s="1"/>
      <c r="H113" s="1"/>
      <c r="I113" s="2"/>
      <c r="J113" s="1"/>
      <c r="L113" s="1"/>
      <c r="M113" s="4" t="s">
        <v>136</v>
      </c>
      <c r="N113" s="4" t="s">
        <v>129</v>
      </c>
      <c r="O113" s="4">
        <v>784.95</v>
      </c>
      <c r="P113" s="4"/>
      <c r="Q113" s="4"/>
      <c r="R113" s="4"/>
      <c r="S113" s="4"/>
      <c r="T113" s="4">
        <v>784.95</v>
      </c>
      <c r="U113" s="4"/>
      <c r="V113" s="4"/>
      <c r="W113" s="4"/>
      <c r="X113" s="1"/>
      <c r="Y113" s="1"/>
      <c r="Z113" s="4"/>
      <c r="AA113" s="1"/>
      <c r="AB113" s="4"/>
      <c r="AC113" s="4"/>
      <c r="AD113" s="4"/>
    </row>
    <row r="114" ht="15.75" customHeight="1">
      <c r="A114" s="1"/>
      <c r="B114" s="1"/>
      <c r="C114" s="1"/>
      <c r="D114" s="1"/>
      <c r="E114" s="1"/>
      <c r="F114" s="1"/>
      <c r="G114" s="1"/>
      <c r="H114" s="1"/>
      <c r="I114" s="2"/>
      <c r="J114" s="1"/>
      <c r="L114" s="1"/>
      <c r="M114" s="4" t="s">
        <v>65</v>
      </c>
      <c r="N114" s="4" t="s">
        <v>103</v>
      </c>
      <c r="O114" s="4">
        <v>158.1</v>
      </c>
      <c r="P114" s="4"/>
      <c r="Q114" s="4"/>
      <c r="R114" s="4">
        <v>158.1</v>
      </c>
      <c r="S114" s="4">
        <v>158.1</v>
      </c>
      <c r="T114" s="4">
        <v>158.1</v>
      </c>
      <c r="U114" s="4">
        <v>158.1</v>
      </c>
      <c r="V114" s="4"/>
      <c r="W114" s="4"/>
      <c r="X114" s="1"/>
      <c r="Y114" s="1"/>
      <c r="Z114" s="4"/>
      <c r="AA114" s="1"/>
      <c r="AB114" s="4"/>
      <c r="AC114" s="4"/>
      <c r="AD114" s="4"/>
    </row>
    <row r="115" ht="15.75" customHeight="1">
      <c r="A115" s="1"/>
      <c r="B115" s="1"/>
      <c r="C115" s="1"/>
      <c r="D115" s="1"/>
      <c r="E115" s="1"/>
      <c r="F115" s="1"/>
      <c r="G115" s="1"/>
      <c r="H115" s="1"/>
      <c r="I115" s="2"/>
      <c r="J115" s="1"/>
      <c r="L115" s="1"/>
      <c r="M115" s="4" t="s">
        <v>67</v>
      </c>
      <c r="N115" s="4" t="s">
        <v>107</v>
      </c>
      <c r="O115" s="4">
        <v>2144.27</v>
      </c>
      <c r="P115" s="4"/>
      <c r="Q115" s="4"/>
      <c r="R115" s="4">
        <v>2144.27</v>
      </c>
      <c r="S115" s="4">
        <v>2144.27</v>
      </c>
      <c r="T115" s="4"/>
      <c r="U115" s="4"/>
      <c r="V115" s="4"/>
      <c r="W115" s="4"/>
      <c r="X115" s="1"/>
      <c r="Y115" s="1"/>
      <c r="Z115" s="4"/>
      <c r="AA115" s="1"/>
      <c r="AB115" s="4"/>
      <c r="AC115" s="4"/>
      <c r="AD115" s="1" t="s">
        <v>167</v>
      </c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2"/>
      <c r="J116" s="1"/>
      <c r="L116" s="1"/>
      <c r="M116" s="4" t="s">
        <v>143</v>
      </c>
      <c r="N116" s="4" t="s">
        <v>129</v>
      </c>
      <c r="O116" s="4">
        <v>804.1</v>
      </c>
      <c r="P116" s="4"/>
      <c r="Q116" s="4"/>
      <c r="R116" s="152"/>
      <c r="S116" s="152"/>
      <c r="T116" s="152">
        <v>804.1</v>
      </c>
      <c r="U116" s="152">
        <v>804.1</v>
      </c>
      <c r="V116" s="152"/>
      <c r="W116" s="4"/>
      <c r="X116" s="1"/>
      <c r="Y116" s="1"/>
      <c r="Z116" s="4"/>
      <c r="AA116" s="1"/>
      <c r="AB116" s="4"/>
      <c r="AC116" s="4"/>
      <c r="AD116" s="1" t="s">
        <v>170</v>
      </c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2"/>
      <c r="J117" s="1"/>
      <c r="L117" s="1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1"/>
      <c r="Y117" s="1"/>
      <c r="Z117" s="4"/>
      <c r="AA117" s="1"/>
      <c r="AB117" s="4"/>
      <c r="AC117" s="4"/>
      <c r="AD117" s="1" t="s">
        <v>177</v>
      </c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2"/>
      <c r="J118" s="1"/>
      <c r="L118" s="1"/>
      <c r="N118" s="4"/>
      <c r="O118" s="4"/>
      <c r="P118" s="4"/>
      <c r="Q118" s="4"/>
      <c r="R118" s="4">
        <f t="shared" ref="R118:U118" si="3">SUM(R103:R116)</f>
        <v>11813.46</v>
      </c>
      <c r="S118" s="4">
        <f t="shared" si="3"/>
        <v>10243.57</v>
      </c>
      <c r="T118" s="4">
        <f t="shared" si="3"/>
        <v>9123.15</v>
      </c>
      <c r="U118" s="4">
        <f t="shared" si="3"/>
        <v>8338.2</v>
      </c>
      <c r="V118" s="4">
        <f>SUM(V102:V116)</f>
        <v>7031.4</v>
      </c>
      <c r="W118" s="4"/>
      <c r="X118" s="1"/>
      <c r="Y118" s="1"/>
      <c r="Z118" s="4"/>
      <c r="AA118" s="1"/>
      <c r="AB118" s="4"/>
      <c r="AC118" s="4"/>
      <c r="AD118" s="1" t="s">
        <v>180</v>
      </c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2"/>
      <c r="J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4"/>
      <c r="AA119" s="1"/>
      <c r="AB119" s="4"/>
      <c r="AC119" s="4"/>
      <c r="AD119" s="1" t="s">
        <v>182</v>
      </c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2"/>
      <c r="J120" s="1"/>
      <c r="L120" s="1"/>
      <c r="M120" s="4" t="s">
        <v>365</v>
      </c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4"/>
      <c r="AA120" s="1"/>
      <c r="AB120" s="4"/>
      <c r="AC120" s="4"/>
      <c r="AD120" s="1" t="s">
        <v>185</v>
      </c>
    </row>
    <row r="121" ht="15.75" customHeight="1">
      <c r="A121" s="1"/>
      <c r="B121" s="1"/>
      <c r="C121" s="1"/>
      <c r="D121" s="1"/>
      <c r="E121" s="1"/>
      <c r="F121" s="1"/>
      <c r="G121" s="1"/>
      <c r="H121" s="1"/>
      <c r="I121" s="2"/>
      <c r="J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4"/>
      <c r="AA121" s="1"/>
      <c r="AB121" s="4"/>
      <c r="AC121" s="4"/>
      <c r="AD121" s="1" t="s">
        <v>187</v>
      </c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2"/>
      <c r="J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4"/>
      <c r="AA122" s="1"/>
      <c r="AB122" s="4"/>
      <c r="AC122" s="4"/>
      <c r="AD122" s="1" t="s">
        <v>189</v>
      </c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2"/>
      <c r="J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4"/>
      <c r="AA123" s="1"/>
      <c r="AB123" s="4"/>
      <c r="AC123" s="4"/>
      <c r="AD123" s="1" t="s">
        <v>190</v>
      </c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2"/>
      <c r="J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4"/>
      <c r="AA124" s="1"/>
      <c r="AB124" s="4"/>
      <c r="AC124" s="4"/>
      <c r="AD124" s="1" t="s">
        <v>191</v>
      </c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2"/>
      <c r="J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4"/>
      <c r="AA125" s="1"/>
      <c r="AB125" s="4"/>
      <c r="AC125" s="4"/>
      <c r="AD125" s="1" t="s">
        <v>192</v>
      </c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2"/>
      <c r="J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4"/>
      <c r="AA126" s="1"/>
      <c r="AB126" s="4"/>
      <c r="AC126" s="4"/>
      <c r="AD126" s="1" t="s">
        <v>193</v>
      </c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2"/>
      <c r="J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4"/>
      <c r="AA127" s="1"/>
      <c r="AB127" s="4"/>
      <c r="AC127" s="4"/>
      <c r="AD127" s="1" t="s">
        <v>194</v>
      </c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2"/>
      <c r="J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4"/>
      <c r="AA128" s="1"/>
      <c r="AB128" s="4"/>
      <c r="AC128" s="4"/>
      <c r="AD128" s="1" t="s">
        <v>195</v>
      </c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2"/>
      <c r="J129" s="1"/>
      <c r="L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4"/>
      <c r="AA129" s="1"/>
      <c r="AB129" s="4"/>
      <c r="AC129" s="4"/>
      <c r="AD129" s="1" t="s">
        <v>196</v>
      </c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2"/>
      <c r="J130" s="1"/>
      <c r="K130" s="1"/>
      <c r="L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4"/>
      <c r="AA130" s="1"/>
      <c r="AB130" s="4"/>
      <c r="AC130" s="4"/>
      <c r="AD130" s="1" t="s">
        <v>197</v>
      </c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2"/>
      <c r="J131" s="1"/>
      <c r="K131" s="1"/>
      <c r="L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4"/>
      <c r="AA131" s="1"/>
      <c r="AB131" s="4"/>
      <c r="AC131" s="4"/>
      <c r="AD131" s="1" t="s">
        <v>198</v>
      </c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2"/>
      <c r="J132" s="1"/>
      <c r="K132" s="1"/>
      <c r="L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4"/>
      <c r="AA132" s="1"/>
      <c r="AB132" s="4"/>
      <c r="AC132" s="4"/>
      <c r="AD132" s="1" t="s">
        <v>199</v>
      </c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2"/>
      <c r="J133" s="1"/>
      <c r="K133" s="1"/>
      <c r="L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4"/>
      <c r="AA133" s="1"/>
      <c r="AB133" s="4"/>
      <c r="AC133" s="4"/>
      <c r="AD133" s="1" t="s">
        <v>202</v>
      </c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2"/>
      <c r="J134" s="1"/>
      <c r="K134" s="1"/>
      <c r="L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4"/>
      <c r="AA134" s="1"/>
      <c r="AB134" s="4"/>
      <c r="AC134" s="4"/>
      <c r="AD134" s="1" t="s">
        <v>10</v>
      </c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2"/>
      <c r="J135" s="1"/>
      <c r="K135" s="1"/>
      <c r="L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4"/>
      <c r="AA135" s="1"/>
      <c r="AB135" s="4"/>
      <c r="AC135" s="4"/>
      <c r="AD135" s="1" t="s">
        <v>203</v>
      </c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2"/>
      <c r="J136" s="1"/>
      <c r="K136" s="1"/>
      <c r="L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4"/>
      <c r="AA136" s="1"/>
      <c r="AB136" s="4"/>
      <c r="AC136" s="4"/>
      <c r="AD136" s="1" t="s">
        <v>31</v>
      </c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2"/>
      <c r="J137" s="1"/>
      <c r="K137" s="1"/>
      <c r="L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4"/>
      <c r="AA137" s="1"/>
      <c r="AB137" s="4"/>
      <c r="AC137" s="4"/>
      <c r="AD137" s="1" t="s">
        <v>205</v>
      </c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2"/>
      <c r="J138" s="1"/>
      <c r="K138" s="1"/>
      <c r="L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4"/>
      <c r="AA138" s="1"/>
      <c r="AB138" s="4"/>
      <c r="AC138" s="4"/>
      <c r="AD138" s="1" t="s">
        <v>206</v>
      </c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2"/>
      <c r="J139" s="1"/>
      <c r="K139" s="1"/>
      <c r="L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4"/>
      <c r="AA139" s="1"/>
      <c r="AB139" s="4"/>
      <c r="AC139" s="4"/>
      <c r="AD139" s="1" t="s">
        <v>12</v>
      </c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2"/>
      <c r="J140" s="1"/>
      <c r="K140" s="1"/>
      <c r="L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4"/>
      <c r="AA140" s="1"/>
      <c r="AB140" s="4"/>
      <c r="AC140" s="4"/>
      <c r="AD140" s="1" t="s">
        <v>207</v>
      </c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2"/>
      <c r="J141" s="1"/>
      <c r="K141" s="1"/>
      <c r="L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4"/>
      <c r="AA141" s="1"/>
      <c r="AB141" s="4"/>
      <c r="AC141" s="4"/>
      <c r="AD141" s="1" t="s">
        <v>208</v>
      </c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2"/>
      <c r="J142" s="1"/>
      <c r="K142" s="1"/>
      <c r="L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4"/>
      <c r="AA142" s="1"/>
      <c r="AB142" s="4"/>
      <c r="AC142" s="4"/>
      <c r="AD142" s="1" t="s">
        <v>209</v>
      </c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2"/>
      <c r="J143" s="1"/>
      <c r="K143" s="1"/>
      <c r="L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4"/>
      <c r="AA143" s="1"/>
      <c r="AB143" s="4"/>
      <c r="AC143" s="4"/>
      <c r="AD143" s="1" t="s">
        <v>210</v>
      </c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2"/>
      <c r="J144" s="1"/>
      <c r="K144" s="1"/>
      <c r="L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4"/>
      <c r="AA144" s="1"/>
      <c r="AB144" s="4"/>
      <c r="AC144" s="4"/>
      <c r="AD144" s="4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2"/>
      <c r="J145" s="1"/>
      <c r="K145" s="1"/>
      <c r="L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4"/>
      <c r="AA145" s="1"/>
      <c r="AB145" s="4"/>
      <c r="AC145" s="4"/>
      <c r="AD145" s="4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2"/>
      <c r="J146" s="1"/>
      <c r="K146" s="1"/>
      <c r="L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4"/>
      <c r="AA146" s="1"/>
      <c r="AB146" s="4"/>
      <c r="AC146" s="4"/>
      <c r="AD146" s="4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2"/>
      <c r="J147" s="1"/>
      <c r="K147" s="1"/>
      <c r="L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4"/>
      <c r="AA147" s="1"/>
      <c r="AB147" s="4"/>
      <c r="AC147" s="1" t="s">
        <v>212</v>
      </c>
      <c r="AD147" s="1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2"/>
      <c r="J148" s="1"/>
      <c r="K148" s="1"/>
      <c r="L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4"/>
      <c r="AA148" s="1"/>
      <c r="AB148" s="4"/>
      <c r="AC148" s="1" t="s">
        <v>213</v>
      </c>
      <c r="AD148" s="1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2"/>
      <c r="J149" s="1"/>
      <c r="K149" s="1"/>
      <c r="L149" s="1"/>
      <c r="N149" s="1"/>
      <c r="O149" s="1"/>
      <c r="P149" s="1"/>
      <c r="Q149" s="1"/>
      <c r="R149" s="1"/>
      <c r="S149" s="1"/>
      <c r="T149" s="1"/>
      <c r="U149" s="1"/>
      <c r="X149" s="1"/>
      <c r="Y149" s="1"/>
      <c r="Z149" s="4"/>
      <c r="AA149" s="1"/>
      <c r="AB149" s="4"/>
      <c r="AC149" s="1" t="s">
        <v>214</v>
      </c>
      <c r="AD149" s="1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2"/>
      <c r="J150" s="1"/>
      <c r="K150" s="1"/>
      <c r="L150" s="1"/>
      <c r="N150" s="1"/>
      <c r="O150" s="1"/>
      <c r="P150" s="1"/>
      <c r="Q150" s="1"/>
      <c r="R150" s="1"/>
      <c r="S150" s="1"/>
      <c r="T150" s="1"/>
      <c r="U150" s="1"/>
      <c r="X150" s="1"/>
      <c r="Y150" s="1"/>
      <c r="Z150" s="4"/>
      <c r="AA150" s="1"/>
      <c r="AB150" s="4"/>
      <c r="AC150" s="1" t="s">
        <v>215</v>
      </c>
      <c r="AD150" s="1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2"/>
      <c r="J151" s="1"/>
      <c r="K151" s="1"/>
      <c r="L151" s="1"/>
      <c r="N151" s="1"/>
      <c r="O151" s="1"/>
      <c r="P151" s="1"/>
      <c r="Q151" s="1"/>
      <c r="R151" s="1"/>
      <c r="S151" s="1"/>
      <c r="T151" s="1"/>
      <c r="U151" s="1"/>
      <c r="X151" s="1"/>
      <c r="Y151" s="1"/>
      <c r="Z151" s="4"/>
      <c r="AA151" s="1"/>
      <c r="AB151" s="4"/>
      <c r="AC151" s="1" t="s">
        <v>216</v>
      </c>
      <c r="AD151" s="1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2"/>
      <c r="J152" s="1"/>
      <c r="K152" s="1"/>
      <c r="L152" s="1"/>
      <c r="N152" s="1"/>
      <c r="O152" s="1"/>
      <c r="P152" s="1"/>
      <c r="Q152" s="1"/>
      <c r="R152" s="1"/>
      <c r="S152" s="1"/>
      <c r="T152" s="1"/>
      <c r="U152" s="1"/>
      <c r="X152" s="1"/>
      <c r="Y152" s="1"/>
      <c r="Z152" s="4"/>
      <c r="AA152" s="1"/>
      <c r="AB152" s="4"/>
      <c r="AC152" s="1" t="s">
        <v>217</v>
      </c>
      <c r="AD152" s="1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2"/>
      <c r="J153" s="1"/>
      <c r="K153" s="1"/>
      <c r="L153" s="1"/>
      <c r="N153" s="1"/>
      <c r="O153" s="1"/>
      <c r="P153" s="1"/>
      <c r="Q153" s="1"/>
      <c r="R153" s="1"/>
      <c r="S153" s="1"/>
      <c r="T153" s="1"/>
      <c r="U153" s="1"/>
      <c r="X153" s="1"/>
      <c r="Y153" s="1"/>
      <c r="Z153" s="4"/>
      <c r="AA153" s="1"/>
      <c r="AB153" s="4"/>
      <c r="AC153" s="1" t="s">
        <v>218</v>
      </c>
      <c r="AD153" s="1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2"/>
      <c r="J154" s="1"/>
      <c r="K154" s="1"/>
      <c r="L154" s="1"/>
      <c r="N154" s="1"/>
      <c r="O154" s="1"/>
      <c r="P154" s="1"/>
      <c r="Q154" s="1"/>
      <c r="R154" s="1"/>
      <c r="S154" s="1"/>
      <c r="T154" s="1"/>
      <c r="U154" s="1"/>
      <c r="X154" s="1"/>
      <c r="Y154" s="1"/>
      <c r="Z154" s="4"/>
      <c r="AA154" s="1"/>
      <c r="AB154" s="4"/>
      <c r="AC154" s="1" t="s">
        <v>219</v>
      </c>
      <c r="AD154" s="1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2"/>
      <c r="J155" s="1"/>
      <c r="K155" s="1"/>
      <c r="L155" s="1"/>
      <c r="N155" s="1"/>
      <c r="O155" s="1"/>
      <c r="P155" s="1"/>
      <c r="Q155" s="1"/>
      <c r="R155" s="1"/>
      <c r="S155" s="1"/>
      <c r="T155" s="1"/>
      <c r="U155" s="1"/>
      <c r="X155" s="1"/>
      <c r="Y155" s="1"/>
      <c r="Z155" s="4"/>
      <c r="AA155" s="1"/>
      <c r="AB155" s="4"/>
      <c r="AC155" s="1" t="s">
        <v>220</v>
      </c>
      <c r="AD155" s="1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2"/>
      <c r="J156" s="1"/>
      <c r="K156" s="1"/>
      <c r="L156" s="1"/>
      <c r="N156" s="1"/>
      <c r="O156" s="1"/>
      <c r="P156" s="1"/>
      <c r="Q156" s="1"/>
      <c r="R156" s="1"/>
      <c r="S156" s="1"/>
      <c r="T156" s="1"/>
      <c r="U156" s="1"/>
      <c r="X156" s="1"/>
      <c r="Y156" s="1"/>
      <c r="Z156" s="4"/>
      <c r="AA156" s="1"/>
      <c r="AB156" s="4"/>
      <c r="AC156" s="1" t="s">
        <v>221</v>
      </c>
      <c r="AD156" s="1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2"/>
      <c r="J157" s="1"/>
      <c r="K157" s="1"/>
      <c r="L157" s="1"/>
      <c r="N157" s="1"/>
      <c r="O157" s="1"/>
      <c r="P157" s="1"/>
      <c r="Q157" s="1"/>
      <c r="R157" s="1"/>
      <c r="S157" s="1"/>
      <c r="T157" s="1"/>
      <c r="U157" s="1"/>
      <c r="X157" s="1"/>
      <c r="Y157" s="1"/>
      <c r="Z157" s="4"/>
      <c r="AA157" s="1"/>
      <c r="AB157" s="4"/>
      <c r="AC157" s="1" t="s">
        <v>300</v>
      </c>
      <c r="AD157" s="1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2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X158" s="1"/>
      <c r="Y158" s="1"/>
      <c r="Z158" s="4"/>
      <c r="AA158" s="1"/>
      <c r="AB158" s="4"/>
      <c r="AC158" s="1" t="s">
        <v>302</v>
      </c>
      <c r="AD158" s="1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2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X159" s="1"/>
      <c r="Y159" s="1"/>
      <c r="Z159" s="4"/>
      <c r="AA159" s="1"/>
      <c r="AB159" s="4"/>
      <c r="AC159" s="1" t="s">
        <v>304</v>
      </c>
      <c r="AD159" s="1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2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X160" s="1"/>
      <c r="Y160" s="1"/>
      <c r="Z160" s="4"/>
      <c r="AA160" s="1"/>
      <c r="AB160" s="4"/>
      <c r="AC160" s="1" t="s">
        <v>305</v>
      </c>
      <c r="AD160" s="1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2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X161" s="1"/>
      <c r="Y161" s="1"/>
      <c r="Z161" s="4"/>
      <c r="AA161" s="1"/>
      <c r="AB161" s="4"/>
      <c r="AC161" s="1" t="s">
        <v>307</v>
      </c>
      <c r="AD161" s="1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2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X162" s="1"/>
      <c r="Y162" s="1"/>
      <c r="Z162" s="4"/>
      <c r="AA162" s="1"/>
      <c r="AB162" s="4"/>
      <c r="AC162" s="1" t="s">
        <v>309</v>
      </c>
      <c r="AD162" s="1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2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X163" s="1"/>
      <c r="Y163" s="1"/>
      <c r="Z163" s="4"/>
      <c r="AA163" s="1"/>
      <c r="AB163" s="4"/>
      <c r="AC163" s="1" t="s">
        <v>311</v>
      </c>
      <c r="AD163" s="1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2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X164" s="1"/>
      <c r="Y164" s="1"/>
      <c r="Z164" s="4"/>
      <c r="AA164" s="1"/>
      <c r="AB164" s="4"/>
      <c r="AC164" s="1" t="s">
        <v>313</v>
      </c>
      <c r="AD164" s="1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2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X165" s="1"/>
      <c r="Y165" s="1"/>
      <c r="Z165" s="4"/>
      <c r="AA165" s="1"/>
      <c r="AB165" s="4"/>
      <c r="AC165" s="1" t="s">
        <v>315</v>
      </c>
      <c r="AD165" s="1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2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X166" s="1"/>
      <c r="Y166" s="1"/>
      <c r="Z166" s="4"/>
      <c r="AA166" s="1"/>
      <c r="AB166" s="4"/>
      <c r="AC166" s="1" t="s">
        <v>315</v>
      </c>
      <c r="AD166" s="1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2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X167" s="1"/>
      <c r="Y167" s="1"/>
      <c r="Z167" s="4"/>
      <c r="AA167" s="1"/>
      <c r="AB167" s="4"/>
      <c r="AC167" s="1" t="s">
        <v>317</v>
      </c>
      <c r="AD167" s="1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2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X168" s="1"/>
      <c r="Y168" s="1"/>
      <c r="Z168" s="4"/>
      <c r="AA168" s="1"/>
      <c r="AB168" s="4"/>
      <c r="AC168" s="1" t="s">
        <v>319</v>
      </c>
      <c r="AD168" s="1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2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X169" s="1"/>
      <c r="Y169" s="1"/>
      <c r="Z169" s="4"/>
      <c r="AA169" s="1"/>
      <c r="AB169" s="4"/>
      <c r="AC169" s="1" t="s">
        <v>167</v>
      </c>
      <c r="AD169" s="1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2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X170" s="1"/>
      <c r="Y170" s="1"/>
      <c r="Z170" s="4"/>
      <c r="AA170" s="1"/>
      <c r="AB170" s="4"/>
      <c r="AC170" s="1" t="s">
        <v>322</v>
      </c>
      <c r="AD170" s="1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2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X171" s="1"/>
      <c r="Y171" s="1"/>
      <c r="Z171" s="4"/>
      <c r="AA171" s="1"/>
      <c r="AB171" s="4"/>
      <c r="AC171" s="1" t="s">
        <v>324</v>
      </c>
      <c r="AD171" s="1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2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X172" s="1"/>
      <c r="Y172" s="1"/>
      <c r="Z172" s="4"/>
      <c r="AA172" s="1"/>
      <c r="AB172" s="4"/>
      <c r="AC172" s="1" t="s">
        <v>326</v>
      </c>
      <c r="AD172" s="1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2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X173" s="1"/>
      <c r="Y173" s="1"/>
      <c r="Z173" s="4"/>
      <c r="AA173" s="1"/>
      <c r="AB173" s="4"/>
      <c r="AC173" s="1" t="s">
        <v>328</v>
      </c>
      <c r="AD173" s="1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2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X174" s="1"/>
      <c r="Y174" s="1"/>
      <c r="Z174" s="4"/>
      <c r="AA174" s="1"/>
      <c r="AB174" s="4"/>
      <c r="AC174" s="1" t="s">
        <v>329</v>
      </c>
      <c r="AD174" s="1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2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X175" s="1"/>
      <c r="Y175" s="1"/>
      <c r="Z175" s="4"/>
      <c r="AA175" s="1"/>
      <c r="AB175" s="4"/>
      <c r="AC175" s="4"/>
      <c r="AD175" s="4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2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X176" s="1"/>
      <c r="Y176" s="1"/>
      <c r="Z176" s="4"/>
      <c r="AA176" s="1"/>
      <c r="AB176" s="4"/>
      <c r="AC176" s="4"/>
      <c r="AD176" s="4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2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4"/>
      <c r="AA177" s="1"/>
      <c r="AB177" s="4"/>
      <c r="AC177" s="4"/>
      <c r="AD177" s="4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2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4"/>
      <c r="AA178" s="1"/>
      <c r="AB178" s="4"/>
      <c r="AC178" s="4"/>
      <c r="AD178" s="4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2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4"/>
      <c r="AA179" s="1"/>
      <c r="AB179" s="4"/>
      <c r="AC179" s="4"/>
      <c r="AD179" s="4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2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4"/>
      <c r="AA180" s="1"/>
      <c r="AB180" s="4"/>
      <c r="AC180" s="4"/>
      <c r="AD180" s="4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2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4"/>
      <c r="AA181" s="1"/>
      <c r="AB181" s="4"/>
      <c r="AC181" s="4"/>
      <c r="AD181" s="4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2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4"/>
      <c r="AA182" s="1"/>
      <c r="AB182" s="4"/>
      <c r="AC182" s="4"/>
      <c r="AD182" s="4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2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4"/>
      <c r="AA183" s="1"/>
      <c r="AB183" s="4"/>
      <c r="AC183" s="4"/>
      <c r="AD183" s="4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2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4"/>
      <c r="AA184" s="1"/>
      <c r="AB184" s="4"/>
      <c r="AC184" s="4"/>
      <c r="AD184" s="4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2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4"/>
      <c r="AA185" s="1"/>
      <c r="AB185" s="4"/>
      <c r="AC185" s="4"/>
      <c r="AD185" s="4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2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4"/>
      <c r="AA186" s="1"/>
      <c r="AB186" s="4"/>
      <c r="AC186" s="4"/>
      <c r="AD186" s="4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2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4"/>
      <c r="AA187" s="1"/>
      <c r="AB187" s="4"/>
      <c r="AC187" s="4"/>
      <c r="AD187" s="4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2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4"/>
      <c r="AA188" s="1"/>
      <c r="AB188" s="4"/>
      <c r="AC188" s="4"/>
      <c r="AD188" s="4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2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4"/>
      <c r="AA189" s="1"/>
      <c r="AB189" s="4"/>
      <c r="AC189" s="4"/>
      <c r="AD189" s="4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2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4"/>
      <c r="AA190" s="1"/>
      <c r="AB190" s="4"/>
      <c r="AC190" s="4"/>
      <c r="AD190" s="4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2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4"/>
      <c r="AA191" s="1"/>
      <c r="AB191" s="4"/>
      <c r="AC191" s="4"/>
      <c r="AD191" s="4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2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4"/>
      <c r="AA192" s="1"/>
      <c r="AB192" s="4"/>
      <c r="AC192" s="4"/>
      <c r="AD192" s="4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2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4"/>
      <c r="AA193" s="1"/>
      <c r="AB193" s="4"/>
      <c r="AC193" s="4"/>
      <c r="AD193" s="4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2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4"/>
      <c r="AA194" s="1"/>
      <c r="AB194" s="4"/>
      <c r="AC194" s="4"/>
      <c r="AD194" s="4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2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4"/>
      <c r="AA195" s="1"/>
      <c r="AB195" s="4"/>
      <c r="AC195" s="4"/>
      <c r="AD195" s="4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2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4"/>
      <c r="AA196" s="1"/>
      <c r="AB196" s="4"/>
      <c r="AC196" s="4"/>
      <c r="AD196" s="4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2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4"/>
      <c r="AA197" s="1"/>
      <c r="AB197" s="4"/>
      <c r="AC197" s="4"/>
      <c r="AD197" s="4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2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4"/>
      <c r="AA198" s="1"/>
      <c r="AB198" s="4"/>
      <c r="AC198" s="4"/>
      <c r="AD198" s="4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2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4"/>
      <c r="AA199" s="1"/>
      <c r="AB199" s="4"/>
      <c r="AC199" s="4"/>
      <c r="AD199" s="4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2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4"/>
      <c r="AA200" s="1"/>
      <c r="AB200" s="4"/>
      <c r="AC200" s="4"/>
      <c r="AD200" s="4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2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4"/>
      <c r="AA201" s="1"/>
      <c r="AB201" s="4"/>
      <c r="AC201" s="4"/>
      <c r="AD201" s="4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2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4"/>
      <c r="AA202" s="1"/>
      <c r="AB202" s="4"/>
      <c r="AC202" s="4"/>
      <c r="AD202" s="4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2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4"/>
      <c r="AA203" s="1"/>
      <c r="AB203" s="4"/>
      <c r="AC203" s="4"/>
      <c r="AD203" s="4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2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4"/>
      <c r="AA204" s="1"/>
      <c r="AB204" s="4"/>
      <c r="AC204" s="4"/>
      <c r="AD204" s="4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2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4"/>
      <c r="AA205" s="1"/>
      <c r="AB205" s="4"/>
      <c r="AC205" s="4"/>
      <c r="AD205" s="4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2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4"/>
      <c r="AA206" s="1"/>
      <c r="AB206" s="4"/>
      <c r="AC206" s="4"/>
      <c r="AD206" s="4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2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4"/>
      <c r="AA207" s="1"/>
      <c r="AB207" s="4"/>
      <c r="AC207" s="4"/>
      <c r="AD207" s="4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2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4"/>
      <c r="AA208" s="1"/>
      <c r="AB208" s="4"/>
      <c r="AC208" s="4"/>
      <c r="AD208" s="4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2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4"/>
      <c r="AA209" s="1"/>
      <c r="AB209" s="4"/>
      <c r="AC209" s="4"/>
      <c r="AD209" s="4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2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4"/>
      <c r="AA210" s="1"/>
      <c r="AB210" s="4"/>
      <c r="AC210" s="4"/>
      <c r="AD210" s="4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2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4"/>
      <c r="AA211" s="1"/>
      <c r="AB211" s="4"/>
      <c r="AC211" s="4"/>
      <c r="AD211" s="4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2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4"/>
      <c r="AA212" s="1"/>
      <c r="AB212" s="4"/>
      <c r="AC212" s="4"/>
      <c r="AD212" s="4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2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4"/>
      <c r="AA213" s="1"/>
      <c r="AB213" s="4"/>
      <c r="AC213" s="4"/>
      <c r="AD213" s="4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2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4"/>
      <c r="AA214" s="1"/>
      <c r="AB214" s="4"/>
      <c r="AC214" s="4"/>
      <c r="AD214" s="4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2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4"/>
      <c r="AA215" s="1"/>
      <c r="AB215" s="4"/>
      <c r="AC215" s="4"/>
      <c r="AD215" s="4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2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4"/>
      <c r="AA216" s="1"/>
      <c r="AB216" s="4"/>
      <c r="AC216" s="4"/>
      <c r="AD216" s="4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2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4"/>
      <c r="AA217" s="1"/>
      <c r="AB217" s="4"/>
      <c r="AC217" s="4"/>
      <c r="AD217" s="4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2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4"/>
      <c r="AA218" s="1"/>
      <c r="AB218" s="4"/>
      <c r="AC218" s="4"/>
      <c r="AD218" s="4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2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4"/>
      <c r="AA219" s="1"/>
      <c r="AB219" s="4"/>
      <c r="AC219" s="4"/>
      <c r="AD219" s="4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2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4"/>
      <c r="AA220" s="1"/>
      <c r="AB220" s="4"/>
      <c r="AC220" s="4"/>
      <c r="AD220" s="4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2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4"/>
      <c r="AA221" s="1"/>
      <c r="AB221" s="4"/>
      <c r="AC221" s="4"/>
      <c r="AD221" s="4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2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4"/>
      <c r="AA222" s="1"/>
      <c r="AB222" s="4"/>
      <c r="AC222" s="4"/>
      <c r="AD222" s="4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2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4"/>
      <c r="AA223" s="1"/>
      <c r="AB223" s="4"/>
      <c r="AC223" s="4"/>
      <c r="AD223" s="4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2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4"/>
      <c r="AA224" s="1"/>
      <c r="AB224" s="4"/>
      <c r="AC224" s="4"/>
      <c r="AD224" s="4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2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4"/>
      <c r="AA225" s="1"/>
      <c r="AB225" s="4"/>
      <c r="AC225" s="4"/>
      <c r="AD225" s="4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2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4"/>
      <c r="AA226" s="1"/>
      <c r="AB226" s="4"/>
      <c r="AC226" s="4"/>
      <c r="AD226" s="4"/>
    </row>
    <row r="227" ht="15.75" customHeight="1">
      <c r="A227" s="1"/>
      <c r="B227" s="1"/>
      <c r="C227" s="1"/>
      <c r="D227" s="1"/>
      <c r="E227" s="1"/>
      <c r="F227" s="1"/>
      <c r="G227" s="1"/>
      <c r="H227" s="1"/>
      <c r="I227" s="2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4"/>
      <c r="AA227" s="1"/>
      <c r="AB227" s="4"/>
      <c r="AC227" s="4"/>
      <c r="AD227" s="4"/>
    </row>
    <row r="228" ht="15.75" customHeight="1">
      <c r="A228" s="1"/>
      <c r="B228" s="1"/>
      <c r="C228" s="1"/>
      <c r="D228" s="1"/>
      <c r="E228" s="1"/>
      <c r="F228" s="1"/>
      <c r="G228" s="1"/>
      <c r="H228" s="1"/>
      <c r="I228" s="2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4"/>
      <c r="AA228" s="1"/>
      <c r="AB228" s="4"/>
      <c r="AC228" s="4"/>
      <c r="AD228" s="4"/>
    </row>
    <row r="229" ht="15.75" customHeight="1">
      <c r="A229" s="1"/>
      <c r="B229" s="1"/>
      <c r="C229" s="1"/>
      <c r="D229" s="1"/>
      <c r="E229" s="1"/>
      <c r="F229" s="1"/>
      <c r="G229" s="1"/>
      <c r="H229" s="1"/>
      <c r="I229" s="2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4"/>
      <c r="AA229" s="1"/>
      <c r="AB229" s="4"/>
      <c r="AC229" s="4"/>
      <c r="AD229" s="4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2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4"/>
      <c r="AA230" s="1"/>
      <c r="AB230" s="4"/>
      <c r="AC230" s="4"/>
      <c r="AD230" s="4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2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4"/>
      <c r="AA231" s="1"/>
      <c r="AB231" s="4"/>
      <c r="AC231" s="4"/>
      <c r="AD231" s="4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2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4"/>
      <c r="AA232" s="1"/>
      <c r="AB232" s="4"/>
      <c r="AC232" s="4"/>
      <c r="AD232" s="4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2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4"/>
      <c r="AA233" s="1"/>
      <c r="AB233" s="4"/>
      <c r="AC233" s="4"/>
      <c r="AD233" s="4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2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4"/>
      <c r="AA234" s="1"/>
      <c r="AB234" s="4"/>
      <c r="AC234" s="4"/>
      <c r="AD234" s="4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2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4"/>
      <c r="AA235" s="1"/>
      <c r="AB235" s="4"/>
      <c r="AC235" s="4"/>
      <c r="AD235" s="4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2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4"/>
      <c r="AA236" s="1"/>
      <c r="AB236" s="4"/>
      <c r="AC236" s="4"/>
      <c r="AD236" s="4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2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4"/>
      <c r="AA237" s="1"/>
      <c r="AB237" s="4"/>
      <c r="AC237" s="4"/>
      <c r="AD237" s="4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2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4"/>
      <c r="AA238" s="1"/>
      <c r="AB238" s="4"/>
      <c r="AC238" s="4"/>
      <c r="AD238" s="4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2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4"/>
      <c r="AA239" s="1"/>
      <c r="AB239" s="4"/>
      <c r="AC239" s="4"/>
      <c r="AD239" s="4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2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4"/>
      <c r="AA240" s="1"/>
      <c r="AB240" s="4"/>
      <c r="AC240" s="4"/>
      <c r="AD240" s="4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2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4"/>
      <c r="AA241" s="1"/>
      <c r="AB241" s="4"/>
      <c r="AC241" s="4"/>
      <c r="AD241" s="4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2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4"/>
      <c r="AA242" s="1"/>
      <c r="AB242" s="4"/>
      <c r="AC242" s="4"/>
      <c r="AD242" s="4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2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4"/>
      <c r="AA243" s="1"/>
      <c r="AB243" s="4"/>
      <c r="AC243" s="4"/>
      <c r="AD243" s="4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2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4"/>
      <c r="AA244" s="1"/>
      <c r="AB244" s="4"/>
      <c r="AC244" s="4"/>
      <c r="AD244" s="4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2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4"/>
      <c r="AA245" s="1"/>
      <c r="AB245" s="4"/>
      <c r="AC245" s="4"/>
      <c r="AD245" s="4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2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4"/>
      <c r="AA246" s="1"/>
      <c r="AB246" s="4"/>
      <c r="AC246" s="4"/>
      <c r="AD246" s="4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2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4"/>
      <c r="AA247" s="1"/>
      <c r="AB247" s="4"/>
      <c r="AC247" s="4"/>
      <c r="AD247" s="4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2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4"/>
      <c r="AA248" s="1"/>
      <c r="AB248" s="4"/>
      <c r="AC248" s="4"/>
      <c r="AD248" s="4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2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4"/>
      <c r="AA249" s="1"/>
      <c r="AB249" s="4"/>
      <c r="AC249" s="4"/>
      <c r="AD249" s="4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2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4"/>
      <c r="AA250" s="1"/>
      <c r="AB250" s="4"/>
      <c r="AC250" s="4"/>
      <c r="AD250" s="4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2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4"/>
      <c r="AA251" s="1"/>
      <c r="AB251" s="4"/>
      <c r="AC251" s="4"/>
      <c r="AD251" s="4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2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4"/>
      <c r="AA252" s="1"/>
      <c r="AB252" s="4"/>
      <c r="AC252" s="4"/>
      <c r="AD252" s="4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2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4"/>
      <c r="AA253" s="1"/>
      <c r="AB253" s="4"/>
      <c r="AC253" s="4"/>
      <c r="AD253" s="4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2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4"/>
      <c r="AA254" s="1"/>
      <c r="AB254" s="4"/>
      <c r="AC254" s="4"/>
      <c r="AD254" s="4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2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4"/>
      <c r="AA255" s="1"/>
      <c r="AB255" s="4"/>
      <c r="AC255" s="4"/>
      <c r="AD255" s="4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2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4"/>
      <c r="AA256" s="1"/>
      <c r="AB256" s="4"/>
      <c r="AC256" s="4"/>
      <c r="AD256" s="4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2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4"/>
      <c r="AA257" s="1"/>
      <c r="AB257" s="4"/>
      <c r="AC257" s="4"/>
      <c r="AD257" s="4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2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4"/>
      <c r="AA258" s="1"/>
      <c r="AB258" s="4"/>
      <c r="AC258" s="4"/>
      <c r="AD258" s="4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2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4"/>
      <c r="AA259" s="1"/>
      <c r="AB259" s="4"/>
      <c r="AC259" s="4"/>
      <c r="AD259" s="4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2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4"/>
      <c r="AA260" s="1"/>
      <c r="AB260" s="4"/>
      <c r="AC260" s="4"/>
      <c r="AD260" s="4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2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4"/>
      <c r="AA261" s="1"/>
      <c r="AB261" s="4"/>
      <c r="AC261" s="4"/>
      <c r="AD261" s="4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2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4"/>
      <c r="AA262" s="1"/>
      <c r="AB262" s="4"/>
      <c r="AC262" s="4"/>
      <c r="AD262" s="4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2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4"/>
      <c r="AA263" s="1"/>
      <c r="AB263" s="4"/>
      <c r="AC263" s="4"/>
      <c r="AD263" s="4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2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4"/>
      <c r="AA264" s="1"/>
      <c r="AB264" s="4"/>
      <c r="AC264" s="4"/>
      <c r="AD264" s="4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2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4"/>
      <c r="AA265" s="1"/>
      <c r="AB265" s="4"/>
      <c r="AC265" s="4"/>
      <c r="AD265" s="4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2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4"/>
      <c r="AA266" s="1"/>
      <c r="AB266" s="4"/>
      <c r="AC266" s="4"/>
      <c r="AD266" s="4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2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4"/>
      <c r="AA267" s="1"/>
      <c r="AB267" s="4"/>
      <c r="AC267" s="4"/>
      <c r="AD267" s="4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2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4"/>
      <c r="AA268" s="1"/>
      <c r="AB268" s="4"/>
      <c r="AC268" s="4"/>
      <c r="AD268" s="4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2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4"/>
      <c r="AA269" s="1"/>
      <c r="AB269" s="4"/>
      <c r="AC269" s="4"/>
      <c r="AD269" s="4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2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4"/>
      <c r="AA270" s="1"/>
      <c r="AB270" s="4"/>
      <c r="AC270" s="4"/>
      <c r="AD270" s="4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2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4"/>
      <c r="AA271" s="1"/>
      <c r="AB271" s="4"/>
      <c r="AC271" s="4"/>
      <c r="AD271" s="4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2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4"/>
      <c r="AA272" s="1"/>
      <c r="AB272" s="4"/>
      <c r="AC272" s="4"/>
      <c r="AD272" s="4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2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4"/>
      <c r="AA273" s="1"/>
      <c r="AB273" s="4"/>
      <c r="AC273" s="4"/>
      <c r="AD273" s="4"/>
    </row>
    <row r="274" ht="15.75" customHeight="1">
      <c r="A274" s="16"/>
      <c r="B274" s="16"/>
      <c r="C274" s="16"/>
      <c r="D274" s="16"/>
      <c r="E274" s="16"/>
      <c r="F274" s="16"/>
      <c r="G274" s="16"/>
      <c r="H274" s="16"/>
      <c r="I274" s="220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287"/>
      <c r="AA274" s="16"/>
      <c r="AB274" s="287"/>
      <c r="AC274" s="287"/>
      <c r="AD274" s="287"/>
    </row>
    <row r="275" ht="15.75" customHeight="1">
      <c r="A275" s="16"/>
      <c r="B275" s="16"/>
      <c r="C275" s="16"/>
      <c r="D275" s="16"/>
      <c r="E275" s="16"/>
      <c r="F275" s="16"/>
      <c r="G275" s="16"/>
      <c r="H275" s="16"/>
      <c r="I275" s="220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287"/>
      <c r="AA275" s="16"/>
      <c r="AB275" s="287"/>
      <c r="AC275" s="287"/>
      <c r="AD275" s="287"/>
    </row>
    <row r="276" ht="15.75" customHeight="1">
      <c r="A276" s="16"/>
      <c r="B276" s="16"/>
      <c r="C276" s="16"/>
      <c r="D276" s="16"/>
      <c r="E276" s="16"/>
      <c r="F276" s="16"/>
      <c r="G276" s="16"/>
      <c r="H276" s="16"/>
      <c r="I276" s="220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287"/>
      <c r="AA276" s="16"/>
      <c r="AB276" s="287"/>
      <c r="AC276" s="287"/>
      <c r="AD276" s="287"/>
    </row>
    <row r="277" ht="15.75" customHeight="1">
      <c r="A277" s="16"/>
      <c r="B277" s="16"/>
      <c r="C277" s="16"/>
      <c r="D277" s="16"/>
      <c r="E277" s="16"/>
      <c r="F277" s="16"/>
      <c r="G277" s="16"/>
      <c r="H277" s="16"/>
      <c r="I277" s="220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287"/>
      <c r="AA277" s="16"/>
      <c r="AB277" s="287"/>
      <c r="AC277" s="287"/>
      <c r="AD277" s="287"/>
    </row>
    <row r="278" ht="15.75" customHeight="1">
      <c r="A278" s="16"/>
      <c r="B278" s="16"/>
      <c r="C278" s="16"/>
      <c r="D278" s="16"/>
      <c r="E278" s="16"/>
      <c r="F278" s="16"/>
      <c r="G278" s="16"/>
      <c r="H278" s="16"/>
      <c r="I278" s="220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287"/>
      <c r="AA278" s="16"/>
      <c r="AB278" s="287"/>
      <c r="AC278" s="287"/>
      <c r="AD278" s="287"/>
    </row>
    <row r="279" ht="15.75" customHeight="1">
      <c r="A279" s="16"/>
      <c r="B279" s="16"/>
      <c r="C279" s="16"/>
      <c r="D279" s="16"/>
      <c r="E279" s="16"/>
      <c r="F279" s="16"/>
      <c r="G279" s="16"/>
      <c r="H279" s="16"/>
      <c r="I279" s="220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287"/>
      <c r="AA279" s="16"/>
      <c r="AB279" s="287"/>
      <c r="AC279" s="287"/>
      <c r="AD279" s="287"/>
    </row>
    <row r="280" ht="15.75" customHeight="1">
      <c r="A280" s="16"/>
      <c r="B280" s="16"/>
      <c r="C280" s="16"/>
      <c r="D280" s="16"/>
      <c r="E280" s="16"/>
      <c r="F280" s="16"/>
      <c r="G280" s="16"/>
      <c r="H280" s="16"/>
      <c r="I280" s="220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287"/>
      <c r="AA280" s="16"/>
      <c r="AB280" s="287"/>
      <c r="AC280" s="287"/>
      <c r="AD280" s="287"/>
    </row>
    <row r="281" ht="15.75" customHeight="1">
      <c r="A281" s="16"/>
      <c r="B281" s="16"/>
      <c r="C281" s="16"/>
      <c r="D281" s="16"/>
      <c r="E281" s="16"/>
      <c r="F281" s="16"/>
      <c r="G281" s="16"/>
      <c r="H281" s="16"/>
      <c r="I281" s="220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287"/>
      <c r="AA281" s="16"/>
      <c r="AB281" s="287"/>
      <c r="AC281" s="287"/>
      <c r="AD281" s="287"/>
    </row>
    <row r="282" ht="15.75" customHeight="1">
      <c r="A282" s="16"/>
      <c r="B282" s="16"/>
      <c r="C282" s="16"/>
      <c r="D282" s="16"/>
      <c r="E282" s="16"/>
      <c r="F282" s="16"/>
      <c r="G282" s="16"/>
      <c r="H282" s="16"/>
      <c r="I282" s="220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287"/>
      <c r="AA282" s="16"/>
      <c r="AB282" s="287"/>
      <c r="AC282" s="287"/>
      <c r="AD282" s="287"/>
    </row>
    <row r="283" ht="15.75" customHeight="1">
      <c r="A283" s="16"/>
      <c r="B283" s="16"/>
      <c r="C283" s="16"/>
      <c r="D283" s="16"/>
      <c r="E283" s="16"/>
      <c r="F283" s="16"/>
      <c r="G283" s="16"/>
      <c r="H283" s="16"/>
      <c r="I283" s="220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287"/>
      <c r="AA283" s="16"/>
      <c r="AB283" s="287"/>
      <c r="AC283" s="287"/>
      <c r="AD283" s="287"/>
    </row>
    <row r="284" ht="15.75" customHeight="1">
      <c r="A284" s="16"/>
      <c r="B284" s="16"/>
      <c r="C284" s="16"/>
      <c r="D284" s="16"/>
      <c r="E284" s="16"/>
      <c r="F284" s="16"/>
      <c r="G284" s="16"/>
      <c r="H284" s="16"/>
      <c r="I284" s="220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287"/>
      <c r="AA284" s="16"/>
      <c r="AB284" s="287"/>
      <c r="AC284" s="287"/>
      <c r="AD284" s="287"/>
    </row>
    <row r="285" ht="15.75" customHeight="1">
      <c r="A285" s="16"/>
      <c r="B285" s="16"/>
      <c r="C285" s="16"/>
      <c r="D285" s="16"/>
      <c r="E285" s="16"/>
      <c r="F285" s="16"/>
      <c r="G285" s="16"/>
      <c r="H285" s="16"/>
      <c r="I285" s="220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287"/>
      <c r="AA285" s="16"/>
      <c r="AB285" s="287"/>
      <c r="AC285" s="287"/>
      <c r="AD285" s="287"/>
    </row>
    <row r="286" ht="15.75" customHeight="1">
      <c r="A286" s="16"/>
      <c r="B286" s="16"/>
      <c r="C286" s="16"/>
      <c r="D286" s="16"/>
      <c r="E286" s="16"/>
      <c r="F286" s="16"/>
      <c r="G286" s="16"/>
      <c r="H286" s="16"/>
      <c r="I286" s="220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287"/>
      <c r="AA286" s="16"/>
      <c r="AB286" s="287"/>
      <c r="AC286" s="287"/>
      <c r="AD286" s="287"/>
    </row>
    <row r="287" ht="15.75" customHeight="1">
      <c r="A287" s="16"/>
      <c r="B287" s="16"/>
      <c r="C287" s="16"/>
      <c r="D287" s="16"/>
      <c r="E287" s="16"/>
      <c r="F287" s="16"/>
      <c r="G287" s="16"/>
      <c r="H287" s="16"/>
      <c r="I287" s="220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287"/>
      <c r="AA287" s="16"/>
      <c r="AB287" s="287"/>
      <c r="AC287" s="287"/>
      <c r="AD287" s="287"/>
    </row>
    <row r="288" ht="15.75" customHeight="1">
      <c r="A288" s="16"/>
      <c r="B288" s="16"/>
      <c r="C288" s="16"/>
      <c r="D288" s="16"/>
      <c r="E288" s="16"/>
      <c r="F288" s="16"/>
      <c r="G288" s="16"/>
      <c r="H288" s="16"/>
      <c r="I288" s="220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287"/>
      <c r="AA288" s="16"/>
      <c r="AB288" s="287"/>
      <c r="AC288" s="287"/>
      <c r="AD288" s="287"/>
    </row>
    <row r="289" ht="15.75" customHeight="1">
      <c r="A289" s="16"/>
      <c r="B289" s="16"/>
      <c r="C289" s="16"/>
      <c r="D289" s="16"/>
      <c r="E289" s="16"/>
      <c r="F289" s="16"/>
      <c r="G289" s="16"/>
      <c r="H289" s="16"/>
      <c r="I289" s="220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287"/>
      <c r="AA289" s="16"/>
      <c r="AB289" s="287"/>
      <c r="AC289" s="287"/>
      <c r="AD289" s="287"/>
    </row>
    <row r="290" ht="15.75" customHeight="1">
      <c r="A290" s="16"/>
      <c r="B290" s="16"/>
      <c r="C290" s="16"/>
      <c r="D290" s="16"/>
      <c r="E290" s="16"/>
      <c r="F290" s="16"/>
      <c r="G290" s="16"/>
      <c r="H290" s="16"/>
      <c r="I290" s="220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287"/>
      <c r="AA290" s="16"/>
      <c r="AB290" s="287"/>
      <c r="AC290" s="287"/>
      <c r="AD290" s="287"/>
    </row>
    <row r="291" ht="15.75" customHeight="1">
      <c r="A291" s="16"/>
      <c r="B291" s="16"/>
      <c r="C291" s="16"/>
      <c r="D291" s="16"/>
      <c r="E291" s="16"/>
      <c r="F291" s="16"/>
      <c r="G291" s="16"/>
      <c r="H291" s="16"/>
      <c r="I291" s="220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287"/>
      <c r="AA291" s="16"/>
      <c r="AB291" s="287"/>
      <c r="AC291" s="287"/>
      <c r="AD291" s="287"/>
    </row>
    <row r="292" ht="15.75" customHeight="1">
      <c r="A292" s="16"/>
      <c r="B292" s="16"/>
      <c r="C292" s="16"/>
      <c r="D292" s="16"/>
      <c r="E292" s="16"/>
      <c r="F292" s="16"/>
      <c r="G292" s="16"/>
      <c r="H292" s="16"/>
      <c r="I292" s="220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287"/>
      <c r="AA292" s="16"/>
      <c r="AB292" s="287"/>
      <c r="AC292" s="287"/>
      <c r="AD292" s="287"/>
    </row>
    <row r="293" ht="15.75" customHeight="1">
      <c r="A293" s="16"/>
      <c r="B293" s="16"/>
      <c r="C293" s="16"/>
      <c r="D293" s="16"/>
      <c r="E293" s="16"/>
      <c r="F293" s="16"/>
      <c r="G293" s="16"/>
      <c r="H293" s="16"/>
      <c r="I293" s="220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287"/>
      <c r="AA293" s="16"/>
      <c r="AB293" s="287"/>
      <c r="AC293" s="287"/>
      <c r="AD293" s="287"/>
    </row>
    <row r="294" ht="15.75" customHeight="1">
      <c r="A294" s="16"/>
      <c r="B294" s="16"/>
      <c r="C294" s="16"/>
      <c r="D294" s="16"/>
      <c r="E294" s="16"/>
      <c r="F294" s="16"/>
      <c r="G294" s="16"/>
      <c r="H294" s="16"/>
      <c r="I294" s="220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287"/>
      <c r="AA294" s="16"/>
      <c r="AB294" s="287"/>
      <c r="AC294" s="287"/>
      <c r="AD294" s="287"/>
    </row>
    <row r="295" ht="15.75" customHeight="1">
      <c r="A295" s="16"/>
      <c r="B295" s="16"/>
      <c r="C295" s="16"/>
      <c r="D295" s="16"/>
      <c r="E295" s="16"/>
      <c r="F295" s="16"/>
      <c r="G295" s="16"/>
      <c r="H295" s="16"/>
      <c r="I295" s="220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287"/>
      <c r="AA295" s="16"/>
      <c r="AB295" s="287"/>
      <c r="AC295" s="287"/>
      <c r="AD295" s="287"/>
    </row>
    <row r="296" ht="15.75" customHeight="1">
      <c r="A296" s="16"/>
      <c r="B296" s="16"/>
      <c r="C296" s="16"/>
      <c r="D296" s="16"/>
      <c r="E296" s="16"/>
      <c r="F296" s="16"/>
      <c r="G296" s="16"/>
      <c r="H296" s="16"/>
      <c r="I296" s="220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287"/>
      <c r="AA296" s="16"/>
      <c r="AB296" s="287"/>
      <c r="AC296" s="287"/>
      <c r="AD296" s="287"/>
    </row>
    <row r="297" ht="15.75" customHeight="1">
      <c r="A297" s="16"/>
      <c r="B297" s="16"/>
      <c r="C297" s="16"/>
      <c r="D297" s="16"/>
      <c r="E297" s="16"/>
      <c r="F297" s="16"/>
      <c r="G297" s="16"/>
      <c r="H297" s="16"/>
      <c r="I297" s="220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287"/>
      <c r="AA297" s="16"/>
      <c r="AB297" s="287"/>
      <c r="AC297" s="287"/>
      <c r="AD297" s="287"/>
    </row>
    <row r="298" ht="15.75" customHeight="1">
      <c r="A298" s="16"/>
      <c r="B298" s="16"/>
      <c r="C298" s="16"/>
      <c r="D298" s="16"/>
      <c r="E298" s="16"/>
      <c r="F298" s="16"/>
      <c r="G298" s="16"/>
      <c r="H298" s="16"/>
      <c r="I298" s="220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287"/>
      <c r="AA298" s="16"/>
      <c r="AB298" s="287"/>
      <c r="AC298" s="287"/>
      <c r="AD298" s="287"/>
    </row>
    <row r="299" ht="15.75" customHeight="1">
      <c r="A299" s="16"/>
      <c r="B299" s="16"/>
      <c r="C299" s="16"/>
      <c r="D299" s="16"/>
      <c r="E299" s="16"/>
      <c r="F299" s="16"/>
      <c r="G299" s="16"/>
      <c r="H299" s="16"/>
      <c r="I299" s="220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287"/>
      <c r="AA299" s="16"/>
      <c r="AB299" s="287"/>
      <c r="AC299" s="287"/>
      <c r="AD299" s="287"/>
    </row>
    <row r="300" ht="15.75" customHeight="1">
      <c r="A300" s="16"/>
      <c r="B300" s="16"/>
      <c r="C300" s="16"/>
      <c r="D300" s="16"/>
      <c r="E300" s="16"/>
      <c r="F300" s="16"/>
      <c r="G300" s="16"/>
      <c r="H300" s="16"/>
      <c r="I300" s="220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287"/>
      <c r="AA300" s="16"/>
      <c r="AB300" s="287"/>
      <c r="AC300" s="287"/>
      <c r="AD300" s="287"/>
    </row>
    <row r="301" ht="15.75" customHeight="1">
      <c r="A301" s="16"/>
      <c r="B301" s="16"/>
      <c r="C301" s="16"/>
      <c r="D301" s="16"/>
      <c r="E301" s="16"/>
      <c r="F301" s="16"/>
      <c r="G301" s="16"/>
      <c r="H301" s="16"/>
      <c r="I301" s="220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287"/>
      <c r="AA301" s="16"/>
      <c r="AB301" s="287"/>
      <c r="AC301" s="287"/>
      <c r="AD301" s="287"/>
    </row>
    <row r="302" ht="15.75" customHeight="1">
      <c r="A302" s="16"/>
      <c r="B302" s="16"/>
      <c r="C302" s="16"/>
      <c r="D302" s="16"/>
      <c r="E302" s="16"/>
      <c r="F302" s="16"/>
      <c r="G302" s="16"/>
      <c r="H302" s="16"/>
      <c r="I302" s="220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287"/>
      <c r="AA302" s="16"/>
      <c r="AB302" s="287"/>
      <c r="AC302" s="287"/>
      <c r="AD302" s="287"/>
    </row>
    <row r="303" ht="15.75" customHeight="1">
      <c r="A303" s="16"/>
      <c r="B303" s="16"/>
      <c r="C303" s="16"/>
      <c r="D303" s="16"/>
      <c r="E303" s="16"/>
      <c r="F303" s="16"/>
      <c r="G303" s="16"/>
      <c r="H303" s="16"/>
      <c r="I303" s="220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287"/>
      <c r="AA303" s="16"/>
      <c r="AB303" s="287"/>
      <c r="AC303" s="287"/>
      <c r="AD303" s="287"/>
    </row>
    <row r="304" ht="15.75" customHeight="1">
      <c r="A304" s="16"/>
      <c r="B304" s="16"/>
      <c r="C304" s="16"/>
      <c r="D304" s="16"/>
      <c r="E304" s="16"/>
      <c r="F304" s="16"/>
      <c r="G304" s="16"/>
      <c r="H304" s="16"/>
      <c r="I304" s="220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287"/>
      <c r="AA304" s="16"/>
      <c r="AB304" s="287"/>
      <c r="AC304" s="287"/>
      <c r="AD304" s="287"/>
    </row>
    <row r="305" ht="15.75" customHeight="1">
      <c r="A305" s="16"/>
      <c r="B305" s="16"/>
      <c r="C305" s="16"/>
      <c r="D305" s="16"/>
      <c r="E305" s="16"/>
      <c r="F305" s="16"/>
      <c r="G305" s="16"/>
      <c r="H305" s="16"/>
      <c r="I305" s="220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287"/>
      <c r="AA305" s="16"/>
      <c r="AB305" s="287"/>
      <c r="AC305" s="287"/>
      <c r="AD305" s="287"/>
    </row>
    <row r="306" ht="15.75" customHeight="1">
      <c r="A306" s="16"/>
      <c r="B306" s="16"/>
      <c r="C306" s="16"/>
      <c r="D306" s="16"/>
      <c r="E306" s="16"/>
      <c r="F306" s="16"/>
      <c r="G306" s="16"/>
      <c r="H306" s="16"/>
      <c r="I306" s="220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287"/>
      <c r="AA306" s="16"/>
      <c r="AB306" s="287"/>
      <c r="AC306" s="287"/>
      <c r="AD306" s="287"/>
    </row>
    <row r="307" ht="15.75" customHeight="1">
      <c r="A307" s="16"/>
      <c r="B307" s="16"/>
      <c r="C307" s="16"/>
      <c r="D307" s="16"/>
      <c r="E307" s="16"/>
      <c r="F307" s="16"/>
      <c r="G307" s="16"/>
      <c r="H307" s="16"/>
      <c r="I307" s="220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287"/>
      <c r="AA307" s="16"/>
      <c r="AB307" s="287"/>
      <c r="AC307" s="287"/>
      <c r="AD307" s="287"/>
    </row>
    <row r="308" ht="15.75" customHeight="1">
      <c r="A308" s="16"/>
      <c r="B308" s="16"/>
      <c r="C308" s="16"/>
      <c r="D308" s="16"/>
      <c r="E308" s="16"/>
      <c r="F308" s="16"/>
      <c r="G308" s="16"/>
      <c r="H308" s="16"/>
      <c r="I308" s="220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287"/>
      <c r="AA308" s="16"/>
      <c r="AB308" s="287"/>
      <c r="AC308" s="287"/>
      <c r="AD308" s="287"/>
    </row>
    <row r="309" ht="15.75" customHeight="1">
      <c r="A309" s="16"/>
      <c r="B309" s="16"/>
      <c r="C309" s="16"/>
      <c r="D309" s="16"/>
      <c r="E309" s="16"/>
      <c r="F309" s="16"/>
      <c r="G309" s="16"/>
      <c r="H309" s="16"/>
      <c r="I309" s="220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287"/>
      <c r="AA309" s="16"/>
      <c r="AB309" s="287"/>
      <c r="AC309" s="287"/>
      <c r="AD309" s="287"/>
    </row>
    <row r="310" ht="15.75" customHeight="1">
      <c r="A310" s="16"/>
      <c r="B310" s="16"/>
      <c r="C310" s="16"/>
      <c r="D310" s="16"/>
      <c r="E310" s="16"/>
      <c r="F310" s="16"/>
      <c r="G310" s="16"/>
      <c r="H310" s="16"/>
      <c r="I310" s="220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287"/>
      <c r="AA310" s="16"/>
      <c r="AB310" s="287"/>
      <c r="AC310" s="287"/>
      <c r="AD310" s="287"/>
    </row>
    <row r="311" ht="15.75" customHeight="1">
      <c r="A311" s="16"/>
      <c r="B311" s="16"/>
      <c r="C311" s="16"/>
      <c r="D311" s="16"/>
      <c r="E311" s="16"/>
      <c r="F311" s="16"/>
      <c r="G311" s="16"/>
      <c r="H311" s="16"/>
      <c r="I311" s="220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287"/>
      <c r="AA311" s="16"/>
      <c r="AB311" s="287"/>
      <c r="AC311" s="287"/>
      <c r="AD311" s="287"/>
    </row>
    <row r="312" ht="15.75" customHeight="1">
      <c r="A312" s="16"/>
      <c r="B312" s="16"/>
      <c r="C312" s="16"/>
      <c r="D312" s="16"/>
      <c r="E312" s="16"/>
      <c r="F312" s="16"/>
      <c r="G312" s="16"/>
      <c r="H312" s="16"/>
      <c r="I312" s="220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287"/>
      <c r="AA312" s="16"/>
      <c r="AB312" s="287"/>
      <c r="AC312" s="287"/>
      <c r="AD312" s="287"/>
    </row>
    <row r="313" ht="15.75" customHeight="1">
      <c r="A313" s="16"/>
      <c r="B313" s="16"/>
      <c r="C313" s="16"/>
      <c r="D313" s="16"/>
      <c r="E313" s="16"/>
      <c r="F313" s="16"/>
      <c r="G313" s="16"/>
      <c r="H313" s="16"/>
      <c r="I313" s="220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287"/>
      <c r="AA313" s="16"/>
      <c r="AB313" s="287"/>
      <c r="AC313" s="287"/>
      <c r="AD313" s="287"/>
    </row>
    <row r="314" ht="15.75" customHeight="1">
      <c r="A314" s="16"/>
      <c r="B314" s="16"/>
      <c r="C314" s="16"/>
      <c r="D314" s="16"/>
      <c r="E314" s="16"/>
      <c r="F314" s="16"/>
      <c r="G314" s="16"/>
      <c r="H314" s="16"/>
      <c r="I314" s="220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287"/>
      <c r="AA314" s="16"/>
      <c r="AB314" s="287"/>
      <c r="AC314" s="287"/>
      <c r="AD314" s="287"/>
    </row>
    <row r="315" ht="15.75" customHeight="1">
      <c r="A315" s="16"/>
      <c r="B315" s="16"/>
      <c r="C315" s="16"/>
      <c r="D315" s="16"/>
      <c r="E315" s="16"/>
      <c r="F315" s="16"/>
      <c r="G315" s="16"/>
      <c r="H315" s="16"/>
      <c r="I315" s="220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287"/>
      <c r="AA315" s="16"/>
      <c r="AB315" s="287"/>
      <c r="AC315" s="287"/>
      <c r="AD315" s="287"/>
    </row>
    <row r="316" ht="15.75" customHeight="1">
      <c r="A316" s="16"/>
      <c r="B316" s="16"/>
      <c r="C316" s="16"/>
      <c r="D316" s="16"/>
      <c r="E316" s="16"/>
      <c r="F316" s="16"/>
      <c r="G316" s="16"/>
      <c r="H316" s="16"/>
      <c r="I316" s="220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287"/>
      <c r="AA316" s="16"/>
      <c r="AB316" s="287"/>
      <c r="AC316" s="287"/>
      <c r="AD316" s="287"/>
    </row>
    <row r="317" ht="15.75" customHeight="1">
      <c r="A317" s="16"/>
      <c r="B317" s="16"/>
      <c r="C317" s="16"/>
      <c r="D317" s="16"/>
      <c r="E317" s="16"/>
      <c r="F317" s="16"/>
      <c r="G317" s="16"/>
      <c r="H317" s="16"/>
      <c r="I317" s="220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287"/>
      <c r="AA317" s="16"/>
      <c r="AB317" s="287"/>
      <c r="AC317" s="287"/>
      <c r="AD317" s="287"/>
    </row>
    <row r="318" ht="15.75" customHeight="1">
      <c r="A318" s="16"/>
      <c r="B318" s="16"/>
      <c r="C318" s="16"/>
      <c r="D318" s="16"/>
      <c r="E318" s="16"/>
      <c r="F318" s="16"/>
      <c r="G318" s="16"/>
      <c r="H318" s="16"/>
      <c r="I318" s="220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287"/>
      <c r="AA318" s="16"/>
      <c r="AB318" s="287"/>
      <c r="AC318" s="287"/>
      <c r="AD318" s="287"/>
    </row>
    <row r="319" ht="15.75" customHeight="1">
      <c r="A319" s="16"/>
      <c r="B319" s="16"/>
      <c r="C319" s="16"/>
      <c r="D319" s="16"/>
      <c r="E319" s="16"/>
      <c r="F319" s="16"/>
      <c r="G319" s="16"/>
      <c r="H319" s="16"/>
      <c r="I319" s="220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287"/>
      <c r="AA319" s="16"/>
      <c r="AB319" s="287"/>
      <c r="AC319" s="287"/>
      <c r="AD319" s="287"/>
    </row>
    <row r="320" ht="15.75" customHeight="1">
      <c r="A320" s="16"/>
      <c r="B320" s="16"/>
      <c r="C320" s="16"/>
      <c r="D320" s="16"/>
      <c r="E320" s="16"/>
      <c r="F320" s="16"/>
      <c r="G320" s="16"/>
      <c r="H320" s="16"/>
      <c r="I320" s="220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287"/>
      <c r="AA320" s="16"/>
      <c r="AB320" s="287"/>
      <c r="AC320" s="287"/>
      <c r="AD320" s="287"/>
    </row>
    <row r="321" ht="15.75" customHeight="1">
      <c r="A321" s="16"/>
      <c r="B321" s="16"/>
      <c r="C321" s="16"/>
      <c r="D321" s="16"/>
      <c r="E321" s="16"/>
      <c r="F321" s="16"/>
      <c r="G321" s="16"/>
      <c r="H321" s="16"/>
      <c r="I321" s="220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287"/>
      <c r="AA321" s="16"/>
      <c r="AB321" s="287"/>
      <c r="AC321" s="287"/>
      <c r="AD321" s="287"/>
    </row>
    <row r="322" ht="15.75" customHeight="1">
      <c r="A322" s="16"/>
      <c r="B322" s="16"/>
      <c r="C322" s="16"/>
      <c r="D322" s="16"/>
      <c r="E322" s="16"/>
      <c r="F322" s="16"/>
      <c r="G322" s="16"/>
      <c r="H322" s="16"/>
      <c r="I322" s="220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287"/>
      <c r="AA322" s="16"/>
      <c r="AB322" s="287"/>
      <c r="AC322" s="287"/>
      <c r="AD322" s="287"/>
    </row>
    <row r="323" ht="15.75" customHeight="1">
      <c r="A323" s="16"/>
      <c r="B323" s="16"/>
      <c r="C323" s="16"/>
      <c r="D323" s="16"/>
      <c r="E323" s="16"/>
      <c r="F323" s="16"/>
      <c r="G323" s="16"/>
      <c r="H323" s="16"/>
      <c r="I323" s="220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287"/>
      <c r="AA323" s="16"/>
      <c r="AB323" s="287"/>
      <c r="AC323" s="287"/>
      <c r="AD323" s="287"/>
    </row>
    <row r="324" ht="15.75" customHeight="1">
      <c r="A324" s="16"/>
      <c r="B324" s="16"/>
      <c r="C324" s="16"/>
      <c r="D324" s="16"/>
      <c r="E324" s="16"/>
      <c r="F324" s="16"/>
      <c r="G324" s="16"/>
      <c r="H324" s="16"/>
      <c r="I324" s="220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287"/>
      <c r="AA324" s="16"/>
      <c r="AB324" s="287"/>
      <c r="AC324" s="287"/>
      <c r="AD324" s="287"/>
    </row>
    <row r="325" ht="15.75" customHeight="1">
      <c r="A325" s="16"/>
      <c r="B325" s="16"/>
      <c r="C325" s="16"/>
      <c r="D325" s="16"/>
      <c r="E325" s="16"/>
      <c r="F325" s="16"/>
      <c r="G325" s="16"/>
      <c r="H325" s="16"/>
      <c r="I325" s="220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287"/>
      <c r="AA325" s="16"/>
      <c r="AB325" s="287"/>
      <c r="AC325" s="287"/>
      <c r="AD325" s="287"/>
    </row>
    <row r="326" ht="15.75" customHeight="1">
      <c r="A326" s="16"/>
      <c r="B326" s="16"/>
      <c r="C326" s="16"/>
      <c r="D326" s="16"/>
      <c r="E326" s="16"/>
      <c r="F326" s="16"/>
      <c r="G326" s="16"/>
      <c r="H326" s="16"/>
      <c r="I326" s="220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287"/>
      <c r="AA326" s="16"/>
      <c r="AB326" s="287"/>
      <c r="AC326" s="287"/>
      <c r="AD326" s="287"/>
    </row>
    <row r="327" ht="15.75" customHeight="1">
      <c r="A327" s="16"/>
      <c r="B327" s="16"/>
      <c r="C327" s="16"/>
      <c r="D327" s="16"/>
      <c r="E327" s="16"/>
      <c r="F327" s="16"/>
      <c r="G327" s="16"/>
      <c r="H327" s="16"/>
      <c r="I327" s="220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287"/>
      <c r="AA327" s="16"/>
      <c r="AB327" s="287"/>
      <c r="AC327" s="287"/>
      <c r="AD327" s="287"/>
    </row>
    <row r="328" ht="15.75" customHeight="1">
      <c r="A328" s="16"/>
      <c r="B328" s="16"/>
      <c r="C328" s="16"/>
      <c r="D328" s="16"/>
      <c r="E328" s="16"/>
      <c r="F328" s="16"/>
      <c r="G328" s="16"/>
      <c r="H328" s="16"/>
      <c r="I328" s="220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287"/>
      <c r="AA328" s="16"/>
      <c r="AB328" s="287"/>
      <c r="AC328" s="287"/>
      <c r="AD328" s="287"/>
    </row>
    <row r="329" ht="15.75" customHeight="1">
      <c r="A329" s="16"/>
      <c r="B329" s="16"/>
      <c r="C329" s="16"/>
      <c r="D329" s="16"/>
      <c r="E329" s="16"/>
      <c r="F329" s="16"/>
      <c r="G329" s="16"/>
      <c r="H329" s="16"/>
      <c r="I329" s="220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287"/>
      <c r="AA329" s="16"/>
      <c r="AB329" s="287"/>
      <c r="AC329" s="287"/>
      <c r="AD329" s="287"/>
    </row>
    <row r="330" ht="15.75" customHeight="1">
      <c r="A330" s="16"/>
      <c r="B330" s="16"/>
      <c r="C330" s="16"/>
      <c r="D330" s="16"/>
      <c r="E330" s="16"/>
      <c r="F330" s="16"/>
      <c r="G330" s="16"/>
      <c r="H330" s="16"/>
      <c r="I330" s="220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287"/>
      <c r="AA330" s="16"/>
      <c r="AB330" s="287"/>
      <c r="AC330" s="287"/>
      <c r="AD330" s="287"/>
    </row>
    <row r="331" ht="15.75" customHeight="1">
      <c r="A331" s="16"/>
      <c r="B331" s="16"/>
      <c r="C331" s="16"/>
      <c r="D331" s="16"/>
      <c r="E331" s="16"/>
      <c r="F331" s="16"/>
      <c r="G331" s="16"/>
      <c r="H331" s="16"/>
      <c r="I331" s="220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287"/>
      <c r="AA331" s="16"/>
      <c r="AB331" s="287"/>
      <c r="AC331" s="287"/>
      <c r="AD331" s="287"/>
    </row>
    <row r="332" ht="15.75" customHeight="1">
      <c r="A332" s="16"/>
      <c r="B332" s="16"/>
      <c r="C332" s="16"/>
      <c r="D332" s="16"/>
      <c r="E332" s="16"/>
      <c r="F332" s="16"/>
      <c r="G332" s="16"/>
      <c r="H332" s="16"/>
      <c r="I332" s="220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287"/>
      <c r="AA332" s="16"/>
      <c r="AB332" s="287"/>
      <c r="AC332" s="287"/>
      <c r="AD332" s="287"/>
    </row>
    <row r="333" ht="15.75" customHeight="1">
      <c r="A333" s="16"/>
      <c r="B333" s="16"/>
      <c r="C333" s="16"/>
      <c r="D333" s="16"/>
      <c r="E333" s="16"/>
      <c r="F333" s="16"/>
      <c r="G333" s="16"/>
      <c r="H333" s="16"/>
      <c r="I333" s="220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287"/>
      <c r="AA333" s="16"/>
      <c r="AB333" s="287"/>
      <c r="AC333" s="287"/>
      <c r="AD333" s="287"/>
    </row>
    <row r="334" ht="15.75" customHeight="1">
      <c r="A334" s="16"/>
      <c r="B334" s="16"/>
      <c r="C334" s="16"/>
      <c r="D334" s="16"/>
      <c r="E334" s="16"/>
      <c r="F334" s="16"/>
      <c r="G334" s="16"/>
      <c r="H334" s="16"/>
      <c r="I334" s="220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287"/>
      <c r="AA334" s="16"/>
      <c r="AB334" s="287"/>
      <c r="AC334" s="287"/>
      <c r="AD334" s="287"/>
    </row>
    <row r="335" ht="15.75" customHeight="1">
      <c r="A335" s="16"/>
      <c r="B335" s="16"/>
      <c r="C335" s="16"/>
      <c r="D335" s="16"/>
      <c r="E335" s="16"/>
      <c r="F335" s="16"/>
      <c r="G335" s="16"/>
      <c r="H335" s="16"/>
      <c r="I335" s="220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287"/>
      <c r="AA335" s="16"/>
      <c r="AB335" s="287"/>
      <c r="AC335" s="287"/>
      <c r="AD335" s="287"/>
    </row>
    <row r="336" ht="15.75" customHeight="1">
      <c r="A336" s="16"/>
      <c r="B336" s="16"/>
      <c r="C336" s="16"/>
      <c r="D336" s="16"/>
      <c r="E336" s="16"/>
      <c r="F336" s="16"/>
      <c r="G336" s="16"/>
      <c r="H336" s="16"/>
      <c r="I336" s="220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287"/>
      <c r="AA336" s="16"/>
      <c r="AB336" s="287"/>
      <c r="AC336" s="287"/>
      <c r="AD336" s="287"/>
    </row>
    <row r="337" ht="15.75" customHeight="1">
      <c r="A337" s="16"/>
      <c r="B337" s="16"/>
      <c r="C337" s="16"/>
      <c r="D337" s="16"/>
      <c r="E337" s="16"/>
      <c r="F337" s="16"/>
      <c r="G337" s="16"/>
      <c r="H337" s="16"/>
      <c r="I337" s="220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287"/>
      <c r="AA337" s="16"/>
      <c r="AB337" s="287"/>
      <c r="AC337" s="287"/>
      <c r="AD337" s="287"/>
    </row>
    <row r="338" ht="15.75" customHeight="1">
      <c r="A338" s="16"/>
      <c r="B338" s="16"/>
      <c r="C338" s="16"/>
      <c r="D338" s="16"/>
      <c r="E338" s="16"/>
      <c r="F338" s="16"/>
      <c r="G338" s="16"/>
      <c r="H338" s="16"/>
      <c r="I338" s="220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287"/>
      <c r="AA338" s="16"/>
      <c r="AB338" s="287"/>
      <c r="AC338" s="287"/>
      <c r="AD338" s="287"/>
    </row>
    <row r="339" ht="15.75" customHeight="1">
      <c r="A339" s="16"/>
      <c r="B339" s="16"/>
      <c r="C339" s="16"/>
      <c r="D339" s="16"/>
      <c r="E339" s="16"/>
      <c r="F339" s="16"/>
      <c r="G339" s="16"/>
      <c r="H339" s="16"/>
      <c r="I339" s="220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287"/>
      <c r="AA339" s="16"/>
      <c r="AB339" s="287"/>
      <c r="AC339" s="287"/>
      <c r="AD339" s="287"/>
    </row>
    <row r="340" ht="15.75" customHeight="1">
      <c r="A340" s="16"/>
      <c r="B340" s="16"/>
      <c r="C340" s="16"/>
      <c r="D340" s="16"/>
      <c r="E340" s="16"/>
      <c r="F340" s="16"/>
      <c r="G340" s="16"/>
      <c r="H340" s="16"/>
      <c r="I340" s="220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287"/>
      <c r="AA340" s="16"/>
      <c r="AB340" s="287"/>
      <c r="AC340" s="287"/>
      <c r="AD340" s="287"/>
    </row>
    <row r="341" ht="15.75" customHeight="1">
      <c r="A341" s="16"/>
      <c r="B341" s="16"/>
      <c r="C341" s="16"/>
      <c r="D341" s="16"/>
      <c r="E341" s="16"/>
      <c r="F341" s="16"/>
      <c r="G341" s="16"/>
      <c r="H341" s="16"/>
      <c r="I341" s="220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287"/>
      <c r="AA341" s="16"/>
      <c r="AB341" s="287"/>
      <c r="AC341" s="287"/>
      <c r="AD341" s="287"/>
    </row>
    <row r="342" ht="15.75" customHeight="1">
      <c r="A342" s="16"/>
      <c r="B342" s="16"/>
      <c r="C342" s="16"/>
      <c r="D342" s="16"/>
      <c r="E342" s="16"/>
      <c r="F342" s="16"/>
      <c r="G342" s="16"/>
      <c r="H342" s="16"/>
      <c r="I342" s="220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287"/>
      <c r="AA342" s="16"/>
      <c r="AB342" s="287"/>
      <c r="AC342" s="287"/>
      <c r="AD342" s="287"/>
    </row>
    <row r="343" ht="15.75" customHeight="1">
      <c r="A343" s="16"/>
      <c r="B343" s="16"/>
      <c r="C343" s="16"/>
      <c r="D343" s="16"/>
      <c r="E343" s="16"/>
      <c r="F343" s="16"/>
      <c r="G343" s="16"/>
      <c r="H343" s="16"/>
      <c r="I343" s="220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287"/>
      <c r="AA343" s="16"/>
      <c r="AB343" s="287"/>
      <c r="AC343" s="287"/>
      <c r="AD343" s="287"/>
    </row>
    <row r="344" ht="15.75" customHeight="1">
      <c r="A344" s="16"/>
      <c r="B344" s="16"/>
      <c r="C344" s="16"/>
      <c r="D344" s="16"/>
      <c r="E344" s="16"/>
      <c r="F344" s="16"/>
      <c r="G344" s="16"/>
      <c r="H344" s="16"/>
      <c r="I344" s="220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287"/>
      <c r="AA344" s="16"/>
      <c r="AB344" s="287"/>
      <c r="AC344" s="287"/>
      <c r="AD344" s="287"/>
    </row>
    <row r="345" ht="15.75" customHeight="1">
      <c r="A345" s="16"/>
      <c r="B345" s="16"/>
      <c r="C345" s="16"/>
      <c r="D345" s="16"/>
      <c r="E345" s="16"/>
      <c r="F345" s="16"/>
      <c r="G345" s="16"/>
      <c r="H345" s="16"/>
      <c r="I345" s="220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287"/>
      <c r="AA345" s="16"/>
      <c r="AB345" s="287"/>
      <c r="AC345" s="287"/>
      <c r="AD345" s="287"/>
    </row>
    <row r="346" ht="15.75" customHeight="1">
      <c r="A346" s="16"/>
      <c r="B346" s="16"/>
      <c r="C346" s="16"/>
      <c r="D346" s="16"/>
      <c r="E346" s="16"/>
      <c r="F346" s="16"/>
      <c r="G346" s="16"/>
      <c r="H346" s="16"/>
      <c r="I346" s="220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287"/>
      <c r="AA346" s="16"/>
      <c r="AB346" s="287"/>
      <c r="AC346" s="287"/>
      <c r="AD346" s="287"/>
    </row>
    <row r="347" ht="15.75" customHeight="1">
      <c r="A347" s="16"/>
      <c r="B347" s="16"/>
      <c r="C347" s="16"/>
      <c r="D347" s="16"/>
      <c r="E347" s="16"/>
      <c r="F347" s="16"/>
      <c r="G347" s="16"/>
      <c r="H347" s="16"/>
      <c r="I347" s="220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287"/>
      <c r="AA347" s="16"/>
      <c r="AB347" s="287"/>
      <c r="AC347" s="287"/>
      <c r="AD347" s="287"/>
    </row>
    <row r="348" ht="15.75" customHeight="1">
      <c r="A348" s="16"/>
      <c r="B348" s="16"/>
      <c r="C348" s="16"/>
      <c r="D348" s="16"/>
      <c r="E348" s="16"/>
      <c r="F348" s="16"/>
      <c r="G348" s="16"/>
      <c r="H348" s="16"/>
      <c r="I348" s="220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287"/>
      <c r="AA348" s="16"/>
      <c r="AB348" s="287"/>
      <c r="AC348" s="287"/>
      <c r="AD348" s="287"/>
    </row>
    <row r="349" ht="15.75" customHeight="1">
      <c r="A349" s="16"/>
      <c r="B349" s="16"/>
      <c r="C349" s="16"/>
      <c r="D349" s="16"/>
      <c r="E349" s="16"/>
      <c r="F349" s="16"/>
      <c r="G349" s="16"/>
      <c r="H349" s="16"/>
      <c r="I349" s="220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287"/>
      <c r="AA349" s="16"/>
      <c r="AB349" s="287"/>
      <c r="AC349" s="287"/>
      <c r="AD349" s="287"/>
    </row>
    <row r="350" ht="15.75" customHeight="1">
      <c r="A350" s="16"/>
      <c r="B350" s="16"/>
      <c r="C350" s="16"/>
      <c r="D350" s="16"/>
      <c r="E350" s="16"/>
      <c r="F350" s="16"/>
      <c r="G350" s="16"/>
      <c r="H350" s="16"/>
      <c r="I350" s="220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287"/>
      <c r="AA350" s="16"/>
      <c r="AB350" s="287"/>
      <c r="AC350" s="287"/>
      <c r="AD350" s="287"/>
    </row>
    <row r="351" ht="15.75" customHeight="1">
      <c r="A351" s="16"/>
      <c r="B351" s="16"/>
      <c r="C351" s="16"/>
      <c r="D351" s="16"/>
      <c r="E351" s="16"/>
      <c r="F351" s="16"/>
      <c r="G351" s="16"/>
      <c r="H351" s="16"/>
      <c r="I351" s="220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287"/>
      <c r="AA351" s="16"/>
      <c r="AB351" s="287"/>
      <c r="AC351" s="287"/>
      <c r="AD351" s="287"/>
    </row>
    <row r="352" ht="15.75" customHeight="1">
      <c r="A352" s="16"/>
      <c r="B352" s="16"/>
      <c r="C352" s="16"/>
      <c r="D352" s="16"/>
      <c r="E352" s="16"/>
      <c r="F352" s="16"/>
      <c r="G352" s="16"/>
      <c r="H352" s="16"/>
      <c r="I352" s="220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287"/>
      <c r="AA352" s="16"/>
      <c r="AB352" s="287"/>
      <c r="AC352" s="287"/>
      <c r="AD352" s="287"/>
    </row>
    <row r="353" ht="15.75" customHeight="1">
      <c r="A353" s="16"/>
      <c r="B353" s="16"/>
      <c r="C353" s="16"/>
      <c r="D353" s="16"/>
      <c r="E353" s="16"/>
      <c r="F353" s="16"/>
      <c r="G353" s="16"/>
      <c r="H353" s="16"/>
      <c r="I353" s="220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287"/>
      <c r="AA353" s="16"/>
      <c r="AB353" s="287"/>
      <c r="AC353" s="287"/>
      <c r="AD353" s="287"/>
    </row>
    <row r="354" ht="15.75" customHeight="1">
      <c r="A354" s="16"/>
      <c r="B354" s="16"/>
      <c r="C354" s="16"/>
      <c r="D354" s="16"/>
      <c r="E354" s="16"/>
      <c r="F354" s="16"/>
      <c r="G354" s="16"/>
      <c r="H354" s="16"/>
      <c r="I354" s="220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287"/>
      <c r="AA354" s="16"/>
      <c r="AB354" s="287"/>
      <c r="AC354" s="287"/>
      <c r="AD354" s="287"/>
    </row>
    <row r="355" ht="15.75" customHeight="1">
      <c r="A355" s="16"/>
      <c r="B355" s="16"/>
      <c r="C355" s="16"/>
      <c r="D355" s="16"/>
      <c r="E355" s="16"/>
      <c r="F355" s="16"/>
      <c r="G355" s="16"/>
      <c r="H355" s="16"/>
      <c r="I355" s="220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287"/>
      <c r="AA355" s="16"/>
      <c r="AB355" s="287"/>
      <c r="AC355" s="287"/>
      <c r="AD355" s="287"/>
    </row>
    <row r="356" ht="15.75" customHeight="1">
      <c r="A356" s="16"/>
      <c r="B356" s="16"/>
      <c r="C356" s="16"/>
      <c r="D356" s="16"/>
      <c r="E356" s="16"/>
      <c r="F356" s="16"/>
      <c r="G356" s="16"/>
      <c r="H356" s="16"/>
      <c r="I356" s="220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287"/>
      <c r="AA356" s="16"/>
      <c r="AB356" s="287"/>
      <c r="AC356" s="287"/>
      <c r="AD356" s="287"/>
    </row>
    <row r="357" ht="15.75" customHeight="1">
      <c r="A357" s="16"/>
      <c r="B357" s="16"/>
      <c r="C357" s="16"/>
      <c r="D357" s="16"/>
      <c r="E357" s="16"/>
      <c r="F357" s="16"/>
      <c r="G357" s="16"/>
      <c r="H357" s="16"/>
      <c r="I357" s="220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287"/>
      <c r="AA357" s="16"/>
      <c r="AB357" s="287"/>
      <c r="AC357" s="287"/>
      <c r="AD357" s="287"/>
    </row>
    <row r="358" ht="15.75" customHeight="1">
      <c r="A358" s="16"/>
      <c r="B358" s="16"/>
      <c r="C358" s="16"/>
      <c r="D358" s="16"/>
      <c r="E358" s="16"/>
      <c r="F358" s="16"/>
      <c r="G358" s="16"/>
      <c r="H358" s="16"/>
      <c r="I358" s="220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287"/>
      <c r="AA358" s="16"/>
      <c r="AB358" s="287"/>
      <c r="AC358" s="287"/>
      <c r="AD358" s="287"/>
    </row>
    <row r="359" ht="15.75" customHeight="1">
      <c r="A359" s="16"/>
      <c r="B359" s="16"/>
      <c r="C359" s="16"/>
      <c r="D359" s="16"/>
      <c r="E359" s="16"/>
      <c r="F359" s="16"/>
      <c r="G359" s="16"/>
      <c r="H359" s="16"/>
      <c r="I359" s="220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287"/>
      <c r="AA359" s="16"/>
      <c r="AB359" s="287"/>
      <c r="AC359" s="287"/>
      <c r="AD359" s="287"/>
    </row>
    <row r="360" ht="15.75" customHeight="1">
      <c r="A360" s="16"/>
      <c r="B360" s="16"/>
      <c r="C360" s="16"/>
      <c r="D360" s="16"/>
      <c r="E360" s="16"/>
      <c r="F360" s="16"/>
      <c r="G360" s="16"/>
      <c r="H360" s="16"/>
      <c r="I360" s="220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287"/>
      <c r="AA360" s="16"/>
      <c r="AB360" s="287"/>
      <c r="AC360" s="287"/>
      <c r="AD360" s="287"/>
    </row>
    <row r="361" ht="15.75" customHeight="1">
      <c r="A361" s="16"/>
      <c r="B361" s="16"/>
      <c r="C361" s="16"/>
      <c r="D361" s="16"/>
      <c r="E361" s="16"/>
      <c r="F361" s="16"/>
      <c r="G361" s="16"/>
      <c r="H361" s="16"/>
      <c r="I361" s="220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287"/>
      <c r="AA361" s="16"/>
      <c r="AB361" s="287"/>
      <c r="AC361" s="287"/>
      <c r="AD361" s="287"/>
    </row>
    <row r="362" ht="15.75" customHeight="1">
      <c r="A362" s="16"/>
      <c r="B362" s="16"/>
      <c r="C362" s="16"/>
      <c r="D362" s="16"/>
      <c r="E362" s="16"/>
      <c r="F362" s="16"/>
      <c r="G362" s="16"/>
      <c r="H362" s="16"/>
      <c r="I362" s="220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287"/>
      <c r="AA362" s="16"/>
      <c r="AB362" s="287"/>
      <c r="AC362" s="287"/>
      <c r="AD362" s="287"/>
    </row>
    <row r="363" ht="15.75" customHeight="1">
      <c r="A363" s="16"/>
      <c r="B363" s="16"/>
      <c r="C363" s="16"/>
      <c r="D363" s="16"/>
      <c r="E363" s="16"/>
      <c r="F363" s="16"/>
      <c r="G363" s="16"/>
      <c r="H363" s="16"/>
      <c r="I363" s="220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287"/>
      <c r="AA363" s="16"/>
      <c r="AB363" s="287"/>
      <c r="AC363" s="287"/>
      <c r="AD363" s="287"/>
    </row>
    <row r="364" ht="15.75" customHeight="1">
      <c r="A364" s="16"/>
      <c r="B364" s="16"/>
      <c r="C364" s="16"/>
      <c r="D364" s="16"/>
      <c r="E364" s="16"/>
      <c r="F364" s="16"/>
      <c r="G364" s="16"/>
      <c r="H364" s="16"/>
      <c r="I364" s="220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287"/>
      <c r="AA364" s="16"/>
      <c r="AB364" s="287"/>
      <c r="AC364" s="287"/>
      <c r="AD364" s="287"/>
    </row>
    <row r="365" ht="15.75" customHeight="1">
      <c r="A365" s="16"/>
      <c r="B365" s="16"/>
      <c r="C365" s="16"/>
      <c r="D365" s="16"/>
      <c r="E365" s="16"/>
      <c r="F365" s="16"/>
      <c r="G365" s="16"/>
      <c r="H365" s="16"/>
      <c r="I365" s="220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287"/>
      <c r="AA365" s="16"/>
      <c r="AB365" s="287"/>
      <c r="AC365" s="287"/>
      <c r="AD365" s="287"/>
    </row>
    <row r="366" ht="15.75" customHeight="1">
      <c r="A366" s="16"/>
      <c r="B366" s="16"/>
      <c r="C366" s="16"/>
      <c r="D366" s="16"/>
      <c r="E366" s="16"/>
      <c r="F366" s="16"/>
      <c r="G366" s="16"/>
      <c r="H366" s="16"/>
      <c r="I366" s="220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287"/>
      <c r="AA366" s="16"/>
      <c r="AB366" s="287"/>
      <c r="AC366" s="287"/>
      <c r="AD366" s="287"/>
    </row>
    <row r="367" ht="15.75" customHeight="1">
      <c r="A367" s="16"/>
      <c r="B367" s="16"/>
      <c r="C367" s="16"/>
      <c r="D367" s="16"/>
      <c r="E367" s="16"/>
      <c r="F367" s="16"/>
      <c r="G367" s="16"/>
      <c r="H367" s="16"/>
      <c r="I367" s="220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287"/>
      <c r="AA367" s="16"/>
      <c r="AB367" s="287"/>
      <c r="AC367" s="287"/>
      <c r="AD367" s="287"/>
    </row>
    <row r="368" ht="15.75" customHeight="1">
      <c r="A368" s="16"/>
      <c r="B368" s="16"/>
      <c r="C368" s="16"/>
      <c r="D368" s="16"/>
      <c r="E368" s="16"/>
      <c r="F368" s="16"/>
      <c r="G368" s="16"/>
      <c r="H368" s="16"/>
      <c r="I368" s="220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287"/>
      <c r="AA368" s="16"/>
      <c r="AB368" s="287"/>
      <c r="AC368" s="287"/>
      <c r="AD368" s="287"/>
    </row>
    <row r="369" ht="15.75" customHeight="1">
      <c r="A369" s="16"/>
      <c r="B369" s="16"/>
      <c r="C369" s="16"/>
      <c r="D369" s="16"/>
      <c r="E369" s="16"/>
      <c r="F369" s="16"/>
      <c r="G369" s="16"/>
      <c r="H369" s="16"/>
      <c r="I369" s="220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287"/>
      <c r="AA369" s="16"/>
      <c r="AB369" s="287"/>
      <c r="AC369" s="287"/>
      <c r="AD369" s="287"/>
    </row>
    <row r="370" ht="15.75" customHeight="1">
      <c r="A370" s="16"/>
      <c r="B370" s="16"/>
      <c r="C370" s="16"/>
      <c r="D370" s="16"/>
      <c r="E370" s="16"/>
      <c r="F370" s="16"/>
      <c r="G370" s="16"/>
      <c r="H370" s="16"/>
      <c r="I370" s="220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287"/>
      <c r="AA370" s="16"/>
      <c r="AB370" s="287"/>
      <c r="AC370" s="287"/>
      <c r="AD370" s="287"/>
    </row>
    <row r="371" ht="15.75" customHeight="1">
      <c r="A371" s="16"/>
      <c r="B371" s="16"/>
      <c r="C371" s="16"/>
      <c r="D371" s="16"/>
      <c r="E371" s="16"/>
      <c r="F371" s="16"/>
      <c r="G371" s="16"/>
      <c r="H371" s="16"/>
      <c r="I371" s="220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287"/>
      <c r="AA371" s="16"/>
      <c r="AB371" s="287"/>
      <c r="AC371" s="287"/>
      <c r="AD371" s="287"/>
    </row>
    <row r="372" ht="15.75" customHeight="1">
      <c r="A372" s="16"/>
      <c r="B372" s="16"/>
      <c r="C372" s="16"/>
      <c r="D372" s="16"/>
      <c r="E372" s="16"/>
      <c r="F372" s="16"/>
      <c r="G372" s="16"/>
      <c r="H372" s="16"/>
      <c r="I372" s="220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287"/>
      <c r="AA372" s="16"/>
      <c r="AB372" s="287"/>
      <c r="AC372" s="287"/>
      <c r="AD372" s="287"/>
    </row>
    <row r="373" ht="15.75" customHeight="1">
      <c r="A373" s="16"/>
      <c r="B373" s="16"/>
      <c r="C373" s="16"/>
      <c r="D373" s="16"/>
      <c r="E373" s="16"/>
      <c r="F373" s="16"/>
      <c r="G373" s="16"/>
      <c r="H373" s="16"/>
      <c r="I373" s="220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287"/>
      <c r="AA373" s="16"/>
      <c r="AB373" s="287"/>
      <c r="AC373" s="287"/>
      <c r="AD373" s="287"/>
    </row>
    <row r="374" ht="15.75" customHeight="1">
      <c r="A374" s="16"/>
      <c r="B374" s="16"/>
      <c r="C374" s="16"/>
      <c r="D374" s="16"/>
      <c r="E374" s="16"/>
      <c r="F374" s="16"/>
      <c r="G374" s="16"/>
      <c r="H374" s="16"/>
      <c r="I374" s="220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287"/>
      <c r="AA374" s="16"/>
      <c r="AB374" s="287"/>
      <c r="AC374" s="287"/>
      <c r="AD374" s="287"/>
    </row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3">
    <mergeCell ref="I4:I6"/>
    <mergeCell ref="C8:F8"/>
    <mergeCell ref="I8:I9"/>
    <mergeCell ref="D9:F9"/>
    <mergeCell ref="D10:F10"/>
    <mergeCell ref="D11:F11"/>
    <mergeCell ref="D12:F12"/>
    <mergeCell ref="D13:F13"/>
    <mergeCell ref="D14:F14"/>
    <mergeCell ref="D15:F15"/>
    <mergeCell ref="C22:F22"/>
    <mergeCell ref="C23:F23"/>
    <mergeCell ref="C24:F24"/>
    <mergeCell ref="C25:F25"/>
    <mergeCell ref="C26:F26"/>
    <mergeCell ref="C27:F27"/>
    <mergeCell ref="C28:F28"/>
    <mergeCell ref="C29:F29"/>
    <mergeCell ref="C30:F30"/>
    <mergeCell ref="C31:F31"/>
    <mergeCell ref="C32:F32"/>
    <mergeCell ref="C33:F33"/>
    <mergeCell ref="C34:F34"/>
    <mergeCell ref="C35:F35"/>
    <mergeCell ref="C36:F36"/>
    <mergeCell ref="C37:F37"/>
    <mergeCell ref="C38:F38"/>
    <mergeCell ref="C39:F39"/>
    <mergeCell ref="E49:F50"/>
    <mergeCell ref="E51:F51"/>
    <mergeCell ref="C56:E56"/>
    <mergeCell ref="C59:E59"/>
    <mergeCell ref="C60:E60"/>
    <mergeCell ref="C65:E66"/>
    <mergeCell ref="F67:H67"/>
    <mergeCell ref="F68:H68"/>
    <mergeCell ref="C40:F40"/>
    <mergeCell ref="C41:F41"/>
    <mergeCell ref="C42:F42"/>
    <mergeCell ref="C43:F43"/>
    <mergeCell ref="C44:F44"/>
    <mergeCell ref="E47:F47"/>
    <mergeCell ref="E48:F48"/>
  </mergeCells>
  <conditionalFormatting sqref="A9:C15">
    <cfRule type="cellIs" dxfId="0" priority="1" operator="equal">
      <formula>"DATE: STUDENT NUMBER: NAME: NATIONALITY: CONTACT NUMBER: EMAIL ADDRESS: CONGREGATION(COMPLETE NAME)"</formula>
    </cfRule>
  </conditionalFormatting>
  <conditionalFormatting sqref="G15">
    <cfRule type="colorScale" priority="2">
      <colorScale>
        <cfvo type="min"/>
        <cfvo type="max"/>
        <color rgb="FF57BB8A"/>
        <color rgb="FFFFFFFF"/>
      </colorScale>
    </cfRule>
  </conditionalFormatting>
  <dataValidations>
    <dataValidation type="list" allowBlank="1" sqref="D17">
      <formula1>"2022 - 2023,2021-2022,2020 -2021"</formula1>
    </dataValidation>
    <dataValidation type="list" allowBlank="1" sqref="F18">
      <formula1>"FIRST SEMESTER,SECOND SEMESTER,INTER-SEMESTER"</formula1>
    </dataValidation>
    <dataValidation type="list" allowBlank="1" sqref="F20">
      <formula1>"Credit Student,Audit Student(On-going Formation;Renewal)"</formula1>
    </dataValidation>
    <dataValidation type="list" allowBlank="1" showErrorMessage="1" sqref="D47 D50">
      <formula1>"Approved,Disapproved"</formula1>
    </dataValidation>
    <dataValidation type="list" allowBlank="1" sqref="C23:C43">
      <formula1>RATES!$F$3:$F$32</formula1>
    </dataValidation>
    <dataValidation type="custom" allowBlank="1" showDropDown="1" sqref="D9">
      <formula1>OR(NOT(ISERROR(DATEVALUE(D9))), AND(ISNUMBER(D9), LEFT(CELL("format", D9))="D"))</formula1>
    </dataValidation>
    <dataValidation type="list" allowBlank="1" sqref="H45:H62">
      <formula1>RATES!$J$47:$J$82</formula1>
    </dataValidation>
    <dataValidation type="list" allowBlank="1" sqref="D14">
      <formula1>'Enrollment List'!$H$10:$H$93</formula1>
    </dataValidation>
    <dataValidation type="list" allowBlank="1" sqref="H17">
      <formula1>"NEW STUDENT,OLD STUDENT,TRANSFEREE,CROSS ENROLLEE,RETURNEE FROM LEAVE OF ABSENCE"</formula1>
    </dataValidation>
    <dataValidation type="list" allowBlank="1" showErrorMessage="1" sqref="I65">
      <formula1>"Full payment,Partial,Not yet paid,Promissory"</formula1>
    </dataValidation>
    <dataValidation type="list" allowBlank="1" sqref="H15">
      <formula1>$AD$115:$AD$144</formula1>
    </dataValidation>
    <dataValidation type="list" allowBlank="1" sqref="H23:H43">
      <formula1>RATES!$I$3:$I$32</formula1>
    </dataValidation>
    <dataValidation type="list" allowBlank="1" sqref="D15">
      <formula1>$AC$147:$AC$174</formula1>
    </dataValidation>
    <dataValidation type="list" allowBlank="1" sqref="F19">
      <formula1>"THESIS,NON-THESIS,CREDIT STUDENT,AUDIT STUDENT"</formula1>
    </dataValidation>
    <dataValidation type="list" allowBlank="1" sqref="E20">
      <formula1>"Regular(4 Years),Scholar(3 Years),Bridge Program,Certificate Program in Religious Studies"</formula1>
    </dataValidation>
    <dataValidation type="list" allowBlank="1" sqref="F17">
      <formula1>"FIRST YEAR,SECOND YEAR,THIRD YEAR,FOURTH YEAR"</formula1>
    </dataValidation>
    <dataValidation type="list" allowBlank="1" sqref="D13">
      <formula1>'Enrollment List'!$G$10:$G$93</formula1>
    </dataValidation>
    <dataValidation type="list" allowBlank="1" sqref="E19">
      <formula1>"MAJOR IN THEOLOGY,MAJOR IN SCRIPTURES,MAJOR IN WOMEN AND RELIGION"</formula1>
    </dataValidation>
    <dataValidation type="list" allowBlank="1" showInputMessage="1" prompt="Click and enter a value from the list of items" sqref="G23:G43">
      <formula1>"2,3"</formula1>
    </dataValidation>
    <dataValidation type="list" allowBlank="1" sqref="D12">
      <formula1>'Enrollment List'!$B$110:$B$152</formula1>
    </dataValidation>
  </dataValidations>
  <hyperlinks>
    <hyperlink r:id="rId1" ref="C6"/>
  </hyperlinks>
  <printOptions horizontalCentered="1"/>
  <pageMargins bottom="0.75" footer="0.0" header="0.0" left="0.7" right="0.7" top="0.75"/>
  <pageSetup orientation="portrait" pageOrder="overThenDown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B8043"/>
    <outlinePr summaryBelow="0" summaryRight="0"/>
    <pageSetUpPr fitToPage="1"/>
  </sheetPr>
  <sheetViews>
    <sheetView showGridLines="0" workbookViewId="0"/>
  </sheetViews>
  <sheetFormatPr customHeight="1" defaultColWidth="12.63" defaultRowHeight="15.0"/>
  <cols>
    <col customWidth="1" min="1" max="1" width="3.13"/>
    <col customWidth="1" min="2" max="2" width="2.63"/>
    <col customWidth="1" min="3" max="3" width="38.13"/>
    <col customWidth="1" min="4" max="4" width="21.63"/>
    <col customWidth="1" min="5" max="5" width="17.13"/>
    <col customWidth="1" min="6" max="6" width="17.25"/>
    <col customWidth="1" min="7" max="7" width="17.38"/>
    <col customWidth="1" min="8" max="8" width="37.38"/>
    <col customWidth="1" min="9" max="9" width="17.88"/>
    <col hidden="1" min="12" max="20" width="12.63"/>
    <col customWidth="1" hidden="1" min="21" max="21" width="16.38"/>
    <col hidden="1" min="22" max="24" width="12.63"/>
    <col customWidth="1" hidden="1" min="25" max="25" width="21.25"/>
    <col customWidth="1" hidden="1" min="26" max="26" width="20.13"/>
    <col hidden="1" min="27" max="30" width="12.63"/>
  </cols>
  <sheetData>
    <row r="1" ht="15.75" customHeight="1">
      <c r="A1" s="1"/>
      <c r="B1" s="1"/>
      <c r="C1" s="1"/>
      <c r="D1" s="1"/>
      <c r="E1" s="1"/>
      <c r="F1" s="1"/>
      <c r="G1" s="1"/>
      <c r="H1" s="1"/>
      <c r="I1" s="2"/>
      <c r="J1" s="1"/>
      <c r="K1" s="1"/>
      <c r="L1" s="1"/>
      <c r="M1" s="1"/>
      <c r="N1" s="1"/>
      <c r="O1" s="1"/>
      <c r="P1" s="3"/>
      <c r="Q1" s="1"/>
      <c r="R1" s="1"/>
      <c r="S1" s="1"/>
      <c r="T1" s="1"/>
      <c r="U1" s="1"/>
      <c r="V1" s="1"/>
      <c r="W1" s="1"/>
      <c r="X1" s="1"/>
      <c r="Y1" s="1"/>
      <c r="Z1" s="4"/>
      <c r="AA1" s="1"/>
      <c r="AB1" s="4"/>
      <c r="AC1" s="4"/>
      <c r="AD1" s="4"/>
    </row>
    <row r="2" ht="15.75" customHeight="1">
      <c r="A2" s="1"/>
      <c r="B2" s="5"/>
      <c r="C2" s="6"/>
      <c r="D2" s="6"/>
      <c r="E2" s="6"/>
      <c r="F2" s="6"/>
      <c r="G2" s="6"/>
      <c r="H2" s="6"/>
      <c r="I2" s="7"/>
      <c r="J2" s="1"/>
      <c r="K2" s="1"/>
      <c r="L2" s="1"/>
      <c r="M2" s="1"/>
      <c r="N2" s="1"/>
      <c r="O2" s="1"/>
      <c r="P2" s="8"/>
      <c r="Q2" s="1"/>
      <c r="R2" s="1"/>
      <c r="S2" s="1"/>
      <c r="T2" s="1"/>
      <c r="U2" s="1"/>
      <c r="V2" s="1"/>
      <c r="W2" s="1"/>
      <c r="X2" s="1"/>
      <c r="Y2" s="1"/>
      <c r="Z2" s="4"/>
      <c r="AA2" s="1"/>
      <c r="AB2" s="4"/>
      <c r="AC2" s="4"/>
      <c r="AD2" s="4"/>
    </row>
    <row r="3" ht="15.75" customHeight="1">
      <c r="A3" s="1"/>
      <c r="B3" s="9"/>
      <c r="C3" s="2" t="s">
        <v>229</v>
      </c>
      <c r="D3" s="1"/>
      <c r="E3" s="1"/>
      <c r="F3" s="1"/>
      <c r="G3" s="1"/>
      <c r="H3" s="1"/>
      <c r="I3" s="10"/>
      <c r="J3" s="1"/>
      <c r="K3" s="1"/>
      <c r="L3" s="1"/>
      <c r="M3" s="1"/>
      <c r="N3" s="1"/>
      <c r="O3" s="1"/>
      <c r="P3" s="3"/>
      <c r="Q3" s="1"/>
      <c r="R3" s="1"/>
      <c r="S3" s="1"/>
      <c r="T3" s="1"/>
      <c r="U3" s="1"/>
      <c r="V3" s="1"/>
      <c r="W3" s="1"/>
      <c r="X3" s="1"/>
      <c r="Y3" s="1"/>
      <c r="Z3" s="4"/>
      <c r="AA3" s="1"/>
      <c r="AB3" s="4"/>
      <c r="AC3" s="4"/>
      <c r="AD3" s="4"/>
    </row>
    <row r="4" ht="15.75" customHeight="1">
      <c r="A4" s="1"/>
      <c r="B4" s="9"/>
      <c r="C4" s="1" t="s">
        <v>230</v>
      </c>
      <c r="D4" s="1"/>
      <c r="E4" s="1"/>
      <c r="F4" s="1"/>
      <c r="G4" s="1"/>
      <c r="H4" s="1"/>
      <c r="I4" s="193" t="s">
        <v>0</v>
      </c>
      <c r="J4" s="1"/>
      <c r="K4" s="1"/>
      <c r="L4" s="1"/>
      <c r="M4" s="1"/>
      <c r="N4" s="1"/>
      <c r="O4" s="1"/>
      <c r="P4" s="3"/>
      <c r="Q4" s="1"/>
      <c r="R4" s="1"/>
      <c r="S4" s="1"/>
      <c r="T4" s="1"/>
      <c r="U4" s="1"/>
      <c r="V4" s="1"/>
      <c r="W4" s="1"/>
      <c r="X4" s="1"/>
      <c r="Y4" s="1"/>
      <c r="Z4" s="4"/>
      <c r="AA4" s="1"/>
      <c r="AB4" s="4"/>
      <c r="AC4" s="4"/>
      <c r="AD4" s="4"/>
    </row>
    <row r="5" ht="15.75" customHeight="1">
      <c r="A5" s="1"/>
      <c r="B5" s="9"/>
      <c r="C5" s="1" t="s">
        <v>231</v>
      </c>
      <c r="D5" s="1"/>
      <c r="E5" s="1"/>
      <c r="F5" s="1"/>
      <c r="G5" s="1"/>
      <c r="H5" s="1"/>
      <c r="I5" s="194"/>
      <c r="J5" s="1"/>
      <c r="K5" s="1"/>
      <c r="L5" s="1"/>
      <c r="M5" s="1"/>
      <c r="N5" s="1"/>
      <c r="O5" s="1"/>
      <c r="P5" s="3"/>
      <c r="Q5" s="1"/>
      <c r="R5" s="1"/>
      <c r="S5" s="1"/>
      <c r="T5" s="1"/>
      <c r="U5" s="1"/>
      <c r="V5" s="1"/>
      <c r="W5" s="1"/>
      <c r="X5" s="1"/>
      <c r="Y5" s="1"/>
      <c r="Z5" s="4"/>
      <c r="AA5" s="1"/>
      <c r="AB5" s="4"/>
      <c r="AC5" s="4"/>
      <c r="AD5" s="4"/>
    </row>
    <row r="6" ht="15.75" customHeight="1">
      <c r="A6" s="1"/>
      <c r="B6" s="13"/>
      <c r="C6" s="195" t="s">
        <v>1160</v>
      </c>
      <c r="D6" s="14"/>
      <c r="E6" s="14"/>
      <c r="F6" s="14"/>
      <c r="G6" s="14"/>
      <c r="H6" s="14"/>
      <c r="I6" s="196"/>
      <c r="J6" s="1"/>
      <c r="K6" s="1"/>
      <c r="L6" s="1"/>
      <c r="M6" s="1"/>
      <c r="N6" s="1"/>
      <c r="O6" s="1"/>
      <c r="P6" s="3"/>
      <c r="Q6" s="1"/>
      <c r="R6" s="1"/>
      <c r="S6" s="1"/>
      <c r="T6" s="1"/>
      <c r="U6" s="1"/>
      <c r="V6" s="1"/>
      <c r="W6" s="1"/>
      <c r="X6" s="1"/>
      <c r="Y6" s="1"/>
      <c r="Z6" s="4"/>
      <c r="AA6" s="1"/>
      <c r="AB6" s="4"/>
      <c r="AC6" s="4"/>
      <c r="AD6" s="4"/>
    </row>
    <row r="7" ht="27.0" customHeight="1">
      <c r="A7" s="1"/>
      <c r="B7" s="9"/>
      <c r="C7" s="1"/>
      <c r="D7" s="1"/>
      <c r="E7" s="1"/>
      <c r="F7" s="1"/>
      <c r="G7" s="16"/>
      <c r="H7" s="2" t="s">
        <v>1</v>
      </c>
      <c r="I7" s="17"/>
      <c r="J7" s="1"/>
      <c r="K7" s="1"/>
      <c r="L7" s="1"/>
      <c r="M7" s="1"/>
      <c r="N7" s="1"/>
      <c r="O7" s="1"/>
      <c r="P7" s="8"/>
      <c r="Q7" s="1"/>
      <c r="R7" s="1"/>
      <c r="S7" s="1"/>
      <c r="T7" s="1"/>
      <c r="U7" s="1"/>
      <c r="V7" s="1"/>
      <c r="W7" s="1"/>
      <c r="X7" s="1"/>
      <c r="Y7" s="1"/>
      <c r="Z7" s="4"/>
      <c r="AA7" s="1"/>
      <c r="AB7" s="4"/>
      <c r="AC7" s="4"/>
      <c r="AD7" s="4"/>
    </row>
    <row r="8" ht="15.75" customHeight="1">
      <c r="A8" s="18"/>
      <c r="B8" s="19"/>
      <c r="C8" s="18" t="s">
        <v>986</v>
      </c>
      <c r="G8" s="16"/>
      <c r="H8" s="20" t="s">
        <v>2</v>
      </c>
      <c r="I8" s="197" t="s">
        <v>3</v>
      </c>
      <c r="J8" s="1"/>
      <c r="K8" s="1"/>
      <c r="L8" s="1"/>
      <c r="M8" s="1"/>
      <c r="N8" s="1"/>
      <c r="O8" s="1"/>
      <c r="P8" s="8"/>
      <c r="Q8" s="1"/>
      <c r="R8" s="1"/>
      <c r="S8" s="1"/>
      <c r="T8" s="1"/>
      <c r="U8" s="1"/>
      <c r="V8" s="1"/>
      <c r="W8" s="1"/>
      <c r="X8" s="1"/>
      <c r="Y8" s="1"/>
      <c r="Z8" s="4"/>
      <c r="AA8" s="1"/>
      <c r="AB8" s="4"/>
      <c r="AC8" s="4"/>
      <c r="AD8" s="4"/>
    </row>
    <row r="9" ht="15.75" customHeight="1">
      <c r="A9" s="2"/>
      <c r="B9" s="22"/>
      <c r="C9" s="64" t="s">
        <v>234</v>
      </c>
      <c r="D9" s="23">
        <v>45090.0</v>
      </c>
      <c r="E9" s="198"/>
      <c r="F9" s="198"/>
      <c r="G9" s="16"/>
      <c r="H9" s="25" t="s">
        <v>4</v>
      </c>
      <c r="I9" s="194"/>
      <c r="J9" s="1"/>
      <c r="K9" s="1"/>
      <c r="L9" s="1"/>
      <c r="M9" s="1"/>
      <c r="N9" s="1"/>
      <c r="O9" s="1"/>
      <c r="P9" s="8"/>
      <c r="Q9" s="1"/>
      <c r="R9" s="1"/>
      <c r="S9" s="26"/>
      <c r="T9" s="1"/>
      <c r="U9" s="1"/>
      <c r="V9" s="1"/>
      <c r="W9" s="1"/>
      <c r="X9" s="1"/>
      <c r="Y9" s="1"/>
      <c r="Z9" s="4"/>
      <c r="AA9" s="1"/>
      <c r="AB9" s="4"/>
      <c r="AC9" s="4"/>
      <c r="AD9" s="4"/>
    </row>
    <row r="10" ht="15.75" customHeight="1">
      <c r="A10" s="2"/>
      <c r="B10" s="22"/>
      <c r="C10" s="64" t="s">
        <v>235</v>
      </c>
      <c r="D10" s="27" t="s">
        <v>586</v>
      </c>
      <c r="E10" s="198"/>
      <c r="F10" s="198"/>
      <c r="G10" s="16"/>
      <c r="H10" s="28"/>
      <c r="I10" s="29" t="s">
        <v>5</v>
      </c>
      <c r="J10" s="1"/>
      <c r="K10" s="1"/>
      <c r="L10" s="1"/>
      <c r="M10" s="1"/>
      <c r="N10" s="1"/>
      <c r="O10" s="1"/>
      <c r="P10" s="8"/>
      <c r="Q10" s="1"/>
      <c r="R10" s="1"/>
      <c r="S10" s="26"/>
      <c r="T10" s="1"/>
      <c r="U10" s="1"/>
      <c r="V10" s="1"/>
      <c r="W10" s="1"/>
      <c r="X10" s="1"/>
      <c r="Y10" s="1"/>
      <c r="Z10" s="4"/>
      <c r="AA10" s="1"/>
      <c r="AB10" s="4"/>
      <c r="AC10" s="4"/>
      <c r="AD10" s="4"/>
    </row>
    <row r="11" ht="15.75" customHeight="1">
      <c r="A11" s="2"/>
      <c r="B11" s="22"/>
      <c r="C11" s="64" t="s">
        <v>236</v>
      </c>
      <c r="D11" s="30" t="s">
        <v>413</v>
      </c>
      <c r="E11" s="198"/>
      <c r="F11" s="198"/>
      <c r="G11" s="16"/>
      <c r="H11" s="25" t="s">
        <v>7</v>
      </c>
      <c r="I11" s="29"/>
      <c r="J11" s="1"/>
      <c r="K11" s="1"/>
      <c r="L11" s="1"/>
      <c r="M11" s="1"/>
      <c r="N11" s="1"/>
      <c r="O11" s="1"/>
      <c r="P11" s="8"/>
      <c r="Q11" s="1"/>
      <c r="R11" s="1"/>
      <c r="S11" s="31"/>
      <c r="T11" s="1"/>
      <c r="U11" s="1"/>
      <c r="V11" s="1"/>
      <c r="W11" s="1"/>
      <c r="X11" s="1"/>
      <c r="Y11" s="1"/>
      <c r="Z11" s="4"/>
      <c r="AA11" s="1"/>
      <c r="AB11" s="4"/>
      <c r="AC11" s="4"/>
      <c r="AD11" s="4"/>
    </row>
    <row r="12" ht="15.75" customHeight="1">
      <c r="A12" s="2"/>
      <c r="B12" s="22"/>
      <c r="C12" s="64" t="s">
        <v>237</v>
      </c>
      <c r="D12" s="30" t="s">
        <v>556</v>
      </c>
      <c r="E12" s="198"/>
      <c r="F12" s="198"/>
      <c r="G12" s="16"/>
      <c r="H12" s="28"/>
      <c r="I12" s="29" t="s">
        <v>8</v>
      </c>
      <c r="J12" s="1"/>
      <c r="K12" s="1"/>
      <c r="L12" s="1"/>
      <c r="M12" s="1"/>
      <c r="N12" s="1"/>
      <c r="O12" s="1"/>
      <c r="P12" s="8"/>
      <c r="Q12" s="1"/>
      <c r="R12" s="1"/>
      <c r="S12" s="26"/>
      <c r="T12" s="1"/>
      <c r="U12" s="1"/>
      <c r="V12" s="1"/>
      <c r="W12" s="1"/>
      <c r="X12" s="1"/>
      <c r="Y12" s="1"/>
      <c r="Z12" s="4"/>
      <c r="AA12" s="1"/>
      <c r="AB12" s="4"/>
      <c r="AC12" s="4"/>
      <c r="AD12" s="4"/>
    </row>
    <row r="13" ht="15.75" customHeight="1">
      <c r="A13" s="2"/>
      <c r="B13" s="22"/>
      <c r="C13" s="64" t="s">
        <v>238</v>
      </c>
      <c r="D13" s="27">
        <v>9.955729693E9</v>
      </c>
      <c r="E13" s="198"/>
      <c r="F13" s="198"/>
      <c r="G13" s="16"/>
      <c r="H13" s="32" t="s">
        <v>9</v>
      </c>
      <c r="I13" s="29"/>
      <c r="J13" s="1"/>
      <c r="K13" s="1"/>
      <c r="L13" s="1"/>
      <c r="M13" s="1"/>
      <c r="N13" s="1"/>
      <c r="O13" s="1"/>
      <c r="P13" s="8"/>
      <c r="Q13" s="1"/>
      <c r="R13" s="1"/>
      <c r="S13" s="26"/>
      <c r="T13" s="1"/>
      <c r="U13" s="1"/>
      <c r="V13" s="1"/>
      <c r="W13" s="1"/>
      <c r="X13" s="1"/>
      <c r="Y13" s="1"/>
      <c r="Z13" s="4"/>
      <c r="AA13" s="1"/>
      <c r="AB13" s="4"/>
      <c r="AC13" s="4"/>
      <c r="AD13" s="4"/>
    </row>
    <row r="14" ht="15.75" customHeight="1">
      <c r="A14" s="2"/>
      <c r="B14" s="22"/>
      <c r="C14" s="64" t="s">
        <v>239</v>
      </c>
      <c r="D14" s="33" t="s">
        <v>646</v>
      </c>
      <c r="E14" s="198"/>
      <c r="F14" s="198"/>
      <c r="G14" s="34"/>
      <c r="H14" s="35"/>
      <c r="I14" s="36" t="s">
        <v>10</v>
      </c>
      <c r="J14" s="1"/>
      <c r="K14" s="34"/>
      <c r="L14" s="1"/>
      <c r="M14" s="1"/>
      <c r="N14" s="1"/>
      <c r="O14" s="1"/>
      <c r="P14" s="37"/>
      <c r="Q14" s="1"/>
      <c r="R14" s="1"/>
      <c r="S14" s="38"/>
      <c r="T14" s="1"/>
      <c r="U14" s="1"/>
      <c r="V14" s="1"/>
      <c r="W14" s="1"/>
      <c r="X14" s="1"/>
      <c r="Y14" s="1"/>
      <c r="Z14" s="4"/>
      <c r="AA14" s="1"/>
      <c r="AB14" s="4"/>
      <c r="AC14" s="4"/>
      <c r="AD14" s="4"/>
    </row>
    <row r="15" ht="15.75" customHeight="1">
      <c r="A15" s="2"/>
      <c r="B15" s="22"/>
      <c r="C15" s="64" t="s">
        <v>240</v>
      </c>
      <c r="D15" s="30" t="s">
        <v>309</v>
      </c>
      <c r="E15" s="198"/>
      <c r="F15" s="198"/>
      <c r="G15" s="39" t="s">
        <v>11</v>
      </c>
      <c r="H15" s="30" t="s">
        <v>194</v>
      </c>
      <c r="I15" s="36"/>
      <c r="J15" s="1"/>
      <c r="K15" s="1"/>
      <c r="L15" s="1"/>
      <c r="M15" s="1"/>
      <c r="N15" s="1"/>
      <c r="O15" s="1"/>
      <c r="P15" s="8"/>
      <c r="Q15" s="1"/>
      <c r="R15" s="1"/>
      <c r="S15" s="8"/>
      <c r="T15" s="1"/>
      <c r="U15" s="1"/>
      <c r="V15" s="1"/>
      <c r="W15" s="1"/>
      <c r="X15" s="1"/>
      <c r="Y15" s="1"/>
      <c r="Z15" s="4"/>
      <c r="AA15" s="1"/>
      <c r="AB15" s="4"/>
      <c r="AC15" s="4"/>
      <c r="AD15" s="4"/>
    </row>
    <row r="16" ht="15.75" customHeight="1">
      <c r="A16" s="1"/>
      <c r="B16" s="9"/>
      <c r="C16" s="73"/>
      <c r="D16" s="1"/>
      <c r="E16" s="1"/>
      <c r="F16" s="1"/>
      <c r="G16" s="1"/>
      <c r="H16" s="1"/>
      <c r="I16" s="29" t="s">
        <v>12</v>
      </c>
      <c r="J16" s="1"/>
      <c r="K16" s="1"/>
      <c r="L16" s="1"/>
      <c r="M16" s="1"/>
      <c r="N16" s="1"/>
      <c r="O16" s="1"/>
      <c r="P16" s="8"/>
      <c r="Q16" s="1"/>
      <c r="R16" s="1"/>
      <c r="S16" s="3"/>
      <c r="T16" s="1"/>
      <c r="U16" s="1"/>
      <c r="V16" s="1"/>
      <c r="W16" s="1"/>
      <c r="X16" s="1"/>
      <c r="Y16" s="1"/>
      <c r="Z16" s="4"/>
      <c r="AA16" s="1"/>
      <c r="AB16" s="4"/>
      <c r="AC16" s="4"/>
      <c r="AD16" s="4"/>
    </row>
    <row r="17" ht="15.75" customHeight="1">
      <c r="A17" s="1"/>
      <c r="B17" s="9"/>
      <c r="C17" s="64" t="s">
        <v>241</v>
      </c>
      <c r="D17" s="30" t="s">
        <v>341</v>
      </c>
      <c r="E17" s="2" t="s">
        <v>14</v>
      </c>
      <c r="F17" s="30" t="s">
        <v>1144</v>
      </c>
      <c r="G17" s="39" t="s">
        <v>15</v>
      </c>
      <c r="H17" s="30" t="s">
        <v>861</v>
      </c>
      <c r="I17" s="29"/>
      <c r="J17" s="1"/>
      <c r="K17" s="1"/>
      <c r="L17" s="1"/>
      <c r="M17" s="1"/>
      <c r="N17" s="1"/>
      <c r="O17" s="1"/>
      <c r="P17" s="8"/>
      <c r="Q17" s="1"/>
      <c r="R17" s="1"/>
      <c r="S17" s="8"/>
      <c r="T17" s="1"/>
      <c r="U17" s="1"/>
      <c r="V17" s="1"/>
      <c r="W17" s="1"/>
      <c r="X17" s="1"/>
      <c r="Y17" s="1"/>
      <c r="Z17" s="4"/>
      <c r="AA17" s="1"/>
      <c r="AB17" s="4"/>
      <c r="AC17" s="4"/>
      <c r="AD17" s="4"/>
    </row>
    <row r="18" ht="15.75" customHeight="1">
      <c r="A18" s="1"/>
      <c r="B18" s="9"/>
      <c r="C18" s="64" t="s">
        <v>242</v>
      </c>
      <c r="D18" s="16"/>
      <c r="E18" s="2" t="s">
        <v>17</v>
      </c>
      <c r="F18" s="30" t="s">
        <v>988</v>
      </c>
      <c r="G18" s="16"/>
      <c r="H18" s="16"/>
      <c r="I18" s="29" t="s">
        <v>19</v>
      </c>
      <c r="J18" s="1"/>
      <c r="K18" s="1"/>
      <c r="L18" s="1"/>
      <c r="M18" s="1"/>
      <c r="N18" s="1"/>
      <c r="O18" s="1"/>
      <c r="P18" s="8"/>
      <c r="Q18" s="1"/>
      <c r="R18" s="1"/>
      <c r="S18" s="3"/>
      <c r="T18" s="1"/>
      <c r="U18" s="1"/>
      <c r="V18" s="1"/>
      <c r="W18" s="1"/>
      <c r="X18" s="1"/>
      <c r="Y18" s="1"/>
      <c r="Z18" s="4"/>
      <c r="AA18" s="1"/>
      <c r="AB18" s="4"/>
      <c r="AC18" s="4"/>
      <c r="AD18" s="4"/>
    </row>
    <row r="19" ht="15.75" customHeight="1">
      <c r="A19" s="1"/>
      <c r="B19" s="9"/>
      <c r="C19" s="167" t="s">
        <v>243</v>
      </c>
      <c r="D19" s="18" t="b">
        <v>0</v>
      </c>
      <c r="E19" s="1"/>
      <c r="F19" s="30"/>
      <c r="G19" s="16"/>
      <c r="H19" s="16"/>
      <c r="I19" s="29"/>
      <c r="J19" s="1"/>
      <c r="K19" s="1"/>
      <c r="L19" s="1"/>
      <c r="M19" s="1"/>
      <c r="N19" s="1"/>
      <c r="O19" s="1"/>
      <c r="P19" s="8"/>
      <c r="Q19" s="1"/>
      <c r="R19" s="1"/>
      <c r="S19" s="8"/>
      <c r="T19" s="1"/>
      <c r="U19" s="1"/>
      <c r="V19" s="1"/>
      <c r="W19" s="1"/>
      <c r="X19" s="1"/>
      <c r="Y19" s="1"/>
      <c r="Z19" s="4"/>
      <c r="AA19" s="1"/>
      <c r="AB19" s="4"/>
      <c r="AC19" s="4"/>
      <c r="AD19" s="4"/>
    </row>
    <row r="20" ht="15.75" customHeight="1">
      <c r="A20" s="1"/>
      <c r="B20" s="9"/>
      <c r="C20" s="167" t="s">
        <v>244</v>
      </c>
      <c r="D20" s="18" t="b">
        <v>1</v>
      </c>
      <c r="E20" s="1" t="s">
        <v>20</v>
      </c>
      <c r="F20" s="30" t="s">
        <v>1009</v>
      </c>
      <c r="G20" s="1"/>
      <c r="H20" s="1"/>
      <c r="I20" s="29" t="s">
        <v>21</v>
      </c>
      <c r="J20" s="1"/>
      <c r="K20" s="1"/>
      <c r="L20" s="1"/>
      <c r="M20" s="1"/>
      <c r="N20" s="1"/>
      <c r="O20" s="1"/>
      <c r="P20" s="8"/>
      <c r="Q20" s="1"/>
      <c r="R20" s="1"/>
      <c r="S20" s="8"/>
      <c r="T20" s="1"/>
      <c r="U20" s="1"/>
      <c r="V20" s="1"/>
      <c r="W20" s="1"/>
      <c r="X20" s="1"/>
      <c r="Y20" s="1"/>
      <c r="Z20" s="4"/>
      <c r="AA20" s="1"/>
      <c r="AB20" s="4"/>
      <c r="AC20" s="4"/>
      <c r="AD20" s="4"/>
    </row>
    <row r="21" ht="15.75" customHeight="1">
      <c r="A21" s="1"/>
      <c r="B21" s="9"/>
      <c r="C21" s="167" t="s">
        <v>245</v>
      </c>
      <c r="D21" s="18" t="b">
        <v>0</v>
      </c>
      <c r="E21" s="1"/>
      <c r="F21" s="16"/>
      <c r="G21" s="1"/>
      <c r="H21" s="1"/>
      <c r="I21" s="29"/>
      <c r="J21" s="1"/>
      <c r="K21" s="1"/>
      <c r="L21" s="1"/>
      <c r="M21" s="1"/>
      <c r="N21" s="1"/>
      <c r="O21" s="1"/>
      <c r="P21" s="8"/>
      <c r="Q21" s="1"/>
      <c r="R21" s="1"/>
      <c r="S21" s="38"/>
      <c r="T21" s="1"/>
      <c r="U21" s="1"/>
      <c r="V21" s="1"/>
      <c r="W21" s="1"/>
      <c r="X21" s="1"/>
      <c r="Y21" s="1"/>
      <c r="Z21" s="4"/>
      <c r="AA21" s="1"/>
      <c r="AB21" s="4"/>
      <c r="AC21" s="4"/>
      <c r="AD21" s="4"/>
    </row>
    <row r="22" ht="15.75" customHeight="1">
      <c r="A22" s="2"/>
      <c r="B22" s="22"/>
      <c r="C22" s="199" t="s">
        <v>246</v>
      </c>
      <c r="D22" s="200"/>
      <c r="E22" s="200"/>
      <c r="F22" s="201"/>
      <c r="G22" s="43" t="s">
        <v>22</v>
      </c>
      <c r="H22" s="44" t="s">
        <v>23</v>
      </c>
      <c r="I22" s="29" t="s">
        <v>24</v>
      </c>
      <c r="J22" s="2"/>
      <c r="K22" s="2"/>
      <c r="L22" s="2"/>
      <c r="M22" s="2"/>
      <c r="N22" s="2"/>
      <c r="O22" s="2"/>
      <c r="P22" s="3"/>
      <c r="Q22" s="2"/>
      <c r="R22" s="2"/>
      <c r="S22" s="38"/>
      <c r="T22" s="2"/>
      <c r="U22" s="2"/>
      <c r="V22" s="2"/>
      <c r="W22" s="2"/>
      <c r="X22" s="2"/>
      <c r="Y22" s="2"/>
      <c r="Z22" s="45"/>
      <c r="AA22" s="2"/>
      <c r="AB22" s="45"/>
      <c r="AC22" s="45"/>
      <c r="AD22" s="45"/>
    </row>
    <row r="23" ht="15.75" customHeight="1">
      <c r="A23" s="1"/>
      <c r="B23" s="9"/>
      <c r="C23" s="202"/>
      <c r="D23" s="203"/>
      <c r="E23" s="203"/>
      <c r="F23" s="204"/>
      <c r="G23" s="48"/>
      <c r="H23" s="49"/>
      <c r="I23" s="29"/>
      <c r="J23" s="1"/>
      <c r="K23" s="1"/>
      <c r="L23" s="1"/>
      <c r="M23" s="1"/>
      <c r="N23" s="1"/>
      <c r="O23" s="1"/>
      <c r="P23" s="3"/>
      <c r="Q23" s="1"/>
      <c r="R23" s="1"/>
      <c r="S23" s="38"/>
      <c r="T23" s="1"/>
      <c r="U23" s="1"/>
      <c r="V23" s="1"/>
      <c r="W23" s="1"/>
      <c r="X23" s="1"/>
      <c r="Y23" s="1"/>
      <c r="Z23" s="4"/>
      <c r="AA23" s="1"/>
      <c r="AB23" s="4"/>
      <c r="AC23" s="4"/>
      <c r="AD23" s="4"/>
    </row>
    <row r="24" ht="15.75" customHeight="1">
      <c r="A24" s="1"/>
      <c r="B24" s="9"/>
      <c r="C24" s="202" t="s">
        <v>1161</v>
      </c>
      <c r="D24" s="203"/>
      <c r="E24" s="203"/>
      <c r="F24" s="204"/>
      <c r="G24" s="48">
        <v>3.0</v>
      </c>
      <c r="H24" s="49">
        <v>2614.86</v>
      </c>
      <c r="I24" s="29" t="s">
        <v>25</v>
      </c>
      <c r="J24" s="1"/>
      <c r="K24" s="1"/>
      <c r="L24" s="1"/>
      <c r="M24" s="1"/>
      <c r="N24" s="1"/>
      <c r="O24" s="1"/>
      <c r="P24" s="3"/>
      <c r="Q24" s="1"/>
      <c r="R24" s="1"/>
      <c r="S24" s="38"/>
      <c r="T24" s="1"/>
      <c r="U24" s="1"/>
      <c r="V24" s="1"/>
      <c r="W24" s="1"/>
      <c r="X24" s="1"/>
      <c r="Y24" s="1"/>
      <c r="Z24" s="4"/>
      <c r="AA24" s="1"/>
      <c r="AB24" s="4"/>
      <c r="AC24" s="4"/>
      <c r="AD24" s="4"/>
    </row>
    <row r="25" ht="15.75" customHeight="1">
      <c r="A25" s="1"/>
      <c r="B25" s="9"/>
      <c r="C25" s="288" t="s">
        <v>1162</v>
      </c>
      <c r="D25" s="203"/>
      <c r="E25" s="203"/>
      <c r="F25" s="204"/>
      <c r="G25" s="48">
        <v>3.0</v>
      </c>
      <c r="H25" s="49">
        <v>2614.86</v>
      </c>
      <c r="I25" s="29"/>
      <c r="J25" s="1"/>
      <c r="K25" s="1"/>
      <c r="L25" s="1"/>
      <c r="M25" s="1"/>
      <c r="N25" s="1"/>
      <c r="O25" s="1"/>
      <c r="P25" s="3"/>
      <c r="Q25" s="1"/>
      <c r="R25" s="1"/>
      <c r="S25" s="38"/>
      <c r="T25" s="1"/>
      <c r="U25" s="1"/>
      <c r="V25" s="1"/>
      <c r="W25" s="1"/>
      <c r="X25" s="1"/>
      <c r="Y25" s="1"/>
      <c r="Z25" s="4"/>
      <c r="AA25" s="1"/>
      <c r="AB25" s="4"/>
      <c r="AC25" s="4"/>
      <c r="AD25" s="4"/>
    </row>
    <row r="26" ht="15.75" customHeight="1">
      <c r="A26" s="1"/>
      <c r="B26" s="9"/>
      <c r="C26" s="288" t="s">
        <v>1163</v>
      </c>
      <c r="D26" s="203"/>
      <c r="E26" s="203"/>
      <c r="F26" s="204"/>
      <c r="G26" s="48">
        <v>3.0</v>
      </c>
      <c r="H26" s="49">
        <v>2614.86</v>
      </c>
      <c r="I26" s="29" t="s">
        <v>26</v>
      </c>
      <c r="J26" s="1"/>
      <c r="K26" s="1"/>
      <c r="L26" s="1"/>
      <c r="M26" s="1"/>
      <c r="N26" s="1"/>
      <c r="O26" s="1"/>
      <c r="P26" s="3"/>
      <c r="Q26" s="1"/>
      <c r="R26" s="1"/>
      <c r="S26" s="38"/>
      <c r="T26" s="1"/>
      <c r="U26" s="1"/>
      <c r="V26" s="1"/>
      <c r="W26" s="1"/>
      <c r="X26" s="1"/>
      <c r="Y26" s="1"/>
      <c r="Z26" s="4"/>
      <c r="AA26" s="1"/>
      <c r="AB26" s="4"/>
      <c r="AC26" s="4"/>
      <c r="AD26" s="4"/>
    </row>
    <row r="27" ht="15.75" customHeight="1">
      <c r="A27" s="1"/>
      <c r="B27" s="9"/>
      <c r="C27" s="288" t="s">
        <v>1164</v>
      </c>
      <c r="D27" s="203"/>
      <c r="E27" s="203"/>
      <c r="F27" s="204"/>
      <c r="G27" s="48">
        <v>3.0</v>
      </c>
      <c r="H27" s="49">
        <v>2614.86</v>
      </c>
      <c r="I27" s="29"/>
      <c r="J27" s="1"/>
      <c r="K27" s="1"/>
      <c r="L27" s="1"/>
      <c r="M27" s="1"/>
      <c r="N27" s="1"/>
      <c r="O27" s="1"/>
      <c r="P27" s="51"/>
      <c r="Q27" s="1"/>
      <c r="R27" s="1"/>
      <c r="T27" s="1"/>
      <c r="U27" s="1"/>
      <c r="V27" s="1"/>
      <c r="W27" s="1"/>
      <c r="X27" s="1"/>
      <c r="Y27" s="1"/>
      <c r="Z27" s="4"/>
      <c r="AA27" s="1"/>
      <c r="AB27" s="4"/>
      <c r="AC27" s="4"/>
      <c r="AD27" s="4"/>
    </row>
    <row r="28" ht="15.75" customHeight="1">
      <c r="A28" s="1"/>
      <c r="B28" s="9"/>
      <c r="C28" s="288"/>
      <c r="D28" s="203"/>
      <c r="E28" s="203"/>
      <c r="F28" s="204"/>
      <c r="G28" s="48"/>
      <c r="H28" s="49"/>
      <c r="I28" s="29" t="s">
        <v>27</v>
      </c>
      <c r="J28" s="1"/>
      <c r="K28" s="1"/>
      <c r="L28" s="1"/>
      <c r="M28" s="1"/>
      <c r="N28" s="1"/>
      <c r="O28" s="1"/>
      <c r="P28" s="3"/>
      <c r="Q28" s="1"/>
      <c r="R28" s="1"/>
      <c r="T28" s="1"/>
      <c r="U28" s="1"/>
      <c r="V28" s="1"/>
      <c r="W28" s="1"/>
      <c r="X28" s="1"/>
      <c r="Y28" s="1"/>
      <c r="Z28" s="4"/>
      <c r="AA28" s="1"/>
      <c r="AB28" s="4"/>
      <c r="AC28" s="4"/>
      <c r="AD28" s="4"/>
    </row>
    <row r="29" ht="15.75" customHeight="1">
      <c r="A29" s="1"/>
      <c r="B29" s="9"/>
      <c r="C29" s="288"/>
      <c r="D29" s="203"/>
      <c r="E29" s="203"/>
      <c r="F29" s="204"/>
      <c r="G29" s="48"/>
      <c r="H29" s="49"/>
      <c r="I29" s="29"/>
      <c r="J29" s="1"/>
      <c r="K29" s="1"/>
      <c r="L29" s="1"/>
      <c r="M29" s="1"/>
      <c r="N29" s="1"/>
      <c r="O29" s="1"/>
      <c r="P29" s="3"/>
      <c r="Q29" s="1"/>
      <c r="R29" s="1"/>
      <c r="T29" s="1"/>
      <c r="U29" s="1"/>
      <c r="V29" s="1"/>
      <c r="W29" s="1"/>
      <c r="X29" s="1"/>
      <c r="Y29" s="1"/>
      <c r="Z29" s="4"/>
      <c r="AA29" s="1"/>
      <c r="AB29" s="4"/>
      <c r="AC29" s="4"/>
      <c r="AD29" s="4"/>
    </row>
    <row r="30" ht="15.75" customHeight="1">
      <c r="A30" s="1"/>
      <c r="B30" s="9"/>
      <c r="C30" s="288"/>
      <c r="D30" s="203"/>
      <c r="E30" s="203"/>
      <c r="F30" s="204"/>
      <c r="G30" s="48"/>
      <c r="H30" s="49"/>
      <c r="I30" s="29" t="s">
        <v>28</v>
      </c>
      <c r="J30" s="1"/>
      <c r="K30" s="1"/>
      <c r="L30" s="1"/>
      <c r="M30" s="1"/>
      <c r="N30" s="1"/>
      <c r="O30" s="1"/>
      <c r="P30" s="8"/>
      <c r="Q30" s="1"/>
      <c r="R30" s="1"/>
      <c r="S30" s="3"/>
      <c r="T30" s="1"/>
      <c r="U30" s="1"/>
      <c r="V30" s="1"/>
      <c r="W30" s="1"/>
      <c r="X30" s="1"/>
      <c r="Y30" s="1"/>
      <c r="Z30" s="4"/>
      <c r="AA30" s="1"/>
      <c r="AB30" s="4"/>
      <c r="AC30" s="4"/>
      <c r="AD30" s="4"/>
    </row>
    <row r="31" ht="15.75" customHeight="1">
      <c r="A31" s="1"/>
      <c r="B31" s="9"/>
      <c r="C31" s="202"/>
      <c r="D31" s="203"/>
      <c r="E31" s="203"/>
      <c r="F31" s="204"/>
      <c r="G31" s="48"/>
      <c r="H31" s="49"/>
      <c r="I31" s="29"/>
      <c r="J31" s="1"/>
      <c r="K31" s="1"/>
      <c r="L31" s="1"/>
      <c r="M31" s="1"/>
      <c r="N31" s="1"/>
      <c r="O31" s="1"/>
      <c r="P31" s="8"/>
      <c r="Q31" s="1"/>
      <c r="R31" s="1"/>
      <c r="S31" s="3"/>
      <c r="T31" s="1"/>
      <c r="U31" s="1"/>
      <c r="V31" s="1"/>
      <c r="W31" s="1"/>
      <c r="X31" s="1"/>
      <c r="Y31" s="1"/>
      <c r="Z31" s="4"/>
      <c r="AA31" s="1"/>
      <c r="AB31" s="4"/>
      <c r="AC31" s="4"/>
      <c r="AD31" s="4"/>
    </row>
    <row r="32" ht="15.75" hidden="1" customHeight="1">
      <c r="A32" s="1"/>
      <c r="B32" s="9"/>
      <c r="C32" s="202"/>
      <c r="D32" s="203"/>
      <c r="E32" s="203"/>
      <c r="F32" s="204"/>
      <c r="G32" s="48"/>
      <c r="H32" s="49"/>
      <c r="I32" s="29" t="s">
        <v>29</v>
      </c>
      <c r="J32" s="1"/>
      <c r="K32" s="1"/>
      <c r="L32" s="1"/>
      <c r="M32" s="1"/>
      <c r="N32" s="1"/>
      <c r="O32" s="1"/>
      <c r="P32" s="1"/>
      <c r="Q32" s="1"/>
      <c r="R32" s="1"/>
      <c r="S32" s="3"/>
      <c r="T32" s="1"/>
      <c r="U32" s="1"/>
      <c r="V32" s="1"/>
      <c r="W32" s="1"/>
      <c r="X32" s="1"/>
      <c r="Y32" s="1"/>
      <c r="Z32" s="4"/>
      <c r="AA32" s="1"/>
      <c r="AB32" s="4"/>
      <c r="AC32" s="4"/>
      <c r="AD32" s="4"/>
    </row>
    <row r="33" ht="15.75" hidden="1" customHeight="1">
      <c r="A33" s="1"/>
      <c r="B33" s="9"/>
      <c r="C33" s="202"/>
      <c r="D33" s="203"/>
      <c r="E33" s="203"/>
      <c r="F33" s="204"/>
      <c r="G33" s="48"/>
      <c r="H33" s="49"/>
      <c r="I33" s="29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4"/>
      <c r="AA33" s="1"/>
      <c r="AB33" s="4"/>
      <c r="AC33" s="4"/>
      <c r="AD33" s="4"/>
    </row>
    <row r="34" ht="15.75" hidden="1" customHeight="1">
      <c r="A34" s="1"/>
      <c r="B34" s="9"/>
      <c r="C34" s="202"/>
      <c r="D34" s="203"/>
      <c r="E34" s="203"/>
      <c r="F34" s="204"/>
      <c r="G34" s="48"/>
      <c r="H34" s="49"/>
      <c r="I34" s="29" t="s">
        <v>30</v>
      </c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4"/>
      <c r="AA34" s="1"/>
      <c r="AB34" s="4"/>
      <c r="AC34" s="4"/>
      <c r="AD34" s="4"/>
    </row>
    <row r="35" ht="15.75" hidden="1" customHeight="1">
      <c r="A35" s="1"/>
      <c r="B35" s="9"/>
      <c r="C35" s="202"/>
      <c r="D35" s="203"/>
      <c r="E35" s="203"/>
      <c r="F35" s="204"/>
      <c r="G35" s="48"/>
      <c r="H35" s="49"/>
      <c r="I35" s="29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4"/>
      <c r="AA35" s="1"/>
      <c r="AB35" s="4"/>
      <c r="AC35" s="4"/>
      <c r="AD35" s="4"/>
    </row>
    <row r="36" ht="15.75" hidden="1" customHeight="1">
      <c r="A36" s="1"/>
      <c r="B36" s="9"/>
      <c r="C36" s="202"/>
      <c r="D36" s="203"/>
      <c r="E36" s="203"/>
      <c r="F36" s="204"/>
      <c r="G36" s="48"/>
      <c r="H36" s="49"/>
      <c r="I36" s="29" t="s">
        <v>31</v>
      </c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4"/>
      <c r="AA36" s="1"/>
      <c r="AB36" s="4"/>
      <c r="AC36" s="4"/>
      <c r="AD36" s="4"/>
    </row>
    <row r="37" ht="15.75" hidden="1" customHeight="1">
      <c r="A37" s="1"/>
      <c r="B37" s="9"/>
      <c r="C37" s="202"/>
      <c r="D37" s="203"/>
      <c r="E37" s="203"/>
      <c r="F37" s="204"/>
      <c r="G37" s="48"/>
      <c r="H37" s="49"/>
      <c r="I37" s="29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4"/>
      <c r="AA37" s="1"/>
      <c r="AB37" s="4"/>
      <c r="AC37" s="4"/>
      <c r="AD37" s="4"/>
    </row>
    <row r="38" ht="15.75" hidden="1" customHeight="1">
      <c r="A38" s="1"/>
      <c r="B38" s="9"/>
      <c r="C38" s="202"/>
      <c r="D38" s="203"/>
      <c r="E38" s="203"/>
      <c r="F38" s="204"/>
      <c r="G38" s="48"/>
      <c r="H38" s="49"/>
      <c r="I38" s="29" t="s">
        <v>32</v>
      </c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4"/>
      <c r="AA38" s="1"/>
      <c r="AB38" s="4"/>
      <c r="AC38" s="4"/>
      <c r="AD38" s="4"/>
    </row>
    <row r="39" ht="15.75" hidden="1" customHeight="1">
      <c r="A39" s="1"/>
      <c r="B39" s="9"/>
      <c r="C39" s="202"/>
      <c r="D39" s="203"/>
      <c r="E39" s="203"/>
      <c r="F39" s="204"/>
      <c r="G39" s="48"/>
      <c r="H39" s="49"/>
      <c r="I39" s="29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4"/>
      <c r="AA39" s="1"/>
      <c r="AB39" s="4"/>
      <c r="AC39" s="4"/>
      <c r="AD39" s="4"/>
    </row>
    <row r="40" ht="15.75" customHeight="1">
      <c r="A40" s="1"/>
      <c r="B40" s="9"/>
      <c r="C40" s="202"/>
      <c r="D40" s="203"/>
      <c r="E40" s="203"/>
      <c r="F40" s="204"/>
      <c r="G40" s="48"/>
      <c r="H40" s="49"/>
      <c r="I40" s="29" t="s">
        <v>33</v>
      </c>
      <c r="J40" s="1"/>
      <c r="K40" s="1"/>
      <c r="L40" s="1"/>
      <c r="M40" s="1"/>
      <c r="N40" s="1"/>
      <c r="O40" s="1"/>
      <c r="P40" s="8"/>
      <c r="Q40" s="1"/>
      <c r="R40" s="1"/>
      <c r="S40" s="8"/>
      <c r="T40" s="1"/>
      <c r="U40" s="1"/>
      <c r="V40" s="1"/>
      <c r="W40" s="1"/>
      <c r="X40" s="1"/>
      <c r="Y40" s="1"/>
      <c r="Z40" s="4"/>
      <c r="AA40" s="1"/>
      <c r="AB40" s="4"/>
      <c r="AC40" s="4"/>
      <c r="AD40" s="4"/>
    </row>
    <row r="41" ht="15.75" customHeight="1">
      <c r="A41" s="1"/>
      <c r="B41" s="9"/>
      <c r="C41" s="202"/>
      <c r="D41" s="203"/>
      <c r="E41" s="203"/>
      <c r="F41" s="204"/>
      <c r="G41" s="48"/>
      <c r="H41" s="49"/>
      <c r="I41" s="29"/>
      <c r="J41" s="1"/>
      <c r="K41" s="1"/>
      <c r="L41" s="1"/>
      <c r="M41" s="1"/>
      <c r="N41" s="1"/>
      <c r="O41" s="1"/>
      <c r="P41" s="8"/>
      <c r="Q41" s="1"/>
      <c r="R41" s="1"/>
      <c r="S41" s="8"/>
      <c r="T41" s="1"/>
      <c r="U41" s="1"/>
      <c r="V41" s="1"/>
      <c r="W41" s="1"/>
      <c r="X41" s="1"/>
      <c r="Y41" s="1"/>
      <c r="Z41" s="4"/>
      <c r="AA41" s="1"/>
      <c r="AB41" s="4"/>
      <c r="AC41" s="4"/>
      <c r="AD41" s="4"/>
    </row>
    <row r="42" ht="15.75" customHeight="1">
      <c r="A42" s="1"/>
      <c r="B42" s="9"/>
      <c r="C42" s="210"/>
      <c r="D42" s="211"/>
      <c r="E42" s="211"/>
      <c r="F42" s="212"/>
      <c r="G42" s="48"/>
      <c r="H42" s="49"/>
      <c r="I42" s="29" t="s">
        <v>34</v>
      </c>
      <c r="J42" s="1"/>
      <c r="K42" s="1"/>
      <c r="L42" s="1"/>
      <c r="M42" s="1"/>
      <c r="N42" s="1"/>
      <c r="O42" s="1"/>
      <c r="P42" s="8"/>
      <c r="Q42" s="1"/>
      <c r="R42" s="1"/>
      <c r="S42" s="8"/>
      <c r="T42" s="1"/>
      <c r="U42" s="1"/>
      <c r="V42" s="1"/>
      <c r="W42" s="1"/>
      <c r="X42" s="1"/>
      <c r="Y42" s="1"/>
      <c r="Z42" s="4"/>
      <c r="AA42" s="1"/>
      <c r="AB42" s="4"/>
      <c r="AC42" s="4"/>
      <c r="AD42" s="4"/>
    </row>
    <row r="43" ht="15.75" customHeight="1">
      <c r="A43" s="1"/>
      <c r="B43" s="9"/>
      <c r="C43" s="289"/>
      <c r="D43" s="198"/>
      <c r="E43" s="198"/>
      <c r="F43" s="222"/>
      <c r="G43" s="290"/>
      <c r="H43" s="49"/>
      <c r="I43" s="29"/>
      <c r="J43" s="1"/>
      <c r="K43" s="1"/>
      <c r="L43" s="1"/>
      <c r="M43" s="1"/>
      <c r="N43" s="1"/>
      <c r="O43" s="1"/>
      <c r="P43" s="8"/>
      <c r="Q43" s="1"/>
      <c r="R43" s="1"/>
      <c r="T43" s="1"/>
      <c r="U43" s="1"/>
      <c r="V43" s="1"/>
      <c r="W43" s="1"/>
      <c r="X43" s="1"/>
      <c r="Y43" s="1"/>
      <c r="Z43" s="4"/>
      <c r="AA43" s="1"/>
      <c r="AB43" s="4"/>
      <c r="AC43" s="4"/>
      <c r="AD43" s="4"/>
    </row>
    <row r="44" ht="15.75" customHeight="1">
      <c r="A44" s="1"/>
      <c r="B44" s="9"/>
      <c r="C44" s="291" t="s">
        <v>344</v>
      </c>
      <c r="D44" s="292"/>
      <c r="E44" s="292"/>
      <c r="F44" s="264"/>
      <c r="G44" s="293">
        <f t="shared" ref="G44:H44" si="1">SUM(G23:G43)</f>
        <v>12</v>
      </c>
      <c r="H44" s="294">
        <f t="shared" si="1"/>
        <v>10459.44</v>
      </c>
      <c r="I44" s="29" t="s">
        <v>8</v>
      </c>
      <c r="J44" s="1"/>
      <c r="K44" s="1"/>
      <c r="L44" s="1"/>
      <c r="M44" s="1"/>
      <c r="N44" s="1"/>
      <c r="O44" s="1"/>
      <c r="P44" s="8"/>
      <c r="Q44" s="1"/>
      <c r="R44" s="1"/>
      <c r="S44" s="8"/>
      <c r="T44" s="1"/>
      <c r="U44" s="1"/>
      <c r="V44" s="1"/>
      <c r="W44" s="1"/>
      <c r="X44" s="1"/>
      <c r="Y44" s="1"/>
      <c r="Z44" s="4"/>
      <c r="AA44" s="1"/>
      <c r="AB44" s="4"/>
      <c r="AC44" s="4"/>
      <c r="AD44" s="4"/>
    </row>
    <row r="45" ht="15.75" customHeight="1">
      <c r="A45" s="1"/>
      <c r="B45" s="9"/>
      <c r="C45" s="1"/>
      <c r="D45" s="1"/>
      <c r="E45" s="1"/>
      <c r="F45" s="1"/>
      <c r="G45" s="295" t="s">
        <v>36</v>
      </c>
      <c r="H45" s="296">
        <v>497.39</v>
      </c>
      <c r="I45" s="29"/>
      <c r="J45" s="1"/>
      <c r="K45" s="1"/>
      <c r="L45" s="1"/>
      <c r="M45" s="1"/>
      <c r="N45" s="1"/>
      <c r="O45" s="1"/>
      <c r="P45" s="3"/>
      <c r="Q45" s="1"/>
      <c r="R45" s="1"/>
      <c r="S45" s="8"/>
      <c r="T45" s="1"/>
      <c r="U45" s="1"/>
      <c r="V45" s="1"/>
      <c r="W45" s="1"/>
      <c r="X45" s="1"/>
      <c r="Y45" s="1"/>
      <c r="Z45" s="4"/>
      <c r="AA45" s="1"/>
      <c r="AB45" s="4"/>
      <c r="AC45" s="4"/>
      <c r="AD45" s="4"/>
    </row>
    <row r="46" ht="15.75" customHeight="1">
      <c r="A46" s="1"/>
      <c r="B46" s="9"/>
      <c r="C46" s="1"/>
      <c r="D46" s="1"/>
      <c r="E46" s="1"/>
      <c r="F46" s="1"/>
      <c r="G46" s="71" t="s">
        <v>37</v>
      </c>
      <c r="H46" s="489"/>
      <c r="I46" s="29" t="s">
        <v>38</v>
      </c>
      <c r="J46" s="1"/>
      <c r="K46" s="1"/>
      <c r="L46" s="1"/>
      <c r="M46" s="1"/>
      <c r="N46" s="1"/>
      <c r="O46" s="1"/>
      <c r="P46" s="1"/>
      <c r="Q46" s="1"/>
      <c r="R46" s="1"/>
      <c r="S46" s="8"/>
      <c r="T46" s="1"/>
      <c r="U46" s="1"/>
      <c r="V46" s="1"/>
      <c r="W46" s="1"/>
      <c r="X46" s="1"/>
      <c r="Y46" s="1"/>
      <c r="Z46" s="4"/>
      <c r="AA46" s="1"/>
      <c r="AB46" s="4"/>
      <c r="AC46" s="4"/>
      <c r="AD46" s="4"/>
    </row>
    <row r="47" ht="15.75" customHeight="1">
      <c r="A47" s="1"/>
      <c r="B47" s="9"/>
      <c r="C47" s="55" t="s">
        <v>413</v>
      </c>
      <c r="D47" s="76"/>
      <c r="E47" s="55" t="s">
        <v>40</v>
      </c>
      <c r="G47" s="69" t="s">
        <v>41</v>
      </c>
      <c r="H47" s="488"/>
      <c r="I47" s="29"/>
      <c r="J47" s="1"/>
      <c r="K47" s="1"/>
      <c r="L47" s="1"/>
      <c r="M47" s="1"/>
      <c r="N47" s="1"/>
      <c r="O47" s="1"/>
      <c r="P47" s="1"/>
      <c r="Q47" s="1"/>
      <c r="R47" s="1"/>
      <c r="T47" s="1"/>
      <c r="U47" s="1"/>
      <c r="V47" s="1"/>
      <c r="W47" s="1"/>
      <c r="X47" s="1"/>
      <c r="Y47" s="1"/>
      <c r="Z47" s="4"/>
      <c r="AA47" s="1"/>
      <c r="AB47" s="4"/>
      <c r="AC47" s="4"/>
      <c r="AD47" s="4"/>
    </row>
    <row r="48" ht="15.75" customHeight="1">
      <c r="A48" s="1"/>
      <c r="B48" s="9"/>
      <c r="C48" s="80" t="s">
        <v>250</v>
      </c>
      <c r="D48" s="1"/>
      <c r="E48" s="80" t="s">
        <v>43</v>
      </c>
      <c r="F48" s="221"/>
      <c r="G48" s="69" t="s">
        <v>44</v>
      </c>
      <c r="H48" s="488">
        <v>4805.92</v>
      </c>
      <c r="I48" s="29" t="s">
        <v>45</v>
      </c>
      <c r="J48" s="1"/>
      <c r="K48" s="1"/>
      <c r="L48" s="1"/>
      <c r="M48" s="1"/>
      <c r="N48" s="1"/>
      <c r="O48" s="1"/>
      <c r="P48" s="1"/>
      <c r="Q48" s="1"/>
      <c r="R48" s="1"/>
      <c r="S48" s="3"/>
      <c r="T48" s="1"/>
      <c r="U48" s="1"/>
      <c r="V48" s="1"/>
      <c r="W48" s="1"/>
      <c r="X48" s="1"/>
      <c r="Y48" s="1"/>
      <c r="Z48" s="4"/>
      <c r="AA48" s="1"/>
      <c r="AB48" s="4"/>
      <c r="AC48" s="4"/>
      <c r="AD48" s="4"/>
    </row>
    <row r="49" ht="15.75" customHeight="1">
      <c r="A49" s="1"/>
      <c r="B49" s="9"/>
      <c r="C49" s="1"/>
      <c r="D49" s="1"/>
      <c r="E49" s="55" t="s">
        <v>990</v>
      </c>
      <c r="F49" s="207"/>
      <c r="G49" s="82" t="s">
        <v>48</v>
      </c>
      <c r="H49" s="83"/>
      <c r="I49" s="84"/>
      <c r="J49" s="1"/>
      <c r="K49" s="1"/>
      <c r="L49" s="1"/>
      <c r="M49" s="1"/>
      <c r="N49" s="1"/>
      <c r="O49" s="1"/>
      <c r="P49" s="1"/>
      <c r="Q49" s="1"/>
      <c r="R49" s="1"/>
      <c r="T49" s="1"/>
      <c r="U49" s="1"/>
      <c r="V49" s="1"/>
      <c r="W49" s="1"/>
      <c r="X49" s="1"/>
      <c r="Y49" s="1"/>
      <c r="Z49" s="4"/>
      <c r="AA49" s="1"/>
      <c r="AB49" s="4"/>
      <c r="AC49" s="4"/>
      <c r="AD49" s="4"/>
    </row>
    <row r="50" ht="15.75" customHeight="1">
      <c r="A50" s="1"/>
      <c r="B50" s="9"/>
      <c r="C50" s="55" t="s">
        <v>251</v>
      </c>
      <c r="D50" s="85"/>
      <c r="E50" s="198"/>
      <c r="F50" s="222"/>
      <c r="G50" s="82" t="s">
        <v>50</v>
      </c>
      <c r="H50" s="83"/>
      <c r="I50" s="29"/>
      <c r="J50" s="1"/>
      <c r="K50" s="1"/>
      <c r="L50" s="1"/>
      <c r="M50" s="1"/>
      <c r="N50" s="1"/>
      <c r="O50" s="1"/>
      <c r="P50" s="1"/>
      <c r="Q50" s="1"/>
      <c r="R50" s="1"/>
      <c r="S50" s="8"/>
      <c r="T50" s="1"/>
      <c r="U50" s="1"/>
      <c r="V50" s="1"/>
      <c r="W50" s="1"/>
      <c r="X50" s="1"/>
      <c r="Y50" s="1"/>
      <c r="Z50" s="4"/>
      <c r="AA50" s="1"/>
      <c r="AB50" s="4"/>
      <c r="AC50" s="4"/>
      <c r="AD50" s="4"/>
    </row>
    <row r="51" ht="15.75" customHeight="1">
      <c r="A51" s="1"/>
      <c r="B51" s="9"/>
      <c r="C51" s="80" t="s">
        <v>252</v>
      </c>
      <c r="D51" s="1"/>
      <c r="E51" s="80" t="s">
        <v>1113</v>
      </c>
      <c r="F51" s="221"/>
      <c r="G51" s="71" t="s">
        <v>53</v>
      </c>
      <c r="H51" s="72"/>
      <c r="I51" s="29"/>
      <c r="J51" s="1"/>
      <c r="K51" s="1"/>
      <c r="L51" s="1"/>
      <c r="M51" s="1"/>
      <c r="N51" s="1"/>
      <c r="O51" s="1"/>
      <c r="P51" s="1"/>
      <c r="Q51" s="1"/>
      <c r="R51" s="1"/>
      <c r="S51" s="8"/>
      <c r="T51" s="1"/>
      <c r="U51" s="1"/>
      <c r="V51" s="1"/>
      <c r="W51" s="1"/>
      <c r="X51" s="1"/>
      <c r="Y51" s="1"/>
      <c r="Z51" s="4"/>
      <c r="AA51" s="1"/>
      <c r="AB51" s="4"/>
      <c r="AC51" s="4"/>
      <c r="AD51" s="4"/>
    </row>
    <row r="52" ht="15.75" customHeight="1">
      <c r="A52" s="1"/>
      <c r="B52" s="9"/>
      <c r="C52" s="1"/>
      <c r="D52" s="1"/>
      <c r="E52" s="1"/>
      <c r="F52" s="1"/>
      <c r="G52" s="69" t="s">
        <v>55</v>
      </c>
      <c r="H52" s="77"/>
      <c r="I52" s="29"/>
      <c r="J52" s="1"/>
      <c r="K52" s="1"/>
      <c r="L52" s="1"/>
      <c r="M52" s="1"/>
      <c r="N52" s="1"/>
      <c r="O52" s="1"/>
      <c r="P52" s="1"/>
      <c r="Q52" s="1"/>
      <c r="R52" s="1"/>
      <c r="T52" s="1"/>
      <c r="U52" s="1"/>
      <c r="V52" s="1"/>
      <c r="W52" s="1"/>
      <c r="X52" s="1"/>
      <c r="Y52" s="1"/>
      <c r="Z52" s="4"/>
      <c r="AA52" s="1"/>
      <c r="AB52" s="4"/>
      <c r="AC52" s="4"/>
      <c r="AD52" s="4"/>
    </row>
    <row r="53" ht="15.75" customHeight="1">
      <c r="A53" s="1"/>
      <c r="B53" s="9"/>
      <c r="C53" s="223" t="s">
        <v>253</v>
      </c>
      <c r="D53" s="86"/>
      <c r="E53" s="87"/>
      <c r="F53" s="1"/>
      <c r="G53" s="88" t="s">
        <v>57</v>
      </c>
      <c r="H53" s="72"/>
      <c r="I53" s="29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4"/>
      <c r="AA53" s="1"/>
      <c r="AB53" s="4"/>
      <c r="AC53" s="4"/>
      <c r="AD53" s="4"/>
    </row>
    <row r="54" ht="15.75" customHeight="1">
      <c r="A54" s="1"/>
      <c r="B54" s="9"/>
      <c r="C54" s="225" t="s">
        <v>254</v>
      </c>
      <c r="E54" s="89"/>
      <c r="F54" s="1"/>
      <c r="G54" s="90" t="s">
        <v>59</v>
      </c>
      <c r="H54" s="77"/>
      <c r="I54" s="29"/>
      <c r="J54" s="9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4"/>
      <c r="AA54" s="1"/>
      <c r="AB54" s="4"/>
      <c r="AC54" s="4"/>
      <c r="AD54" s="4"/>
    </row>
    <row r="55" ht="15.75" customHeight="1">
      <c r="A55" s="1"/>
      <c r="B55" s="9"/>
      <c r="C55" s="226" t="s">
        <v>255</v>
      </c>
      <c r="E55" s="89"/>
      <c r="F55" s="1"/>
      <c r="G55" s="88" t="s">
        <v>61</v>
      </c>
      <c r="H55" s="72"/>
      <c r="I55" s="29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4"/>
      <c r="AA55" s="1"/>
      <c r="AB55" s="4"/>
      <c r="AC55" s="4"/>
      <c r="AD55" s="4"/>
    </row>
    <row r="56" ht="15.75" customHeight="1">
      <c r="A56" s="1"/>
      <c r="B56" s="9"/>
      <c r="C56" s="227" t="s">
        <v>1165</v>
      </c>
      <c r="E56" s="228"/>
      <c r="F56" s="1"/>
      <c r="G56" s="69"/>
      <c r="H56" s="92"/>
      <c r="I56" s="93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4"/>
      <c r="AA56" s="1"/>
      <c r="AB56" s="4"/>
      <c r="AC56" s="4"/>
      <c r="AD56" s="4"/>
    </row>
    <row r="57" ht="15.75" customHeight="1">
      <c r="A57" s="1"/>
      <c r="B57" s="9"/>
      <c r="C57" s="229" t="s">
        <v>1166</v>
      </c>
      <c r="E57" s="89"/>
      <c r="F57" s="1"/>
      <c r="G57" s="94" t="s">
        <v>64</v>
      </c>
      <c r="H57" s="95"/>
      <c r="I57" s="93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74" t="s">
        <v>39</v>
      </c>
      <c r="V57" s="75">
        <v>497.39</v>
      </c>
      <c r="W57" s="1"/>
      <c r="X57" s="1"/>
      <c r="Y57" s="1"/>
      <c r="Z57" s="4"/>
      <c r="AA57" s="1"/>
      <c r="AB57" s="4"/>
      <c r="AC57" s="4"/>
      <c r="AD57" s="4"/>
    </row>
    <row r="58" ht="15.75" customHeight="1">
      <c r="A58" s="1"/>
      <c r="B58" s="9"/>
      <c r="C58" s="231" t="s">
        <v>258</v>
      </c>
      <c r="E58" s="89"/>
      <c r="F58" s="1"/>
      <c r="G58" s="94" t="s">
        <v>66</v>
      </c>
      <c r="H58" s="95">
        <v>158.1</v>
      </c>
      <c r="I58" s="93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78" t="s">
        <v>42</v>
      </c>
      <c r="V58" s="79">
        <v>173.91</v>
      </c>
      <c r="W58" s="1"/>
      <c r="X58" s="1"/>
      <c r="Y58" s="1"/>
      <c r="Z58" s="4"/>
      <c r="AA58" s="1"/>
      <c r="AB58" s="4"/>
      <c r="AC58" s="4"/>
      <c r="AD58" s="4"/>
    </row>
    <row r="59" ht="15.75" customHeight="1">
      <c r="A59" s="1"/>
      <c r="B59" s="9"/>
      <c r="C59" s="232" t="s">
        <v>994</v>
      </c>
      <c r="E59" s="228"/>
      <c r="F59" s="1"/>
      <c r="G59" s="96" t="s">
        <v>68</v>
      </c>
      <c r="H59" s="72"/>
      <c r="I59" s="93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78" t="s">
        <v>46</v>
      </c>
      <c r="V59" s="79">
        <v>4805.92</v>
      </c>
      <c r="W59" s="1"/>
      <c r="X59" s="1"/>
      <c r="Y59" s="1"/>
      <c r="Z59" s="4"/>
      <c r="AA59" s="1"/>
      <c r="AB59" s="4"/>
      <c r="AC59" s="4"/>
      <c r="AD59" s="4"/>
    </row>
    <row r="60" ht="15.75" customHeight="1">
      <c r="A60" s="1"/>
      <c r="B60" s="9"/>
      <c r="C60" s="233" t="s">
        <v>260</v>
      </c>
      <c r="E60" s="228"/>
      <c r="F60" s="1"/>
      <c r="G60" s="100" t="s">
        <v>70</v>
      </c>
      <c r="H60" s="106"/>
      <c r="I60" s="93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78" t="s">
        <v>49</v>
      </c>
      <c r="V60" s="79">
        <v>1369.68</v>
      </c>
      <c r="W60" s="1"/>
      <c r="X60" s="1"/>
      <c r="Y60" s="1"/>
      <c r="Z60" s="4"/>
      <c r="AA60" s="1"/>
      <c r="AB60" s="4"/>
      <c r="AC60" s="4"/>
      <c r="AD60" s="4"/>
    </row>
    <row r="61" ht="15.75" customHeight="1">
      <c r="A61" s="1"/>
      <c r="B61" s="9"/>
      <c r="C61" s="235" t="s">
        <v>261</v>
      </c>
      <c r="D61" s="103"/>
      <c r="E61" s="104"/>
      <c r="F61" s="1"/>
      <c r="G61" s="105" t="s">
        <v>71</v>
      </c>
      <c r="H61" s="106"/>
      <c r="I61" s="107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78" t="s">
        <v>51</v>
      </c>
      <c r="V61" s="79"/>
      <c r="W61" s="1"/>
      <c r="X61" s="1"/>
      <c r="Y61" s="1"/>
      <c r="Z61" s="4"/>
      <c r="AA61" s="1"/>
      <c r="AB61" s="4"/>
      <c r="AC61" s="4"/>
      <c r="AD61" s="4"/>
    </row>
    <row r="62" ht="15.75" customHeight="1">
      <c r="A62" s="1"/>
      <c r="B62" s="9"/>
      <c r="C62" s="226"/>
      <c r="E62" s="89"/>
      <c r="F62" s="1"/>
      <c r="G62" s="108"/>
      <c r="H62" s="109"/>
      <c r="I62" s="107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78" t="s">
        <v>54</v>
      </c>
      <c r="V62" s="79">
        <v>239.12</v>
      </c>
      <c r="W62" s="1"/>
      <c r="X62" s="1"/>
      <c r="Y62" s="1"/>
      <c r="Z62" s="4"/>
      <c r="AA62" s="1"/>
      <c r="AB62" s="4"/>
      <c r="AC62" s="4"/>
      <c r="AD62" s="4"/>
    </row>
    <row r="63" ht="15.75" customHeight="1">
      <c r="A63" s="1"/>
      <c r="B63" s="9"/>
      <c r="C63" s="237" t="s">
        <v>262</v>
      </c>
      <c r="D63" s="103"/>
      <c r="E63" s="104"/>
      <c r="F63" s="1"/>
      <c r="G63" s="110" t="s">
        <v>72</v>
      </c>
      <c r="H63" s="111">
        <f>SUM(H44:H62)</f>
        <v>15920.85</v>
      </c>
      <c r="I63" s="65" t="s">
        <v>73</v>
      </c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78" t="s">
        <v>56</v>
      </c>
      <c r="V63" s="79"/>
      <c r="W63" s="1"/>
      <c r="X63" s="1"/>
      <c r="Y63" s="1"/>
      <c r="Z63" s="4"/>
      <c r="AA63" s="1"/>
      <c r="AB63" s="4"/>
      <c r="AC63" s="4"/>
      <c r="AD63" s="4"/>
    </row>
    <row r="64" ht="15.75" customHeight="1">
      <c r="A64" s="1"/>
      <c r="B64" s="9"/>
      <c r="C64" s="226" t="s">
        <v>263</v>
      </c>
      <c r="E64" s="89"/>
      <c r="F64" s="1"/>
      <c r="G64" s="112" t="s">
        <v>74</v>
      </c>
      <c r="H64" s="454"/>
      <c r="I64" s="114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78" t="s">
        <v>58</v>
      </c>
      <c r="V64" s="79">
        <v>415.85</v>
      </c>
      <c r="W64" s="1"/>
      <c r="X64" s="1"/>
      <c r="Y64" s="1"/>
      <c r="Z64" s="4"/>
      <c r="AA64" s="1"/>
      <c r="AB64" s="4"/>
      <c r="AC64" s="4"/>
      <c r="AD64" s="4"/>
    </row>
    <row r="65" ht="15.75" customHeight="1">
      <c r="A65" s="1"/>
      <c r="B65" s="9"/>
      <c r="C65" s="240" t="s">
        <v>264</v>
      </c>
      <c r="E65" s="228"/>
      <c r="F65" s="1"/>
      <c r="G65" s="115" t="s">
        <v>75</v>
      </c>
      <c r="H65" s="116">
        <f>H63-H64</f>
        <v>15920.85</v>
      </c>
      <c r="I65" s="117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78" t="s">
        <v>60</v>
      </c>
      <c r="V65" s="79">
        <v>239.12</v>
      </c>
      <c r="W65" s="1"/>
      <c r="X65" s="1"/>
      <c r="Y65" s="1"/>
      <c r="Z65" s="4"/>
      <c r="AA65" s="1"/>
      <c r="AB65" s="4"/>
      <c r="AC65" s="4"/>
      <c r="AD65" s="4"/>
    </row>
    <row r="66" ht="15.75" customHeight="1">
      <c r="A66" s="1"/>
      <c r="B66" s="9"/>
      <c r="C66" s="241"/>
      <c r="D66" s="242"/>
      <c r="E66" s="243"/>
      <c r="F66" s="120" t="s">
        <v>76</v>
      </c>
      <c r="G66" s="121"/>
      <c r="H66" s="122"/>
      <c r="I66" s="114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78" t="s">
        <v>62</v>
      </c>
      <c r="V66" s="79"/>
      <c r="W66" s="1"/>
      <c r="X66" s="1"/>
      <c r="Y66" s="1"/>
      <c r="Z66" s="4"/>
      <c r="AA66" s="1"/>
      <c r="AB66" s="4"/>
      <c r="AC66" s="4"/>
      <c r="AD66" s="4"/>
    </row>
    <row r="67" ht="15.75" customHeight="1">
      <c r="A67" s="1"/>
      <c r="B67" s="9"/>
      <c r="C67" s="1"/>
      <c r="D67" s="1"/>
      <c r="E67" s="16"/>
      <c r="F67" s="245" t="s">
        <v>1167</v>
      </c>
      <c r="G67" s="218"/>
      <c r="H67" s="218"/>
      <c r="I67" s="114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78" t="s">
        <v>63</v>
      </c>
      <c r="V67" s="79"/>
      <c r="W67" s="1"/>
      <c r="X67" s="1"/>
      <c r="Y67" s="1"/>
      <c r="Z67" s="4"/>
      <c r="AA67" s="1"/>
      <c r="AB67" s="4"/>
      <c r="AC67" s="4"/>
      <c r="AD67" s="4"/>
    </row>
    <row r="68" ht="15.75" customHeight="1">
      <c r="A68" s="1"/>
      <c r="B68" s="9"/>
      <c r="C68" s="1"/>
      <c r="D68" s="1"/>
      <c r="E68" s="128"/>
      <c r="F68" s="246"/>
      <c r="G68" s="247"/>
      <c r="H68" s="247"/>
      <c r="I68" s="114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78" t="s">
        <v>65</v>
      </c>
      <c r="V68" s="79">
        <v>158.1</v>
      </c>
      <c r="W68" s="1"/>
      <c r="X68" s="1"/>
      <c r="Y68" s="1"/>
      <c r="Z68" s="4"/>
      <c r="AA68" s="1"/>
      <c r="AB68" s="4"/>
      <c r="AC68" s="4"/>
      <c r="AD68" s="4"/>
    </row>
    <row r="69" ht="15.75" customHeight="1">
      <c r="A69" s="1"/>
      <c r="B69" s="9"/>
      <c r="C69" s="85" t="s">
        <v>266</v>
      </c>
      <c r="D69" s="1"/>
      <c r="E69" s="1"/>
      <c r="F69" s="1"/>
      <c r="G69" s="1"/>
      <c r="H69" s="85"/>
      <c r="I69" s="114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78" t="s">
        <v>67</v>
      </c>
      <c r="V69" s="79">
        <v>2144.27</v>
      </c>
      <c r="W69" s="1"/>
      <c r="X69" s="1"/>
      <c r="Y69" s="1"/>
      <c r="Z69" s="4"/>
      <c r="AA69" s="1"/>
      <c r="AB69" s="4"/>
      <c r="AC69" s="4"/>
      <c r="AD69" s="4"/>
    </row>
    <row r="70" ht="15.75" customHeight="1">
      <c r="A70" s="1"/>
      <c r="B70" s="121"/>
      <c r="C70" s="298" t="s">
        <v>267</v>
      </c>
      <c r="D70" s="30"/>
      <c r="E70" s="30"/>
      <c r="F70" s="30"/>
      <c r="G70" s="30"/>
      <c r="H70" s="30"/>
      <c r="I70" s="132"/>
      <c r="J70" s="1"/>
      <c r="K70" s="1"/>
      <c r="L70" s="1"/>
      <c r="M70" s="1" t="s">
        <v>79</v>
      </c>
      <c r="N70" s="1"/>
      <c r="O70" s="1"/>
      <c r="P70" s="1"/>
      <c r="Q70" s="1"/>
      <c r="R70" s="1"/>
      <c r="S70" s="1"/>
      <c r="T70" s="1"/>
      <c r="U70" s="98" t="s">
        <v>69</v>
      </c>
      <c r="V70" s="99"/>
      <c r="W70" s="1"/>
      <c r="X70" s="1"/>
      <c r="Y70" s="1"/>
      <c r="Z70" s="4"/>
      <c r="AA70" s="1" t="s">
        <v>80</v>
      </c>
      <c r="AB70" s="4"/>
      <c r="AC70" s="4"/>
      <c r="AD70" s="4"/>
    </row>
    <row r="71" ht="15.75" customHeight="1">
      <c r="A71" s="1"/>
      <c r="B71" s="1"/>
      <c r="C71" s="1"/>
      <c r="D71" s="1"/>
      <c r="E71" s="1"/>
      <c r="F71" s="1"/>
      <c r="G71" s="1"/>
      <c r="H71" s="1"/>
      <c r="I71" s="2"/>
      <c r="J71" s="1"/>
      <c r="K71" s="1"/>
      <c r="L71" s="1"/>
      <c r="M71" s="1" t="s">
        <v>81</v>
      </c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4"/>
      <c r="AA71" s="1"/>
      <c r="AB71" s="4"/>
      <c r="AC71" s="4"/>
      <c r="AD71" s="4"/>
    </row>
    <row r="72" ht="15.75" customHeight="1">
      <c r="A72" s="1"/>
      <c r="B72" s="1"/>
      <c r="C72" s="1"/>
      <c r="D72" s="1"/>
      <c r="E72" s="1"/>
      <c r="F72" s="1"/>
      <c r="G72" s="1"/>
      <c r="H72" s="1"/>
      <c r="I72" s="2"/>
      <c r="J72" s="1"/>
      <c r="K72" s="1"/>
      <c r="L72" s="1"/>
      <c r="M72" s="1" t="s">
        <v>82</v>
      </c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 t="s">
        <v>83</v>
      </c>
      <c r="Z72" s="4"/>
      <c r="AA72" s="1">
        <v>11.0</v>
      </c>
      <c r="AB72" s="4">
        <v>2614.86</v>
      </c>
      <c r="AC72" s="4"/>
      <c r="AD72" s="4">
        <v>28763.460000000003</v>
      </c>
    </row>
    <row r="73" ht="15.75" customHeight="1">
      <c r="A73" s="1"/>
      <c r="B73" s="1"/>
      <c r="C73" s="1"/>
      <c r="D73" s="1"/>
      <c r="E73" s="1"/>
      <c r="F73" s="1"/>
      <c r="G73" s="1"/>
      <c r="H73" s="1"/>
      <c r="I73" s="2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 t="s">
        <v>85</v>
      </c>
      <c r="Z73" s="4"/>
      <c r="AA73" s="1">
        <v>7.0</v>
      </c>
      <c r="AB73" s="4">
        <v>3735.514285714286</v>
      </c>
      <c r="AC73" s="4"/>
      <c r="AD73" s="4">
        <v>26148.600000000002</v>
      </c>
    </row>
    <row r="74" ht="15.75" customHeight="1">
      <c r="A74" s="1"/>
      <c r="B74" s="1"/>
      <c r="C74" s="1"/>
      <c r="D74" s="1"/>
      <c r="E74" s="1"/>
      <c r="F74" s="1"/>
      <c r="G74" s="1"/>
      <c r="H74" s="1"/>
      <c r="I74" s="2"/>
      <c r="J74" s="1"/>
      <c r="K74" s="1"/>
      <c r="L74" s="1"/>
      <c r="M74" s="4" t="s">
        <v>86</v>
      </c>
      <c r="N74" s="4"/>
      <c r="O74" s="4"/>
      <c r="P74" s="4"/>
      <c r="Q74" s="4"/>
      <c r="R74" s="4"/>
      <c r="S74" s="4"/>
      <c r="T74" s="4"/>
      <c r="U74" s="4"/>
      <c r="V74" s="4"/>
      <c r="W74" s="4"/>
      <c r="X74" s="1"/>
      <c r="Y74" s="1" t="s">
        <v>87</v>
      </c>
      <c r="Z74" s="4"/>
      <c r="AA74" s="1">
        <v>8.0</v>
      </c>
      <c r="AB74" s="4">
        <v>3268.5750000000003</v>
      </c>
      <c r="AC74" s="4"/>
      <c r="AD74" s="4">
        <v>26148.600000000002</v>
      </c>
    </row>
    <row r="75" ht="15.75" customHeight="1">
      <c r="A75" s="1"/>
      <c r="B75" s="1"/>
      <c r="C75" s="1"/>
      <c r="D75" s="1"/>
      <c r="E75" s="1"/>
      <c r="F75" s="1"/>
      <c r="G75" s="1"/>
      <c r="H75" s="1"/>
      <c r="I75" s="2"/>
      <c r="J75" s="1"/>
      <c r="K75" s="1"/>
      <c r="L75" s="1"/>
      <c r="M75" s="4" t="s">
        <v>337</v>
      </c>
      <c r="N75" s="4"/>
      <c r="O75" s="4"/>
      <c r="P75" s="4"/>
      <c r="Q75" s="4"/>
      <c r="R75" s="4"/>
      <c r="S75" s="4"/>
      <c r="T75" s="4"/>
      <c r="U75" s="4"/>
      <c r="V75" s="4"/>
      <c r="W75" s="4"/>
      <c r="X75" s="1"/>
      <c r="Y75" s="1" t="s">
        <v>89</v>
      </c>
      <c r="Z75" s="4"/>
      <c r="AA75" s="1">
        <v>12.0</v>
      </c>
      <c r="AB75" s="4">
        <v>2614.86</v>
      </c>
      <c r="AC75" s="4"/>
      <c r="AD75" s="4">
        <v>31378.32</v>
      </c>
    </row>
    <row r="76" ht="15.75" customHeight="1">
      <c r="A76" s="1"/>
      <c r="B76" s="1"/>
      <c r="C76" s="1"/>
      <c r="D76" s="1"/>
      <c r="E76" s="1"/>
      <c r="F76" s="1"/>
      <c r="G76" s="1"/>
      <c r="H76" s="1"/>
      <c r="I76" s="2"/>
      <c r="J76" s="1"/>
      <c r="K76" s="1"/>
      <c r="L76" s="1"/>
      <c r="M76" s="4" t="s">
        <v>90</v>
      </c>
      <c r="N76" s="4"/>
      <c r="O76" s="4"/>
      <c r="P76" s="4"/>
      <c r="Q76" s="4"/>
      <c r="R76" s="4" t="s">
        <v>91</v>
      </c>
      <c r="S76" s="4" t="s">
        <v>91</v>
      </c>
      <c r="T76" s="4" t="s">
        <v>91</v>
      </c>
      <c r="U76" s="4" t="s">
        <v>91</v>
      </c>
      <c r="V76" s="4" t="s">
        <v>91</v>
      </c>
      <c r="W76" s="4"/>
      <c r="X76" s="1"/>
      <c r="Y76" s="1" t="s">
        <v>92</v>
      </c>
      <c r="Z76" s="4"/>
      <c r="AA76" s="1">
        <v>9.0</v>
      </c>
      <c r="AB76" s="4">
        <v>2905.4</v>
      </c>
      <c r="AC76" s="4"/>
      <c r="AD76" s="4">
        <v>26148.600000000002</v>
      </c>
    </row>
    <row r="77" ht="15.75" customHeight="1">
      <c r="A77" s="1"/>
      <c r="B77" s="1"/>
      <c r="C77" s="1"/>
      <c r="D77" s="1"/>
      <c r="E77" s="1"/>
      <c r="F77" s="1"/>
      <c r="G77" s="1"/>
      <c r="H77" s="1"/>
      <c r="I77" s="2"/>
      <c r="J77" s="1"/>
      <c r="K77" s="1"/>
      <c r="L77" s="1"/>
      <c r="M77" s="4" t="s">
        <v>93</v>
      </c>
      <c r="N77" s="4" t="s">
        <v>94</v>
      </c>
      <c r="O77" s="4" t="s">
        <v>95</v>
      </c>
      <c r="P77" s="4"/>
      <c r="Q77" s="4"/>
      <c r="R77" s="4" t="s">
        <v>96</v>
      </c>
      <c r="S77" s="4" t="s">
        <v>97</v>
      </c>
      <c r="T77" s="4" t="s">
        <v>98</v>
      </c>
      <c r="U77" s="4" t="s">
        <v>99</v>
      </c>
      <c r="V77" s="4" t="s">
        <v>176</v>
      </c>
      <c r="W77" s="4"/>
      <c r="X77" s="1"/>
      <c r="Y77" s="1" t="s">
        <v>101</v>
      </c>
      <c r="Z77" s="4"/>
      <c r="AA77" s="1">
        <v>10.0</v>
      </c>
      <c r="AB77" s="4">
        <v>2614.86</v>
      </c>
      <c r="AC77" s="4"/>
      <c r="AD77" s="4">
        <v>26148.600000000002</v>
      </c>
    </row>
    <row r="78" ht="15.75" customHeight="1">
      <c r="A78" s="1"/>
      <c r="B78" s="1"/>
      <c r="C78" s="1"/>
      <c r="D78" s="1"/>
      <c r="E78" s="1"/>
      <c r="F78" s="1"/>
      <c r="G78" s="1"/>
      <c r="H78" s="1"/>
      <c r="I78" s="2"/>
      <c r="J78" s="1"/>
      <c r="K78" s="1"/>
      <c r="L78" s="1"/>
      <c r="M78" s="4" t="s">
        <v>338</v>
      </c>
      <c r="N78" s="4" t="s">
        <v>103</v>
      </c>
      <c r="O78" s="4">
        <v>871.62</v>
      </c>
      <c r="P78" s="4"/>
      <c r="Q78" s="4"/>
      <c r="R78" s="4" t="s">
        <v>351</v>
      </c>
      <c r="S78" s="4" t="s">
        <v>351</v>
      </c>
      <c r="T78" s="4" t="s">
        <v>351</v>
      </c>
      <c r="U78" s="4" t="s">
        <v>351</v>
      </c>
      <c r="V78" s="4">
        <v>4200.0</v>
      </c>
      <c r="W78" s="4"/>
      <c r="X78" s="1"/>
      <c r="Y78" s="1" t="s">
        <v>105</v>
      </c>
      <c r="Z78" s="4"/>
      <c r="AA78" s="1">
        <v>8.0</v>
      </c>
      <c r="AB78" s="4">
        <v>3268.5750000000003</v>
      </c>
      <c r="AC78" s="4"/>
      <c r="AD78" s="4">
        <v>26148.600000000002</v>
      </c>
    </row>
    <row r="79" ht="15.75" customHeight="1">
      <c r="A79" s="1"/>
      <c r="B79" s="1"/>
      <c r="C79" s="1"/>
      <c r="D79" s="1"/>
      <c r="E79" s="1"/>
      <c r="F79" s="1"/>
      <c r="G79" s="1"/>
      <c r="H79" s="1"/>
      <c r="I79" s="2"/>
      <c r="J79" s="1"/>
      <c r="K79" s="1"/>
      <c r="L79" s="1"/>
      <c r="M79" s="4" t="s">
        <v>39</v>
      </c>
      <c r="N79" s="4" t="s">
        <v>103</v>
      </c>
      <c r="O79" s="4">
        <v>497.39</v>
      </c>
      <c r="P79" s="4"/>
      <c r="Q79" s="4"/>
      <c r="R79" s="4">
        <v>497.39</v>
      </c>
      <c r="S79" s="4">
        <v>497.39</v>
      </c>
      <c r="T79" s="4">
        <v>497.39</v>
      </c>
      <c r="U79" s="4">
        <v>497.39</v>
      </c>
      <c r="V79" s="4">
        <v>497.39</v>
      </c>
      <c r="W79" s="4"/>
      <c r="X79" s="1"/>
      <c r="Y79" s="1" t="s">
        <v>106</v>
      </c>
      <c r="Z79" s="4"/>
      <c r="AA79" s="1">
        <v>8.0</v>
      </c>
      <c r="AB79" s="4">
        <v>3268.5750000000003</v>
      </c>
      <c r="AC79" s="4"/>
      <c r="AD79" s="4">
        <v>26148.600000000002</v>
      </c>
    </row>
    <row r="80" ht="15.75" customHeight="1">
      <c r="A80" s="1"/>
      <c r="B80" s="1"/>
      <c r="C80" s="1"/>
      <c r="D80" s="1"/>
      <c r="E80" s="1"/>
      <c r="F80" s="1"/>
      <c r="G80" s="1"/>
      <c r="H80" s="1"/>
      <c r="I80" s="2"/>
      <c r="J80" s="1"/>
      <c r="K80" s="1"/>
      <c r="L80" s="1"/>
      <c r="M80" s="4" t="s">
        <v>42</v>
      </c>
      <c r="N80" s="4" t="s">
        <v>107</v>
      </c>
      <c r="O80" s="4">
        <v>173.91</v>
      </c>
      <c r="P80" s="4"/>
      <c r="Q80" s="4"/>
      <c r="R80" s="4">
        <v>173.91</v>
      </c>
      <c r="S80" s="4">
        <v>173.91</v>
      </c>
      <c r="T80" s="4"/>
      <c r="U80" s="4"/>
      <c r="V80" s="4"/>
      <c r="W80" s="4"/>
      <c r="X80" s="1"/>
      <c r="Y80" s="1" t="s">
        <v>108</v>
      </c>
      <c r="Z80" s="4"/>
      <c r="AA80" s="1">
        <v>16.0</v>
      </c>
      <c r="AB80" s="4">
        <v>2614.86</v>
      </c>
      <c r="AC80" s="4"/>
      <c r="AD80" s="4">
        <v>41837.76</v>
      </c>
    </row>
    <row r="81" ht="15.75" customHeight="1">
      <c r="A81" s="1"/>
      <c r="B81" s="1"/>
      <c r="C81" s="1"/>
      <c r="E81" s="1"/>
      <c r="F81" s="1"/>
      <c r="G81" s="1"/>
      <c r="H81" s="1"/>
      <c r="I81" s="2"/>
      <c r="J81" s="1"/>
      <c r="L81" s="1"/>
      <c r="M81" s="4" t="s">
        <v>46</v>
      </c>
      <c r="N81" s="4" t="s">
        <v>103</v>
      </c>
      <c r="O81" s="4">
        <v>4805.92</v>
      </c>
      <c r="P81" s="4"/>
      <c r="Q81" s="4"/>
      <c r="R81" s="4">
        <v>4805.92</v>
      </c>
      <c r="S81" s="4">
        <v>4805.92</v>
      </c>
      <c r="T81" s="4">
        <v>4805.92</v>
      </c>
      <c r="U81" s="4">
        <v>4805.92</v>
      </c>
      <c r="V81" s="4"/>
      <c r="W81" s="4"/>
      <c r="X81" s="1"/>
      <c r="Y81" s="1" t="s">
        <v>109</v>
      </c>
      <c r="Z81" s="4"/>
      <c r="AA81" s="1">
        <v>8.0</v>
      </c>
      <c r="AB81" s="4">
        <v>3268.5750000000003</v>
      </c>
      <c r="AC81" s="4"/>
      <c r="AD81" s="4">
        <v>26148.600000000002</v>
      </c>
    </row>
    <row r="82" ht="15.75" customHeight="1">
      <c r="A82" s="1"/>
      <c r="B82" s="1"/>
      <c r="C82" s="1"/>
      <c r="E82" s="1"/>
      <c r="F82" s="1"/>
      <c r="G82" s="1"/>
      <c r="H82" s="1"/>
      <c r="I82" s="2"/>
      <c r="J82" s="1"/>
      <c r="L82" s="1"/>
      <c r="M82" s="4" t="s">
        <v>49</v>
      </c>
      <c r="N82" s="4" t="s">
        <v>103</v>
      </c>
      <c r="O82" s="4">
        <v>1369.68</v>
      </c>
      <c r="P82" s="4"/>
      <c r="Q82" s="4"/>
      <c r="R82" s="4">
        <v>1369.68</v>
      </c>
      <c r="S82" s="4">
        <v>1369.68</v>
      </c>
      <c r="T82" s="4">
        <v>1369.68</v>
      </c>
      <c r="U82" s="4">
        <v>1369.68</v>
      </c>
      <c r="V82" s="4">
        <v>1369.68</v>
      </c>
      <c r="W82" s="4"/>
      <c r="X82" s="1"/>
      <c r="Y82" s="1" t="s">
        <v>111</v>
      </c>
      <c r="Z82" s="4"/>
      <c r="AA82" s="1">
        <v>9.0</v>
      </c>
      <c r="AB82" s="4">
        <v>2905.4</v>
      </c>
      <c r="AC82" s="4"/>
      <c r="AD82" s="4">
        <v>26148.600000000002</v>
      </c>
    </row>
    <row r="83" ht="15.75" customHeight="1">
      <c r="A83" s="1"/>
      <c r="B83" s="1"/>
      <c r="C83" s="1"/>
      <c r="E83" s="1"/>
      <c r="F83" s="1"/>
      <c r="G83" s="1"/>
      <c r="H83" s="1"/>
      <c r="I83" s="2"/>
      <c r="J83" s="1"/>
      <c r="L83" s="1"/>
      <c r="M83" s="4" t="s">
        <v>124</v>
      </c>
      <c r="N83" s="4" t="s">
        <v>103</v>
      </c>
      <c r="O83" s="4">
        <v>110.0</v>
      </c>
      <c r="P83" s="4"/>
      <c r="Q83" s="4"/>
      <c r="R83" s="4"/>
      <c r="S83" s="4"/>
      <c r="T83" s="4"/>
      <c r="U83" s="4"/>
      <c r="V83" s="4"/>
      <c r="W83" s="4"/>
      <c r="X83" s="1"/>
      <c r="Y83" s="1" t="s">
        <v>113</v>
      </c>
      <c r="Z83" s="4"/>
      <c r="AA83" s="1">
        <v>18.0</v>
      </c>
      <c r="AB83" s="4">
        <v>2614.86</v>
      </c>
      <c r="AC83" s="4"/>
      <c r="AD83" s="4">
        <v>47067.48</v>
      </c>
    </row>
    <row r="84" ht="15.75" customHeight="1">
      <c r="A84" s="1"/>
      <c r="B84" s="1"/>
      <c r="C84" s="1"/>
      <c r="E84" s="1"/>
      <c r="F84" s="1"/>
      <c r="G84" s="1"/>
      <c r="H84" s="1"/>
      <c r="I84" s="2"/>
      <c r="J84" s="1"/>
      <c r="L84" s="1"/>
      <c r="M84" s="4" t="s">
        <v>54</v>
      </c>
      <c r="N84" s="4" t="s">
        <v>107</v>
      </c>
      <c r="O84" s="4">
        <v>239.12</v>
      </c>
      <c r="P84" s="4"/>
      <c r="Q84" s="4"/>
      <c r="R84" s="4">
        <v>239.12</v>
      </c>
      <c r="S84" s="4">
        <v>239.12</v>
      </c>
      <c r="T84" s="4"/>
      <c r="U84" s="4"/>
      <c r="V84" s="4">
        <v>239.12</v>
      </c>
      <c r="W84" s="4"/>
      <c r="X84" s="1"/>
      <c r="Y84" s="1" t="s">
        <v>115</v>
      </c>
      <c r="Z84" s="4"/>
      <c r="AA84" s="1">
        <v>13.0</v>
      </c>
      <c r="AB84" s="4">
        <v>2614.86</v>
      </c>
      <c r="AC84" s="4"/>
      <c r="AD84" s="4">
        <v>33993.18</v>
      </c>
    </row>
    <row r="85" ht="15.75" customHeight="1">
      <c r="A85" s="1"/>
      <c r="B85" s="1"/>
      <c r="C85" s="1"/>
      <c r="E85" s="1"/>
      <c r="F85" s="1"/>
      <c r="G85" s="1"/>
      <c r="H85" s="1"/>
      <c r="I85" s="2"/>
      <c r="J85" s="1"/>
      <c r="L85" s="1"/>
      <c r="M85" s="4" t="s">
        <v>56</v>
      </c>
      <c r="N85" s="4" t="s">
        <v>103</v>
      </c>
      <c r="O85" s="4">
        <v>86.95</v>
      </c>
      <c r="P85" s="4"/>
      <c r="Q85" s="4"/>
      <c r="R85" s="4"/>
      <c r="S85" s="4"/>
      <c r="T85" s="4">
        <v>86.95</v>
      </c>
      <c r="U85" s="4">
        <v>86.95</v>
      </c>
      <c r="V85" s="4"/>
      <c r="W85" s="4"/>
      <c r="X85" s="1"/>
      <c r="Y85" s="1" t="s">
        <v>117</v>
      </c>
      <c r="Z85" s="4"/>
      <c r="AA85" s="1">
        <v>7.0</v>
      </c>
      <c r="AB85" s="4">
        <v>3735.514285714286</v>
      </c>
      <c r="AC85" s="4"/>
      <c r="AD85" s="4">
        <v>26148.600000000002</v>
      </c>
    </row>
    <row r="86" ht="15.75" customHeight="1">
      <c r="A86" s="1"/>
      <c r="B86" s="1"/>
      <c r="C86" s="1"/>
      <c r="E86" s="1"/>
      <c r="F86" s="1"/>
      <c r="G86" s="1"/>
      <c r="H86" s="1"/>
      <c r="I86" s="2"/>
      <c r="J86" s="1"/>
      <c r="L86" s="1"/>
      <c r="M86" s="4" t="s">
        <v>58</v>
      </c>
      <c r="N86" s="4" t="s">
        <v>129</v>
      </c>
      <c r="O86" s="4">
        <v>415.85</v>
      </c>
      <c r="P86" s="4"/>
      <c r="Q86" s="4"/>
      <c r="R86" s="4">
        <v>415.85</v>
      </c>
      <c r="S86" s="4">
        <v>415.85</v>
      </c>
      <c r="T86" s="4">
        <v>415.85</v>
      </c>
      <c r="U86" s="4">
        <v>415.85</v>
      </c>
      <c r="V86" s="4"/>
      <c r="W86" s="4"/>
      <c r="X86" s="1"/>
      <c r="Y86" s="1" t="s">
        <v>119</v>
      </c>
      <c r="Z86" s="4"/>
      <c r="AA86" s="1">
        <v>10.0</v>
      </c>
      <c r="AB86" s="4">
        <v>2614.86</v>
      </c>
      <c r="AC86" s="4"/>
      <c r="AD86" s="4">
        <v>26148.600000000002</v>
      </c>
    </row>
    <row r="87" ht="15.75" customHeight="1">
      <c r="A87" s="1"/>
      <c r="B87" s="1"/>
      <c r="C87" s="1"/>
      <c r="E87" s="1"/>
      <c r="F87" s="1"/>
      <c r="G87" s="1"/>
      <c r="H87" s="1"/>
      <c r="I87" s="2"/>
      <c r="J87" s="1"/>
      <c r="L87" s="1"/>
      <c r="M87" s="4" t="s">
        <v>60</v>
      </c>
      <c r="N87" s="4" t="s">
        <v>107</v>
      </c>
      <c r="O87" s="4">
        <v>239.12</v>
      </c>
      <c r="P87" s="4"/>
      <c r="Q87" s="4"/>
      <c r="R87" s="4">
        <v>239.12</v>
      </c>
      <c r="S87" s="4">
        <v>239.12</v>
      </c>
      <c r="T87" s="4"/>
      <c r="U87" s="4"/>
      <c r="V87" s="4"/>
      <c r="W87" s="4"/>
      <c r="X87" s="1"/>
      <c r="Y87" s="1" t="s">
        <v>121</v>
      </c>
      <c r="Z87" s="4"/>
      <c r="AA87" s="1">
        <v>7.0</v>
      </c>
      <c r="AB87" s="4">
        <v>3735.514285714286</v>
      </c>
      <c r="AC87" s="4"/>
      <c r="AD87" s="4">
        <v>26148.600000000002</v>
      </c>
    </row>
    <row r="88" ht="15.75" customHeight="1">
      <c r="A88" s="1"/>
      <c r="B88" s="1"/>
      <c r="C88" s="1"/>
      <c r="E88" s="1"/>
      <c r="F88" s="1"/>
      <c r="G88" s="1"/>
      <c r="H88" s="1"/>
      <c r="I88" s="2"/>
      <c r="J88" s="1"/>
      <c r="L88" s="1"/>
      <c r="M88" s="4" t="s">
        <v>133</v>
      </c>
      <c r="N88" s="4" t="s">
        <v>107</v>
      </c>
      <c r="O88" s="4">
        <v>1569.89</v>
      </c>
      <c r="P88" s="4"/>
      <c r="Q88" s="4"/>
      <c r="R88" s="4">
        <v>1569.89</v>
      </c>
      <c r="S88" s="4"/>
      <c r="T88" s="4"/>
      <c r="U88" s="4"/>
      <c r="V88" s="4"/>
      <c r="W88" s="4"/>
      <c r="X88" s="1"/>
      <c r="Y88" s="1" t="s">
        <v>122</v>
      </c>
      <c r="Z88" s="4"/>
      <c r="AA88" s="1">
        <v>19.0</v>
      </c>
      <c r="AB88" s="4">
        <v>2614.86</v>
      </c>
      <c r="AC88" s="4"/>
      <c r="AD88" s="4">
        <v>49682.340000000004</v>
      </c>
    </row>
    <row r="89" ht="15.75" customHeight="1">
      <c r="A89" s="1"/>
      <c r="B89" s="1"/>
      <c r="C89" s="1"/>
      <c r="E89" s="1"/>
      <c r="F89" s="1"/>
      <c r="G89" s="1"/>
      <c r="H89" s="1"/>
      <c r="I89" s="2"/>
      <c r="J89" s="1"/>
      <c r="L89" s="1"/>
      <c r="M89" s="4" t="s">
        <v>136</v>
      </c>
      <c r="N89" s="4" t="s">
        <v>129</v>
      </c>
      <c r="O89" s="4">
        <v>784.95</v>
      </c>
      <c r="P89" s="4"/>
      <c r="Q89" s="4"/>
      <c r="R89" s="4"/>
      <c r="S89" s="4"/>
      <c r="T89" s="4">
        <v>784.95</v>
      </c>
      <c r="U89" s="4"/>
      <c r="V89" s="4"/>
      <c r="W89" s="4"/>
      <c r="X89" s="1"/>
      <c r="Y89" s="1" t="s">
        <v>123</v>
      </c>
      <c r="Z89" s="4"/>
      <c r="AA89" s="1">
        <v>10.0</v>
      </c>
      <c r="AB89" s="4">
        <v>2614.86</v>
      </c>
      <c r="AC89" s="4"/>
      <c r="AD89" s="4">
        <v>26148.600000000002</v>
      </c>
    </row>
    <row r="90" ht="15.75" customHeight="1">
      <c r="A90" s="1"/>
      <c r="B90" s="1"/>
      <c r="C90" s="1"/>
      <c r="E90" s="1"/>
      <c r="F90" s="1"/>
      <c r="G90" s="1"/>
      <c r="H90" s="1"/>
      <c r="I90" s="2"/>
      <c r="J90" s="1"/>
      <c r="L90" s="1"/>
      <c r="M90" s="4" t="s">
        <v>65</v>
      </c>
      <c r="N90" s="4" t="s">
        <v>103</v>
      </c>
      <c r="O90" s="4">
        <v>158.1</v>
      </c>
      <c r="P90" s="4"/>
      <c r="Q90" s="4"/>
      <c r="R90" s="4">
        <v>158.1</v>
      </c>
      <c r="S90" s="4">
        <v>158.1</v>
      </c>
      <c r="T90" s="4">
        <v>158.1</v>
      </c>
      <c r="U90" s="4">
        <v>158.1</v>
      </c>
      <c r="V90" s="4"/>
      <c r="W90" s="4"/>
      <c r="X90" s="1"/>
      <c r="Y90" s="1" t="s">
        <v>126</v>
      </c>
      <c r="Z90" s="4"/>
      <c r="AA90" s="1">
        <v>8.0</v>
      </c>
      <c r="AB90" s="4">
        <v>3268.5750000000003</v>
      </c>
      <c r="AC90" s="4"/>
      <c r="AD90" s="4">
        <v>26148.600000000002</v>
      </c>
    </row>
    <row r="91" ht="15.75" customHeight="1">
      <c r="A91" s="1"/>
      <c r="B91" s="1"/>
      <c r="C91" s="1"/>
      <c r="E91" s="1"/>
      <c r="F91" s="1"/>
      <c r="G91" s="1"/>
      <c r="H91" s="1"/>
      <c r="I91" s="2"/>
      <c r="J91" s="1"/>
      <c r="L91" s="1"/>
      <c r="M91" s="4" t="s">
        <v>67</v>
      </c>
      <c r="N91" s="4" t="s">
        <v>107</v>
      </c>
      <c r="O91" s="4">
        <v>2144.27</v>
      </c>
      <c r="P91" s="4"/>
      <c r="Q91" s="4"/>
      <c r="R91" s="4">
        <v>2144.27</v>
      </c>
      <c r="S91" s="4">
        <v>2144.27</v>
      </c>
      <c r="T91" s="4"/>
      <c r="U91" s="4"/>
      <c r="V91" s="4"/>
      <c r="W91" s="4"/>
      <c r="X91" s="1"/>
      <c r="Y91" s="1" t="s">
        <v>127</v>
      </c>
      <c r="Z91" s="4"/>
      <c r="AA91" s="1">
        <v>18.0</v>
      </c>
      <c r="AB91" s="4">
        <v>2614.86</v>
      </c>
      <c r="AC91" s="4"/>
      <c r="AD91" s="4">
        <v>47067.48</v>
      </c>
    </row>
    <row r="92" ht="15.75" customHeight="1">
      <c r="A92" s="1"/>
      <c r="B92" s="1"/>
      <c r="C92" s="1"/>
      <c r="E92" s="1"/>
      <c r="F92" s="1"/>
      <c r="G92" s="1"/>
      <c r="H92" s="1"/>
      <c r="I92" s="2"/>
      <c r="J92" s="1"/>
      <c r="L92" s="1"/>
      <c r="M92" s="4" t="s">
        <v>143</v>
      </c>
      <c r="N92" s="4" t="s">
        <v>129</v>
      </c>
      <c r="O92" s="4">
        <v>804.1</v>
      </c>
      <c r="P92" s="4"/>
      <c r="Q92" s="4"/>
      <c r="R92" s="152"/>
      <c r="S92" s="152"/>
      <c r="T92" s="152">
        <v>804.1</v>
      </c>
      <c r="U92" s="152">
        <v>804.1</v>
      </c>
      <c r="V92" s="152"/>
      <c r="W92" s="4"/>
      <c r="X92" s="1"/>
      <c r="Y92" s="1" t="s">
        <v>128</v>
      </c>
      <c r="Z92" s="4"/>
      <c r="AA92" s="1">
        <v>10.0</v>
      </c>
      <c r="AB92" s="4">
        <v>2614.86</v>
      </c>
      <c r="AC92" s="4"/>
      <c r="AD92" s="4">
        <v>26148.600000000002</v>
      </c>
    </row>
    <row r="93" ht="15.75" customHeight="1">
      <c r="A93" s="1"/>
      <c r="B93" s="1"/>
      <c r="C93" s="1"/>
      <c r="E93" s="1"/>
      <c r="F93" s="1"/>
      <c r="G93" s="1"/>
      <c r="H93" s="1"/>
      <c r="I93" s="2"/>
      <c r="J93" s="1"/>
      <c r="L93" s="1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1"/>
      <c r="Y93" s="1" t="s">
        <v>130</v>
      </c>
      <c r="Z93" s="4"/>
      <c r="AA93" s="1">
        <v>12.0</v>
      </c>
      <c r="AB93" s="4">
        <v>2614.86</v>
      </c>
      <c r="AC93" s="4"/>
      <c r="AD93" s="4">
        <v>31378.32</v>
      </c>
    </row>
    <row r="94" ht="15.75" customHeight="1">
      <c r="A94" s="1"/>
      <c r="B94" s="1"/>
      <c r="C94" s="1"/>
      <c r="E94" s="1"/>
      <c r="F94" s="1"/>
      <c r="G94" s="1"/>
      <c r="H94" s="1"/>
      <c r="I94" s="2"/>
      <c r="J94" s="1"/>
      <c r="L94" s="1"/>
      <c r="M94" s="4"/>
      <c r="N94" s="4"/>
      <c r="O94" s="4"/>
      <c r="P94" s="4"/>
      <c r="Q94" s="4"/>
      <c r="R94" s="4">
        <f t="shared" ref="R94:U94" si="2">SUM(R79:R92)</f>
        <v>11613.25</v>
      </c>
      <c r="S94" s="4">
        <f t="shared" si="2"/>
        <v>10043.36</v>
      </c>
      <c r="T94" s="4">
        <f t="shared" si="2"/>
        <v>8922.94</v>
      </c>
      <c r="U94" s="4">
        <f t="shared" si="2"/>
        <v>8137.99</v>
      </c>
      <c r="V94" s="4">
        <f>SUM(V78:V92)</f>
        <v>6306.19</v>
      </c>
      <c r="W94" s="4"/>
      <c r="X94" s="1"/>
      <c r="Y94" s="1" t="s">
        <v>131</v>
      </c>
      <c r="Z94" s="4"/>
      <c r="AA94" s="1">
        <v>15.0</v>
      </c>
      <c r="AB94" s="4">
        <v>2614.86</v>
      </c>
      <c r="AC94" s="4"/>
      <c r="AD94" s="4">
        <v>39222.9</v>
      </c>
    </row>
    <row r="95" ht="15.75" customHeight="1">
      <c r="A95" s="1"/>
      <c r="B95" s="1"/>
      <c r="C95" s="1"/>
      <c r="E95" s="1"/>
      <c r="F95" s="1"/>
      <c r="G95" s="1"/>
      <c r="H95" s="1"/>
      <c r="I95" s="2"/>
      <c r="J95" s="1"/>
      <c r="L95" s="1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1"/>
      <c r="Y95" s="1" t="s">
        <v>134</v>
      </c>
      <c r="Z95" s="4"/>
      <c r="AA95" s="1">
        <v>9.0</v>
      </c>
      <c r="AB95" s="4">
        <v>2905.4</v>
      </c>
      <c r="AC95" s="4"/>
      <c r="AD95" s="4">
        <v>26148.600000000002</v>
      </c>
    </row>
    <row r="96" ht="15.75" customHeight="1">
      <c r="A96" s="1"/>
      <c r="B96" s="1"/>
      <c r="C96" s="1"/>
      <c r="E96" s="1"/>
      <c r="F96" s="1"/>
      <c r="G96" s="1"/>
      <c r="H96" s="1"/>
      <c r="I96" s="2"/>
      <c r="J96" s="1"/>
      <c r="L96" s="1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1"/>
      <c r="Y96" s="1" t="s">
        <v>137</v>
      </c>
      <c r="Z96" s="4"/>
      <c r="AA96" s="1">
        <v>8.0</v>
      </c>
      <c r="AB96" s="4">
        <v>3268.5750000000003</v>
      </c>
      <c r="AC96" s="4"/>
      <c r="AD96" s="4">
        <v>26148.600000000002</v>
      </c>
    </row>
    <row r="97" ht="15.75" customHeight="1">
      <c r="A97" s="1"/>
      <c r="B97" s="1"/>
      <c r="C97" s="1"/>
      <c r="E97" s="1"/>
      <c r="F97" s="1"/>
      <c r="G97" s="1"/>
      <c r="H97" s="1"/>
      <c r="I97" s="2"/>
      <c r="J97" s="1"/>
      <c r="L97" s="1"/>
      <c r="M97" s="4" t="s">
        <v>365</v>
      </c>
      <c r="N97" s="4"/>
      <c r="O97" s="4"/>
      <c r="P97" s="4"/>
      <c r="Q97" s="4"/>
      <c r="R97" s="4"/>
      <c r="S97" s="4"/>
      <c r="T97" s="4"/>
      <c r="U97" s="4"/>
      <c r="V97" s="4"/>
      <c r="W97" s="4"/>
      <c r="X97" s="1"/>
      <c r="Y97" s="1" t="s">
        <v>139</v>
      </c>
      <c r="Z97" s="4"/>
      <c r="AA97" s="1">
        <v>8.0</v>
      </c>
      <c r="AB97" s="4">
        <v>3268.5750000000003</v>
      </c>
      <c r="AC97" s="4"/>
      <c r="AD97" s="4">
        <v>26148.600000000002</v>
      </c>
    </row>
    <row r="98" ht="15.75" customHeight="1">
      <c r="A98" s="1"/>
      <c r="B98" s="1"/>
      <c r="C98" s="1"/>
      <c r="E98" s="1"/>
      <c r="F98" s="1"/>
      <c r="G98" s="1"/>
      <c r="H98" s="1"/>
      <c r="I98" s="2"/>
      <c r="J98" s="1"/>
      <c r="L98" s="1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1"/>
      <c r="Y98" s="1" t="s">
        <v>140</v>
      </c>
      <c r="Z98" s="4"/>
      <c r="AA98" s="1">
        <v>7.0</v>
      </c>
      <c r="AB98" s="4">
        <v>4109.04</v>
      </c>
      <c r="AC98" s="4"/>
      <c r="AD98" s="4">
        <v>28763.28</v>
      </c>
    </row>
    <row r="99" ht="15.75" customHeight="1">
      <c r="A99" s="1"/>
      <c r="B99" s="1"/>
      <c r="C99" s="1"/>
      <c r="E99" s="1"/>
      <c r="F99" s="1"/>
      <c r="G99" s="1"/>
      <c r="H99" s="1"/>
      <c r="I99" s="2"/>
      <c r="J99" s="1"/>
      <c r="L99" s="1"/>
      <c r="M99" s="4" t="s">
        <v>366</v>
      </c>
      <c r="N99" s="4"/>
      <c r="O99" s="4"/>
      <c r="P99" s="4"/>
      <c r="Q99" s="4"/>
      <c r="R99" s="4"/>
      <c r="S99" s="4"/>
      <c r="T99" s="4"/>
      <c r="U99" s="4"/>
      <c r="V99" s="4"/>
      <c r="W99" s="4"/>
      <c r="X99" s="1"/>
      <c r="Y99" s="1" t="s">
        <v>144</v>
      </c>
      <c r="Z99" s="4"/>
      <c r="AA99" s="1">
        <v>5.0</v>
      </c>
      <c r="AB99" s="4">
        <v>4109.04</v>
      </c>
      <c r="AC99" s="4"/>
      <c r="AD99" s="4">
        <v>20545.2</v>
      </c>
    </row>
    <row r="100" ht="15.75" customHeight="1">
      <c r="A100" s="1"/>
      <c r="B100" s="1"/>
      <c r="C100" s="1"/>
      <c r="E100" s="1"/>
      <c r="F100" s="1"/>
      <c r="G100" s="1"/>
      <c r="H100" s="1"/>
      <c r="I100" s="2"/>
      <c r="J100" s="1"/>
      <c r="L100" s="1"/>
      <c r="M100" s="4" t="s">
        <v>169</v>
      </c>
      <c r="N100" s="4"/>
      <c r="O100" s="4"/>
      <c r="P100" s="4"/>
      <c r="Q100" s="4"/>
      <c r="R100" s="4" t="s">
        <v>91</v>
      </c>
      <c r="S100" s="4" t="s">
        <v>91</v>
      </c>
      <c r="T100" s="4" t="s">
        <v>91</v>
      </c>
      <c r="U100" s="4" t="s">
        <v>91</v>
      </c>
      <c r="V100" s="4" t="s">
        <v>91</v>
      </c>
      <c r="W100" s="4"/>
      <c r="X100" s="1"/>
      <c r="Y100" s="1" t="s">
        <v>146</v>
      </c>
      <c r="Z100" s="4"/>
      <c r="AA100" s="1">
        <v>3.0</v>
      </c>
      <c r="AB100" s="4">
        <v>4109.04</v>
      </c>
      <c r="AC100" s="4"/>
      <c r="AD100" s="4">
        <v>12327.119999999999</v>
      </c>
    </row>
    <row r="101" ht="15.75" customHeight="1">
      <c r="A101" s="1"/>
      <c r="B101" s="1"/>
      <c r="C101" s="1"/>
      <c r="E101" s="1"/>
      <c r="F101" s="1"/>
      <c r="G101" s="1"/>
      <c r="H101" s="1"/>
      <c r="I101" s="2"/>
      <c r="J101" s="1"/>
      <c r="L101" s="1"/>
      <c r="M101" s="4" t="s">
        <v>93</v>
      </c>
      <c r="N101" s="4" t="s">
        <v>94</v>
      </c>
      <c r="O101" s="4" t="s">
        <v>95</v>
      </c>
      <c r="P101" s="4"/>
      <c r="Q101" s="4"/>
      <c r="R101" s="4" t="s">
        <v>172</v>
      </c>
      <c r="S101" s="4" t="s">
        <v>173</v>
      </c>
      <c r="T101" s="4" t="s">
        <v>174</v>
      </c>
      <c r="U101" s="4" t="s">
        <v>175</v>
      </c>
      <c r="V101" s="4" t="s">
        <v>176</v>
      </c>
      <c r="W101" s="4"/>
      <c r="X101" s="1"/>
      <c r="Y101" s="1" t="s">
        <v>150</v>
      </c>
      <c r="Z101" s="4"/>
      <c r="AA101" s="1">
        <v>4.0</v>
      </c>
      <c r="AB101" s="4">
        <v>4109.04</v>
      </c>
      <c r="AC101" s="4"/>
      <c r="AD101" s="4">
        <v>16436.16</v>
      </c>
    </row>
    <row r="102" ht="15.75" customHeight="1">
      <c r="A102" s="1"/>
      <c r="B102" s="1"/>
      <c r="C102" s="1"/>
      <c r="E102" s="1"/>
      <c r="F102" s="1"/>
      <c r="G102" s="1"/>
      <c r="H102" s="1"/>
      <c r="I102" s="2"/>
      <c r="J102" s="1"/>
      <c r="L102" s="1"/>
      <c r="M102" s="4" t="s">
        <v>338</v>
      </c>
      <c r="N102" s="4" t="s">
        <v>103</v>
      </c>
      <c r="O102" s="4">
        <v>1369.68</v>
      </c>
      <c r="P102" s="4"/>
      <c r="Q102" s="4"/>
      <c r="R102" s="4" t="s">
        <v>351</v>
      </c>
      <c r="S102" s="4" t="s">
        <v>351</v>
      </c>
      <c r="T102" s="4" t="s">
        <v>351</v>
      </c>
      <c r="U102" s="4" t="s">
        <v>351</v>
      </c>
      <c r="V102" s="4">
        <v>4725.0</v>
      </c>
      <c r="W102" s="4"/>
      <c r="X102" s="1"/>
      <c r="Y102" s="1"/>
      <c r="Z102" s="4"/>
      <c r="AA102" s="1"/>
      <c r="AB102" s="4"/>
      <c r="AC102" s="4"/>
      <c r="AD102" s="4"/>
    </row>
    <row r="103" ht="15.75" customHeight="1">
      <c r="A103" s="1"/>
      <c r="B103" s="1"/>
      <c r="C103" s="1"/>
      <c r="D103" s="1"/>
      <c r="E103" s="1"/>
      <c r="F103" s="1"/>
      <c r="G103" s="1"/>
      <c r="H103" s="1"/>
      <c r="I103" s="2"/>
      <c r="J103" s="1"/>
      <c r="L103" s="1"/>
      <c r="M103" s="4" t="s">
        <v>39</v>
      </c>
      <c r="N103" s="4" t="s">
        <v>103</v>
      </c>
      <c r="O103" s="4">
        <v>497.39</v>
      </c>
      <c r="P103" s="4"/>
      <c r="Q103" s="4"/>
      <c r="R103" s="4">
        <v>497.39</v>
      </c>
      <c r="S103" s="4">
        <v>497.39</v>
      </c>
      <c r="T103" s="4">
        <v>497.39</v>
      </c>
      <c r="U103" s="4">
        <v>497.39</v>
      </c>
      <c r="V103" s="4">
        <v>497.39</v>
      </c>
      <c r="W103" s="4"/>
      <c r="X103" s="1"/>
      <c r="Y103" s="1"/>
      <c r="Z103" s="4"/>
      <c r="AA103" s="1"/>
      <c r="AB103" s="4"/>
      <c r="AC103" s="4"/>
      <c r="AD103" s="4">
        <v>872989.1999999998</v>
      </c>
    </row>
    <row r="104" ht="15.75" customHeight="1">
      <c r="A104" s="1"/>
      <c r="B104" s="1"/>
      <c r="C104" s="1"/>
      <c r="D104" s="1"/>
      <c r="E104" s="1"/>
      <c r="F104" s="1"/>
      <c r="G104" s="1"/>
      <c r="H104" s="1"/>
      <c r="I104" s="2"/>
      <c r="J104" s="1"/>
      <c r="L104" s="1"/>
      <c r="M104" s="4" t="s">
        <v>184</v>
      </c>
      <c r="N104" s="4" t="s">
        <v>107</v>
      </c>
      <c r="O104" s="4">
        <v>173.91</v>
      </c>
      <c r="P104" s="4"/>
      <c r="Q104" s="4"/>
      <c r="R104" s="4">
        <v>173.91</v>
      </c>
      <c r="S104" s="4">
        <v>173.91</v>
      </c>
      <c r="T104" s="4"/>
      <c r="U104" s="4"/>
      <c r="V104" s="4"/>
      <c r="W104" s="4"/>
      <c r="X104" s="1"/>
      <c r="Y104" s="1">
        <v>2614.86</v>
      </c>
      <c r="Z104" s="4"/>
      <c r="AA104" s="1"/>
      <c r="AB104" s="4"/>
      <c r="AC104" s="4"/>
      <c r="AD104" s="4"/>
    </row>
    <row r="105" ht="15.75" customHeight="1">
      <c r="A105" s="1"/>
      <c r="B105" s="1"/>
      <c r="C105" s="1"/>
      <c r="D105" s="1"/>
      <c r="E105" s="1"/>
      <c r="F105" s="1"/>
      <c r="G105" s="1"/>
      <c r="H105" s="1"/>
      <c r="I105" s="2"/>
      <c r="J105" s="1"/>
      <c r="L105" s="1"/>
      <c r="M105" s="4" t="s">
        <v>46</v>
      </c>
      <c r="N105" s="4" t="s">
        <v>103</v>
      </c>
      <c r="O105" s="4">
        <v>4805.92</v>
      </c>
      <c r="P105" s="4"/>
      <c r="Q105" s="4"/>
      <c r="R105" s="4">
        <v>4805.92</v>
      </c>
      <c r="S105" s="4">
        <v>4805.92</v>
      </c>
      <c r="T105" s="4">
        <v>4805.92</v>
      </c>
      <c r="U105" s="4">
        <v>4805.92</v>
      </c>
      <c r="V105" s="4"/>
      <c r="W105" s="4"/>
      <c r="X105" s="1"/>
      <c r="Y105" s="1">
        <v>2614.86</v>
      </c>
      <c r="Z105" s="4"/>
      <c r="AA105" s="1"/>
      <c r="AB105" s="4"/>
      <c r="AC105" s="4"/>
      <c r="AD105" s="4"/>
    </row>
    <row r="106" ht="15.75" customHeight="1">
      <c r="A106" s="1"/>
      <c r="B106" s="1"/>
      <c r="C106" s="1"/>
      <c r="D106" s="1"/>
      <c r="E106" s="1"/>
      <c r="F106" s="1"/>
      <c r="G106" s="1"/>
      <c r="H106" s="1"/>
      <c r="I106" s="2"/>
      <c r="J106" s="1"/>
      <c r="L106" s="1"/>
      <c r="M106" s="4" t="s">
        <v>49</v>
      </c>
      <c r="N106" s="4" t="s">
        <v>103</v>
      </c>
      <c r="O106" s="4">
        <v>1569.89</v>
      </c>
      <c r="P106" s="4"/>
      <c r="Q106" s="4"/>
      <c r="R106" s="4">
        <v>1569.89</v>
      </c>
      <c r="S106" s="4">
        <v>1569.89</v>
      </c>
      <c r="T106" s="4">
        <v>1569.89</v>
      </c>
      <c r="U106" s="4">
        <v>1569.89</v>
      </c>
      <c r="V106" s="4">
        <v>1569.89</v>
      </c>
      <c r="W106" s="4"/>
      <c r="X106" s="1"/>
      <c r="Y106" s="73">
        <v>3268.5750000000003</v>
      </c>
      <c r="Z106" s="4"/>
      <c r="AA106" s="1"/>
      <c r="AB106" s="4"/>
      <c r="AC106" s="4"/>
      <c r="AD106" s="4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2"/>
      <c r="J107" s="1"/>
      <c r="L107" s="1"/>
      <c r="M107" s="4" t="s">
        <v>124</v>
      </c>
      <c r="N107" s="4" t="s">
        <v>103</v>
      </c>
      <c r="O107" s="4">
        <v>110.0</v>
      </c>
      <c r="P107" s="4"/>
      <c r="Q107" s="4"/>
      <c r="R107" s="4"/>
      <c r="S107" s="4"/>
      <c r="T107" s="4"/>
      <c r="U107" s="4"/>
      <c r="V107" s="4"/>
      <c r="W107" s="4"/>
      <c r="X107" s="1"/>
      <c r="Y107" s="1">
        <v>2614.86</v>
      </c>
      <c r="Z107" s="4"/>
      <c r="AA107" s="1"/>
      <c r="AB107" s="4"/>
      <c r="AC107" s="4"/>
      <c r="AD107" s="4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2"/>
      <c r="J108" s="1"/>
      <c r="L108" s="1"/>
      <c r="M108" s="4" t="s">
        <v>54</v>
      </c>
      <c r="N108" s="4" t="s">
        <v>107</v>
      </c>
      <c r="O108" s="4">
        <v>239.12</v>
      </c>
      <c r="P108" s="4"/>
      <c r="Q108" s="4"/>
      <c r="R108" s="4">
        <v>239.12</v>
      </c>
      <c r="S108" s="4">
        <v>239.12</v>
      </c>
      <c r="T108" s="4"/>
      <c r="U108" s="4"/>
      <c r="V108" s="4">
        <v>239.12</v>
      </c>
      <c r="W108" s="4"/>
      <c r="X108" s="1"/>
      <c r="Y108" s="4">
        <v>2614.86</v>
      </c>
      <c r="Z108" s="4"/>
      <c r="AA108" s="1"/>
      <c r="AB108" s="4"/>
      <c r="AC108" s="4"/>
      <c r="AD108" s="4"/>
    </row>
    <row r="109" ht="15.75" customHeight="1">
      <c r="A109" s="1"/>
      <c r="B109" s="1"/>
      <c r="C109" s="1"/>
      <c r="D109" s="1"/>
      <c r="E109" s="1"/>
      <c r="F109" s="1"/>
      <c r="G109" s="1"/>
      <c r="H109" s="1"/>
      <c r="I109" s="2"/>
      <c r="J109" s="1"/>
      <c r="L109" s="1"/>
      <c r="M109" s="4" t="s">
        <v>56</v>
      </c>
      <c r="N109" s="4" t="s">
        <v>103</v>
      </c>
      <c r="O109" s="4">
        <v>86.95</v>
      </c>
      <c r="P109" s="4"/>
      <c r="Q109" s="4"/>
      <c r="R109" s="4"/>
      <c r="S109" s="4"/>
      <c r="T109" s="4">
        <v>86.95</v>
      </c>
      <c r="U109" s="4">
        <v>86.95</v>
      </c>
      <c r="V109" s="4"/>
      <c r="W109" s="4"/>
      <c r="X109" s="1"/>
      <c r="Y109" s="1"/>
      <c r="Z109" s="4"/>
      <c r="AA109" s="1"/>
      <c r="AB109" s="4"/>
      <c r="AC109" s="4"/>
      <c r="AD109" s="4"/>
    </row>
    <row r="110" ht="15.75" customHeight="1">
      <c r="A110" s="1"/>
      <c r="B110" s="1"/>
      <c r="C110" s="1"/>
      <c r="D110" s="1"/>
      <c r="E110" s="1"/>
      <c r="F110" s="1"/>
      <c r="G110" s="1"/>
      <c r="H110" s="1"/>
      <c r="I110" s="2"/>
      <c r="J110" s="1"/>
      <c r="L110" s="1"/>
      <c r="M110" s="4" t="s">
        <v>58</v>
      </c>
      <c r="N110" s="4" t="s">
        <v>129</v>
      </c>
      <c r="O110" s="4">
        <v>415.85</v>
      </c>
      <c r="P110" s="4"/>
      <c r="Q110" s="4"/>
      <c r="R110" s="4">
        <v>415.85</v>
      </c>
      <c r="S110" s="4">
        <v>415.85</v>
      </c>
      <c r="T110" s="4">
        <v>415.85</v>
      </c>
      <c r="U110" s="4">
        <v>415.85</v>
      </c>
      <c r="V110" s="4"/>
      <c r="W110" s="4"/>
      <c r="X110" s="1"/>
      <c r="Y110" s="1"/>
      <c r="Z110" s="4"/>
      <c r="AA110" s="1"/>
      <c r="AB110" s="4"/>
      <c r="AC110" s="4"/>
      <c r="AD110" s="4"/>
    </row>
    <row r="111" ht="15.75" customHeight="1">
      <c r="A111" s="1"/>
      <c r="B111" s="1"/>
      <c r="C111" s="1"/>
      <c r="D111" s="1"/>
      <c r="E111" s="1"/>
      <c r="F111" s="1"/>
      <c r="G111" s="1"/>
      <c r="H111" s="1"/>
      <c r="I111" s="2"/>
      <c r="J111" s="1"/>
      <c r="L111" s="1"/>
      <c r="M111" s="4" t="s">
        <v>60</v>
      </c>
      <c r="N111" s="4" t="s">
        <v>107</v>
      </c>
      <c r="O111" s="4">
        <v>239.12</v>
      </c>
      <c r="P111" s="4"/>
      <c r="Q111" s="4"/>
      <c r="R111" s="4">
        <v>239.12</v>
      </c>
      <c r="S111" s="4">
        <v>239.12</v>
      </c>
      <c r="T111" s="4"/>
      <c r="U111" s="4"/>
      <c r="V111" s="4"/>
      <c r="W111" s="4"/>
      <c r="X111" s="1"/>
      <c r="Y111" s="1"/>
      <c r="Z111" s="4"/>
      <c r="AA111" s="1"/>
      <c r="AB111" s="4"/>
      <c r="AC111" s="4"/>
      <c r="AD111" s="4"/>
    </row>
    <row r="112" ht="15.75" customHeight="1">
      <c r="A112" s="1"/>
      <c r="B112" s="1"/>
      <c r="C112" s="1"/>
      <c r="D112" s="1"/>
      <c r="E112" s="1"/>
      <c r="F112" s="1"/>
      <c r="G112" s="1"/>
      <c r="H112" s="1"/>
      <c r="I112" s="2"/>
      <c r="J112" s="1"/>
      <c r="L112" s="1"/>
      <c r="M112" s="4" t="s">
        <v>133</v>
      </c>
      <c r="N112" s="4" t="s">
        <v>107</v>
      </c>
      <c r="O112" s="4">
        <v>1569.89</v>
      </c>
      <c r="P112" s="4"/>
      <c r="Q112" s="4"/>
      <c r="R112" s="4">
        <v>1569.89</v>
      </c>
      <c r="S112" s="4"/>
      <c r="T112" s="4"/>
      <c r="U112" s="4"/>
      <c r="V112" s="4"/>
      <c r="W112" s="4"/>
      <c r="X112" s="1"/>
      <c r="Y112" s="1"/>
      <c r="Z112" s="4"/>
      <c r="AA112" s="1"/>
      <c r="AB112" s="4"/>
      <c r="AC112" s="4"/>
      <c r="AD112" s="4"/>
    </row>
    <row r="113" ht="15.75" customHeight="1">
      <c r="A113" s="1"/>
      <c r="B113" s="1"/>
      <c r="C113" s="1"/>
      <c r="D113" s="1"/>
      <c r="E113" s="1"/>
      <c r="F113" s="1"/>
      <c r="G113" s="1"/>
      <c r="H113" s="1"/>
      <c r="I113" s="2"/>
      <c r="J113" s="1"/>
      <c r="L113" s="1"/>
      <c r="M113" s="4" t="s">
        <v>136</v>
      </c>
      <c r="N113" s="4" t="s">
        <v>129</v>
      </c>
      <c r="O113" s="4">
        <v>784.95</v>
      </c>
      <c r="P113" s="4"/>
      <c r="Q113" s="4"/>
      <c r="R113" s="4"/>
      <c r="S113" s="4"/>
      <c r="T113" s="4">
        <v>784.95</v>
      </c>
      <c r="U113" s="4"/>
      <c r="V113" s="4"/>
      <c r="W113" s="4"/>
      <c r="X113" s="1"/>
      <c r="Y113" s="1"/>
      <c r="Z113" s="4"/>
      <c r="AA113" s="1"/>
      <c r="AB113" s="4"/>
      <c r="AC113" s="4"/>
      <c r="AD113" s="4"/>
    </row>
    <row r="114" ht="15.75" customHeight="1">
      <c r="A114" s="1"/>
      <c r="B114" s="1"/>
      <c r="C114" s="1"/>
      <c r="D114" s="1"/>
      <c r="E114" s="1"/>
      <c r="F114" s="1"/>
      <c r="G114" s="1"/>
      <c r="H114" s="1"/>
      <c r="I114" s="2"/>
      <c r="J114" s="1"/>
      <c r="L114" s="1"/>
      <c r="M114" s="4" t="s">
        <v>65</v>
      </c>
      <c r="N114" s="4" t="s">
        <v>103</v>
      </c>
      <c r="O114" s="4">
        <v>158.1</v>
      </c>
      <c r="P114" s="4"/>
      <c r="Q114" s="4"/>
      <c r="R114" s="4">
        <v>158.1</v>
      </c>
      <c r="S114" s="4">
        <v>158.1</v>
      </c>
      <c r="T114" s="4">
        <v>158.1</v>
      </c>
      <c r="U114" s="4">
        <v>158.1</v>
      </c>
      <c r="V114" s="4"/>
      <c r="W114" s="4"/>
      <c r="X114" s="1"/>
      <c r="Y114" s="1"/>
      <c r="Z114" s="4"/>
      <c r="AA114" s="1"/>
      <c r="AB114" s="4"/>
      <c r="AC114" s="4"/>
      <c r="AD114" s="4"/>
    </row>
    <row r="115" ht="15.75" customHeight="1">
      <c r="A115" s="1"/>
      <c r="B115" s="1"/>
      <c r="C115" s="1"/>
      <c r="D115" s="1"/>
      <c r="E115" s="1"/>
      <c r="F115" s="1"/>
      <c r="G115" s="1"/>
      <c r="H115" s="1"/>
      <c r="I115" s="2"/>
      <c r="J115" s="1"/>
      <c r="L115" s="1"/>
      <c r="M115" s="4" t="s">
        <v>67</v>
      </c>
      <c r="N115" s="4" t="s">
        <v>107</v>
      </c>
      <c r="O115" s="4">
        <v>2144.27</v>
      </c>
      <c r="P115" s="4"/>
      <c r="Q115" s="4"/>
      <c r="R115" s="4">
        <v>2144.27</v>
      </c>
      <c r="S115" s="4">
        <v>2144.27</v>
      </c>
      <c r="T115" s="4"/>
      <c r="U115" s="4"/>
      <c r="V115" s="4"/>
      <c r="W115" s="4"/>
      <c r="X115" s="1"/>
      <c r="Y115" s="1"/>
      <c r="Z115" s="4"/>
      <c r="AA115" s="1"/>
      <c r="AB115" s="4"/>
      <c r="AC115" s="4"/>
      <c r="AD115" s="1" t="s">
        <v>167</v>
      </c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2"/>
      <c r="J116" s="1"/>
      <c r="L116" s="1"/>
      <c r="M116" s="4" t="s">
        <v>143</v>
      </c>
      <c r="N116" s="4" t="s">
        <v>129</v>
      </c>
      <c r="O116" s="4">
        <v>804.1</v>
      </c>
      <c r="P116" s="4"/>
      <c r="Q116" s="4"/>
      <c r="R116" s="152"/>
      <c r="S116" s="152"/>
      <c r="T116" s="152">
        <v>804.1</v>
      </c>
      <c r="U116" s="152">
        <v>804.1</v>
      </c>
      <c r="V116" s="152"/>
      <c r="W116" s="4"/>
      <c r="X116" s="1"/>
      <c r="Y116" s="1"/>
      <c r="Z116" s="4"/>
      <c r="AA116" s="1"/>
      <c r="AB116" s="4"/>
      <c r="AC116" s="4"/>
      <c r="AD116" s="1" t="s">
        <v>170</v>
      </c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2"/>
      <c r="J117" s="1"/>
      <c r="L117" s="1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1"/>
      <c r="Y117" s="1"/>
      <c r="Z117" s="4"/>
      <c r="AA117" s="1"/>
      <c r="AB117" s="4"/>
      <c r="AC117" s="4"/>
      <c r="AD117" s="1" t="s">
        <v>177</v>
      </c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2"/>
      <c r="J118" s="1"/>
      <c r="L118" s="1"/>
      <c r="N118" s="4"/>
      <c r="O118" s="4"/>
      <c r="P118" s="4"/>
      <c r="Q118" s="4"/>
      <c r="R118" s="4">
        <f t="shared" ref="R118:U118" si="3">SUM(R103:R116)</f>
        <v>11813.46</v>
      </c>
      <c r="S118" s="4">
        <f t="shared" si="3"/>
        <v>10243.57</v>
      </c>
      <c r="T118" s="4">
        <f t="shared" si="3"/>
        <v>9123.15</v>
      </c>
      <c r="U118" s="4">
        <f t="shared" si="3"/>
        <v>8338.2</v>
      </c>
      <c r="V118" s="4">
        <f>SUM(V102:V116)</f>
        <v>7031.4</v>
      </c>
      <c r="W118" s="4"/>
      <c r="X118" s="1"/>
      <c r="Y118" s="1"/>
      <c r="Z118" s="4"/>
      <c r="AA118" s="1"/>
      <c r="AB118" s="4"/>
      <c r="AC118" s="4"/>
      <c r="AD118" s="1" t="s">
        <v>180</v>
      </c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2"/>
      <c r="J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4"/>
      <c r="AA119" s="1"/>
      <c r="AB119" s="4"/>
      <c r="AC119" s="4"/>
      <c r="AD119" s="1" t="s">
        <v>182</v>
      </c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2"/>
      <c r="J120" s="1"/>
      <c r="L120" s="1"/>
      <c r="M120" s="4" t="s">
        <v>365</v>
      </c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4"/>
      <c r="AA120" s="1"/>
      <c r="AB120" s="4"/>
      <c r="AC120" s="4"/>
      <c r="AD120" s="1" t="s">
        <v>185</v>
      </c>
    </row>
    <row r="121" ht="15.75" customHeight="1">
      <c r="A121" s="1"/>
      <c r="B121" s="1"/>
      <c r="C121" s="1"/>
      <c r="D121" s="1"/>
      <c r="E121" s="1"/>
      <c r="F121" s="1"/>
      <c r="G121" s="1"/>
      <c r="H121" s="1"/>
      <c r="I121" s="2"/>
      <c r="J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4"/>
      <c r="AA121" s="1"/>
      <c r="AB121" s="4"/>
      <c r="AC121" s="4"/>
      <c r="AD121" s="1" t="s">
        <v>187</v>
      </c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2"/>
      <c r="J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4"/>
      <c r="AA122" s="1"/>
      <c r="AB122" s="4"/>
      <c r="AC122" s="4"/>
      <c r="AD122" s="1" t="s">
        <v>189</v>
      </c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2"/>
      <c r="J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4"/>
      <c r="AA123" s="1"/>
      <c r="AB123" s="4"/>
      <c r="AC123" s="4"/>
      <c r="AD123" s="1" t="s">
        <v>190</v>
      </c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2"/>
      <c r="J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4"/>
      <c r="AA124" s="1"/>
      <c r="AB124" s="4"/>
      <c r="AC124" s="4"/>
      <c r="AD124" s="1" t="s">
        <v>191</v>
      </c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2"/>
      <c r="J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4"/>
      <c r="AA125" s="1"/>
      <c r="AB125" s="4"/>
      <c r="AC125" s="4"/>
      <c r="AD125" s="1" t="s">
        <v>192</v>
      </c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2"/>
      <c r="J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4"/>
      <c r="AA126" s="1"/>
      <c r="AB126" s="4"/>
      <c r="AC126" s="4"/>
      <c r="AD126" s="1" t="s">
        <v>193</v>
      </c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2"/>
      <c r="J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4"/>
      <c r="AA127" s="1"/>
      <c r="AB127" s="4"/>
      <c r="AC127" s="4"/>
      <c r="AD127" s="1" t="s">
        <v>194</v>
      </c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2"/>
      <c r="J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4"/>
      <c r="AA128" s="1"/>
      <c r="AB128" s="4"/>
      <c r="AC128" s="4"/>
      <c r="AD128" s="1" t="s">
        <v>195</v>
      </c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2"/>
      <c r="J129" s="1"/>
      <c r="L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4"/>
      <c r="AA129" s="1"/>
      <c r="AB129" s="4"/>
      <c r="AC129" s="4"/>
      <c r="AD129" s="1" t="s">
        <v>196</v>
      </c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2"/>
      <c r="J130" s="1"/>
      <c r="K130" s="1"/>
      <c r="L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4"/>
      <c r="AA130" s="1"/>
      <c r="AB130" s="4"/>
      <c r="AC130" s="4"/>
      <c r="AD130" s="1" t="s">
        <v>197</v>
      </c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2"/>
      <c r="J131" s="1"/>
      <c r="K131" s="1"/>
      <c r="L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4"/>
      <c r="AA131" s="1"/>
      <c r="AB131" s="4"/>
      <c r="AC131" s="4"/>
      <c r="AD131" s="1" t="s">
        <v>198</v>
      </c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2"/>
      <c r="J132" s="1"/>
      <c r="K132" s="1"/>
      <c r="L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4"/>
      <c r="AA132" s="1"/>
      <c r="AB132" s="4"/>
      <c r="AC132" s="4"/>
      <c r="AD132" s="1" t="s">
        <v>199</v>
      </c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2"/>
      <c r="J133" s="1"/>
      <c r="K133" s="1"/>
      <c r="L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4"/>
      <c r="AA133" s="1"/>
      <c r="AB133" s="4"/>
      <c r="AC133" s="4"/>
      <c r="AD133" s="1" t="s">
        <v>202</v>
      </c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2"/>
      <c r="J134" s="1"/>
      <c r="K134" s="1"/>
      <c r="L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4"/>
      <c r="AA134" s="1"/>
      <c r="AB134" s="4"/>
      <c r="AC134" s="4"/>
      <c r="AD134" s="1" t="s">
        <v>10</v>
      </c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2"/>
      <c r="J135" s="1"/>
      <c r="K135" s="1"/>
      <c r="L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4"/>
      <c r="AA135" s="1"/>
      <c r="AB135" s="4"/>
      <c r="AC135" s="4"/>
      <c r="AD135" s="1" t="s">
        <v>203</v>
      </c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2"/>
      <c r="J136" s="1"/>
      <c r="K136" s="1"/>
      <c r="L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4"/>
      <c r="AA136" s="1"/>
      <c r="AB136" s="4"/>
      <c r="AC136" s="4"/>
      <c r="AD136" s="1" t="s">
        <v>31</v>
      </c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2"/>
      <c r="J137" s="1"/>
      <c r="K137" s="1"/>
      <c r="L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4"/>
      <c r="AA137" s="1"/>
      <c r="AB137" s="4"/>
      <c r="AC137" s="4"/>
      <c r="AD137" s="1" t="s">
        <v>205</v>
      </c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2"/>
      <c r="J138" s="1"/>
      <c r="K138" s="1"/>
      <c r="L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4"/>
      <c r="AA138" s="1"/>
      <c r="AB138" s="4"/>
      <c r="AC138" s="4"/>
      <c r="AD138" s="1" t="s">
        <v>206</v>
      </c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2"/>
      <c r="J139" s="1"/>
      <c r="K139" s="1"/>
      <c r="L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4"/>
      <c r="AA139" s="1"/>
      <c r="AB139" s="4"/>
      <c r="AC139" s="4"/>
      <c r="AD139" s="1" t="s">
        <v>12</v>
      </c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2"/>
      <c r="J140" s="1"/>
      <c r="K140" s="1"/>
      <c r="L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4"/>
      <c r="AA140" s="1"/>
      <c r="AB140" s="4"/>
      <c r="AC140" s="4"/>
      <c r="AD140" s="1" t="s">
        <v>207</v>
      </c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2"/>
      <c r="J141" s="1"/>
      <c r="K141" s="1"/>
      <c r="L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4"/>
      <c r="AA141" s="1"/>
      <c r="AB141" s="4"/>
      <c r="AC141" s="4"/>
      <c r="AD141" s="1" t="s">
        <v>208</v>
      </c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2"/>
      <c r="J142" s="1"/>
      <c r="K142" s="1"/>
      <c r="L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4"/>
      <c r="AA142" s="1"/>
      <c r="AB142" s="4"/>
      <c r="AC142" s="4"/>
      <c r="AD142" s="1" t="s">
        <v>209</v>
      </c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2"/>
      <c r="J143" s="1"/>
      <c r="K143" s="1"/>
      <c r="L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4"/>
      <c r="AA143" s="1"/>
      <c r="AB143" s="4"/>
      <c r="AC143" s="4"/>
      <c r="AD143" s="1" t="s">
        <v>210</v>
      </c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2"/>
      <c r="J144" s="1"/>
      <c r="K144" s="1"/>
      <c r="L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4"/>
      <c r="AA144" s="1"/>
      <c r="AB144" s="4"/>
      <c r="AC144" s="4"/>
      <c r="AD144" s="4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2"/>
      <c r="J145" s="1"/>
      <c r="K145" s="1"/>
      <c r="L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4"/>
      <c r="AA145" s="1"/>
      <c r="AB145" s="4"/>
      <c r="AC145" s="4"/>
      <c r="AD145" s="4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2"/>
      <c r="J146" s="1"/>
      <c r="K146" s="1"/>
      <c r="L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4"/>
      <c r="AA146" s="1"/>
      <c r="AB146" s="4"/>
      <c r="AC146" s="4"/>
      <c r="AD146" s="4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2"/>
      <c r="J147" s="1"/>
      <c r="K147" s="1"/>
      <c r="L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4"/>
      <c r="AA147" s="1"/>
      <c r="AB147" s="4"/>
      <c r="AC147" s="1" t="s">
        <v>212</v>
      </c>
      <c r="AD147" s="1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2"/>
      <c r="J148" s="1"/>
      <c r="K148" s="1"/>
      <c r="L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4"/>
      <c r="AA148" s="1"/>
      <c r="AB148" s="4"/>
      <c r="AC148" s="1" t="s">
        <v>213</v>
      </c>
      <c r="AD148" s="1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2"/>
      <c r="J149" s="1"/>
      <c r="K149" s="1"/>
      <c r="L149" s="1"/>
      <c r="N149" s="1"/>
      <c r="O149" s="1"/>
      <c r="P149" s="1"/>
      <c r="Q149" s="1"/>
      <c r="R149" s="1"/>
      <c r="S149" s="1"/>
      <c r="T149" s="1"/>
      <c r="U149" s="1"/>
      <c r="X149" s="1"/>
      <c r="Y149" s="1"/>
      <c r="Z149" s="4"/>
      <c r="AA149" s="1"/>
      <c r="AB149" s="4"/>
      <c r="AC149" s="1" t="s">
        <v>214</v>
      </c>
      <c r="AD149" s="1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2"/>
      <c r="J150" s="1"/>
      <c r="K150" s="1"/>
      <c r="L150" s="1"/>
      <c r="N150" s="1"/>
      <c r="O150" s="1"/>
      <c r="P150" s="1"/>
      <c r="Q150" s="1"/>
      <c r="R150" s="1"/>
      <c r="S150" s="1"/>
      <c r="T150" s="1"/>
      <c r="U150" s="1"/>
      <c r="X150" s="1"/>
      <c r="Y150" s="1"/>
      <c r="Z150" s="4"/>
      <c r="AA150" s="1"/>
      <c r="AB150" s="4"/>
      <c r="AC150" s="1" t="s">
        <v>215</v>
      </c>
      <c r="AD150" s="1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2"/>
      <c r="J151" s="1"/>
      <c r="K151" s="1"/>
      <c r="L151" s="1"/>
      <c r="N151" s="1"/>
      <c r="O151" s="1"/>
      <c r="P151" s="1"/>
      <c r="Q151" s="1"/>
      <c r="R151" s="1"/>
      <c r="S151" s="1"/>
      <c r="T151" s="1"/>
      <c r="U151" s="1"/>
      <c r="X151" s="1"/>
      <c r="Y151" s="1"/>
      <c r="Z151" s="4"/>
      <c r="AA151" s="1"/>
      <c r="AB151" s="4"/>
      <c r="AC151" s="1" t="s">
        <v>216</v>
      </c>
      <c r="AD151" s="1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2"/>
      <c r="J152" s="1"/>
      <c r="K152" s="1"/>
      <c r="L152" s="1"/>
      <c r="N152" s="1"/>
      <c r="O152" s="1"/>
      <c r="P152" s="1"/>
      <c r="Q152" s="1"/>
      <c r="R152" s="1"/>
      <c r="S152" s="1"/>
      <c r="T152" s="1"/>
      <c r="U152" s="1"/>
      <c r="X152" s="1"/>
      <c r="Y152" s="1"/>
      <c r="Z152" s="4"/>
      <c r="AA152" s="1"/>
      <c r="AB152" s="4"/>
      <c r="AC152" s="1" t="s">
        <v>217</v>
      </c>
      <c r="AD152" s="1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2"/>
      <c r="J153" s="1"/>
      <c r="K153" s="1"/>
      <c r="L153" s="1"/>
      <c r="N153" s="1"/>
      <c r="O153" s="1"/>
      <c r="P153" s="1"/>
      <c r="Q153" s="1"/>
      <c r="R153" s="1"/>
      <c r="S153" s="1"/>
      <c r="T153" s="1"/>
      <c r="U153" s="1"/>
      <c r="X153" s="1"/>
      <c r="Y153" s="1"/>
      <c r="Z153" s="4"/>
      <c r="AA153" s="1"/>
      <c r="AB153" s="4"/>
      <c r="AC153" s="1" t="s">
        <v>218</v>
      </c>
      <c r="AD153" s="1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2"/>
      <c r="J154" s="1"/>
      <c r="K154" s="1"/>
      <c r="L154" s="1"/>
      <c r="N154" s="1"/>
      <c r="O154" s="1"/>
      <c r="P154" s="1"/>
      <c r="Q154" s="1"/>
      <c r="R154" s="1"/>
      <c r="S154" s="1"/>
      <c r="T154" s="1"/>
      <c r="U154" s="1"/>
      <c r="X154" s="1"/>
      <c r="Y154" s="1"/>
      <c r="Z154" s="4"/>
      <c r="AA154" s="1"/>
      <c r="AB154" s="4"/>
      <c r="AC154" s="1" t="s">
        <v>219</v>
      </c>
      <c r="AD154" s="1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2"/>
      <c r="J155" s="1"/>
      <c r="K155" s="1"/>
      <c r="L155" s="1"/>
      <c r="N155" s="1"/>
      <c r="O155" s="1"/>
      <c r="P155" s="1"/>
      <c r="Q155" s="1"/>
      <c r="R155" s="1"/>
      <c r="S155" s="1"/>
      <c r="T155" s="1"/>
      <c r="U155" s="1"/>
      <c r="X155" s="1"/>
      <c r="Y155" s="1"/>
      <c r="Z155" s="4"/>
      <c r="AA155" s="1"/>
      <c r="AB155" s="4"/>
      <c r="AC155" s="1" t="s">
        <v>220</v>
      </c>
      <c r="AD155" s="1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2"/>
      <c r="J156" s="1"/>
      <c r="K156" s="1"/>
      <c r="L156" s="1"/>
      <c r="N156" s="1"/>
      <c r="O156" s="1"/>
      <c r="P156" s="1"/>
      <c r="Q156" s="1"/>
      <c r="R156" s="1"/>
      <c r="S156" s="1"/>
      <c r="T156" s="1"/>
      <c r="U156" s="1"/>
      <c r="X156" s="1"/>
      <c r="Y156" s="1"/>
      <c r="Z156" s="4"/>
      <c r="AA156" s="1"/>
      <c r="AB156" s="4"/>
      <c r="AC156" s="1" t="s">
        <v>221</v>
      </c>
      <c r="AD156" s="1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2"/>
      <c r="J157" s="1"/>
      <c r="K157" s="1"/>
      <c r="L157" s="1"/>
      <c r="N157" s="1"/>
      <c r="O157" s="1"/>
      <c r="P157" s="1"/>
      <c r="Q157" s="1"/>
      <c r="R157" s="1"/>
      <c r="S157" s="1"/>
      <c r="T157" s="1"/>
      <c r="U157" s="1"/>
      <c r="X157" s="1"/>
      <c r="Y157" s="1"/>
      <c r="Z157" s="4"/>
      <c r="AA157" s="1"/>
      <c r="AB157" s="4"/>
      <c r="AC157" s="1" t="s">
        <v>300</v>
      </c>
      <c r="AD157" s="1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2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X158" s="1"/>
      <c r="Y158" s="1"/>
      <c r="Z158" s="4"/>
      <c r="AA158" s="1"/>
      <c r="AB158" s="4"/>
      <c r="AC158" s="1" t="s">
        <v>302</v>
      </c>
      <c r="AD158" s="1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2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X159" s="1"/>
      <c r="Y159" s="1"/>
      <c r="Z159" s="4"/>
      <c r="AA159" s="1"/>
      <c r="AB159" s="4"/>
      <c r="AC159" s="1" t="s">
        <v>304</v>
      </c>
      <c r="AD159" s="1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2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X160" s="1"/>
      <c r="Y160" s="1"/>
      <c r="Z160" s="4"/>
      <c r="AA160" s="1"/>
      <c r="AB160" s="4"/>
      <c r="AC160" s="1" t="s">
        <v>305</v>
      </c>
      <c r="AD160" s="1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2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X161" s="1"/>
      <c r="Y161" s="1"/>
      <c r="Z161" s="4"/>
      <c r="AA161" s="1"/>
      <c r="AB161" s="4"/>
      <c r="AC161" s="1" t="s">
        <v>307</v>
      </c>
      <c r="AD161" s="1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2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X162" s="1"/>
      <c r="Y162" s="1"/>
      <c r="Z162" s="4"/>
      <c r="AA162" s="1"/>
      <c r="AB162" s="4"/>
      <c r="AC162" s="1" t="s">
        <v>309</v>
      </c>
      <c r="AD162" s="1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2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X163" s="1"/>
      <c r="Y163" s="1"/>
      <c r="Z163" s="4"/>
      <c r="AA163" s="1"/>
      <c r="AB163" s="4"/>
      <c r="AC163" s="1" t="s">
        <v>311</v>
      </c>
      <c r="AD163" s="1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2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X164" s="1"/>
      <c r="Y164" s="1"/>
      <c r="Z164" s="4"/>
      <c r="AA164" s="1"/>
      <c r="AB164" s="4"/>
      <c r="AC164" s="1" t="s">
        <v>313</v>
      </c>
      <c r="AD164" s="1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2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X165" s="1"/>
      <c r="Y165" s="1"/>
      <c r="Z165" s="4"/>
      <c r="AA165" s="1"/>
      <c r="AB165" s="4"/>
      <c r="AC165" s="1" t="s">
        <v>315</v>
      </c>
      <c r="AD165" s="1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2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X166" s="1"/>
      <c r="Y166" s="1"/>
      <c r="Z166" s="4"/>
      <c r="AA166" s="1"/>
      <c r="AB166" s="4"/>
      <c r="AC166" s="1" t="s">
        <v>315</v>
      </c>
      <c r="AD166" s="1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2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X167" s="1"/>
      <c r="Y167" s="1"/>
      <c r="Z167" s="4"/>
      <c r="AA167" s="1"/>
      <c r="AB167" s="4"/>
      <c r="AC167" s="1" t="s">
        <v>317</v>
      </c>
      <c r="AD167" s="1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2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X168" s="1"/>
      <c r="Y168" s="1"/>
      <c r="Z168" s="4"/>
      <c r="AA168" s="1"/>
      <c r="AB168" s="4"/>
      <c r="AC168" s="1" t="s">
        <v>319</v>
      </c>
      <c r="AD168" s="1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2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X169" s="1"/>
      <c r="Y169" s="1"/>
      <c r="Z169" s="4"/>
      <c r="AA169" s="1"/>
      <c r="AB169" s="4"/>
      <c r="AC169" s="1" t="s">
        <v>167</v>
      </c>
      <c r="AD169" s="1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2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X170" s="1"/>
      <c r="Y170" s="1"/>
      <c r="Z170" s="4"/>
      <c r="AA170" s="1"/>
      <c r="AB170" s="4"/>
      <c r="AC170" s="1" t="s">
        <v>322</v>
      </c>
      <c r="AD170" s="1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2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X171" s="1"/>
      <c r="Y171" s="1"/>
      <c r="Z171" s="4"/>
      <c r="AA171" s="1"/>
      <c r="AB171" s="4"/>
      <c r="AC171" s="1" t="s">
        <v>324</v>
      </c>
      <c r="AD171" s="1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2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X172" s="1"/>
      <c r="Y172" s="1"/>
      <c r="Z172" s="4"/>
      <c r="AA172" s="1"/>
      <c r="AB172" s="4"/>
      <c r="AC172" s="1" t="s">
        <v>326</v>
      </c>
      <c r="AD172" s="1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2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X173" s="1"/>
      <c r="Y173" s="1"/>
      <c r="Z173" s="4"/>
      <c r="AA173" s="1"/>
      <c r="AB173" s="4"/>
      <c r="AC173" s="1" t="s">
        <v>328</v>
      </c>
      <c r="AD173" s="1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2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X174" s="1"/>
      <c r="Y174" s="1"/>
      <c r="Z174" s="4"/>
      <c r="AA174" s="1"/>
      <c r="AB174" s="4"/>
      <c r="AC174" s="1" t="s">
        <v>329</v>
      </c>
      <c r="AD174" s="1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2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X175" s="1"/>
      <c r="Y175" s="1"/>
      <c r="Z175" s="4"/>
      <c r="AA175" s="1"/>
      <c r="AB175" s="4"/>
      <c r="AC175" s="4"/>
      <c r="AD175" s="4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2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X176" s="1"/>
      <c r="Y176" s="1"/>
      <c r="Z176" s="4"/>
      <c r="AA176" s="1"/>
      <c r="AB176" s="4"/>
      <c r="AC176" s="4"/>
      <c r="AD176" s="4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2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4"/>
      <c r="AA177" s="1"/>
      <c r="AB177" s="4"/>
      <c r="AC177" s="4"/>
      <c r="AD177" s="4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2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4"/>
      <c r="AA178" s="1"/>
      <c r="AB178" s="4"/>
      <c r="AC178" s="4"/>
      <c r="AD178" s="4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2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4"/>
      <c r="AA179" s="1"/>
      <c r="AB179" s="4"/>
      <c r="AC179" s="4"/>
      <c r="AD179" s="4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2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4"/>
      <c r="AA180" s="1"/>
      <c r="AB180" s="4"/>
      <c r="AC180" s="4"/>
      <c r="AD180" s="4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2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4"/>
      <c r="AA181" s="1"/>
      <c r="AB181" s="4"/>
      <c r="AC181" s="4"/>
      <c r="AD181" s="4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2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4"/>
      <c r="AA182" s="1"/>
      <c r="AB182" s="4"/>
      <c r="AC182" s="4"/>
      <c r="AD182" s="4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2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4"/>
      <c r="AA183" s="1"/>
      <c r="AB183" s="4"/>
      <c r="AC183" s="4"/>
      <c r="AD183" s="4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2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4"/>
      <c r="AA184" s="1"/>
      <c r="AB184" s="4"/>
      <c r="AC184" s="4"/>
      <c r="AD184" s="4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2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4"/>
      <c r="AA185" s="1"/>
      <c r="AB185" s="4"/>
      <c r="AC185" s="4"/>
      <c r="AD185" s="4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2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4"/>
      <c r="AA186" s="1"/>
      <c r="AB186" s="4"/>
      <c r="AC186" s="4"/>
      <c r="AD186" s="4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2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4"/>
      <c r="AA187" s="1"/>
      <c r="AB187" s="4"/>
      <c r="AC187" s="4"/>
      <c r="AD187" s="4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2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4"/>
      <c r="AA188" s="1"/>
      <c r="AB188" s="4"/>
      <c r="AC188" s="4"/>
      <c r="AD188" s="4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2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4"/>
      <c r="AA189" s="1"/>
      <c r="AB189" s="4"/>
      <c r="AC189" s="4"/>
      <c r="AD189" s="4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2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4"/>
      <c r="AA190" s="1"/>
      <c r="AB190" s="4"/>
      <c r="AC190" s="4"/>
      <c r="AD190" s="4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2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4"/>
      <c r="AA191" s="1"/>
      <c r="AB191" s="4"/>
      <c r="AC191" s="4"/>
      <c r="AD191" s="4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2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4"/>
      <c r="AA192" s="1"/>
      <c r="AB192" s="4"/>
      <c r="AC192" s="4"/>
      <c r="AD192" s="4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2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4"/>
      <c r="AA193" s="1"/>
      <c r="AB193" s="4"/>
      <c r="AC193" s="4"/>
      <c r="AD193" s="4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2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4"/>
      <c r="AA194" s="1"/>
      <c r="AB194" s="4"/>
      <c r="AC194" s="4"/>
      <c r="AD194" s="4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2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4"/>
      <c r="AA195" s="1"/>
      <c r="AB195" s="4"/>
      <c r="AC195" s="4"/>
      <c r="AD195" s="4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2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4"/>
      <c r="AA196" s="1"/>
      <c r="AB196" s="4"/>
      <c r="AC196" s="4"/>
      <c r="AD196" s="4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2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4"/>
      <c r="AA197" s="1"/>
      <c r="AB197" s="4"/>
      <c r="AC197" s="4"/>
      <c r="AD197" s="4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2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4"/>
      <c r="AA198" s="1"/>
      <c r="AB198" s="4"/>
      <c r="AC198" s="4"/>
      <c r="AD198" s="4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2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4"/>
      <c r="AA199" s="1"/>
      <c r="AB199" s="4"/>
      <c r="AC199" s="4"/>
      <c r="AD199" s="4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2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4"/>
      <c r="AA200" s="1"/>
      <c r="AB200" s="4"/>
      <c r="AC200" s="4"/>
      <c r="AD200" s="4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2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4"/>
      <c r="AA201" s="1"/>
      <c r="AB201" s="4"/>
      <c r="AC201" s="4"/>
      <c r="AD201" s="4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2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4"/>
      <c r="AA202" s="1"/>
      <c r="AB202" s="4"/>
      <c r="AC202" s="4"/>
      <c r="AD202" s="4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2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4"/>
      <c r="AA203" s="1"/>
      <c r="AB203" s="4"/>
      <c r="AC203" s="4"/>
      <c r="AD203" s="4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2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4"/>
      <c r="AA204" s="1"/>
      <c r="AB204" s="4"/>
      <c r="AC204" s="4"/>
      <c r="AD204" s="4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2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4"/>
      <c r="AA205" s="1"/>
      <c r="AB205" s="4"/>
      <c r="AC205" s="4"/>
      <c r="AD205" s="4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2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4"/>
      <c r="AA206" s="1"/>
      <c r="AB206" s="4"/>
      <c r="AC206" s="4"/>
      <c r="AD206" s="4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2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4"/>
      <c r="AA207" s="1"/>
      <c r="AB207" s="4"/>
      <c r="AC207" s="4"/>
      <c r="AD207" s="4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2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4"/>
      <c r="AA208" s="1"/>
      <c r="AB208" s="4"/>
      <c r="AC208" s="4"/>
      <c r="AD208" s="4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2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4"/>
      <c r="AA209" s="1"/>
      <c r="AB209" s="4"/>
      <c r="AC209" s="4"/>
      <c r="AD209" s="4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2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4"/>
      <c r="AA210" s="1"/>
      <c r="AB210" s="4"/>
      <c r="AC210" s="4"/>
      <c r="AD210" s="4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2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4"/>
      <c r="AA211" s="1"/>
      <c r="AB211" s="4"/>
      <c r="AC211" s="4"/>
      <c r="AD211" s="4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2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4"/>
      <c r="AA212" s="1"/>
      <c r="AB212" s="4"/>
      <c r="AC212" s="4"/>
      <c r="AD212" s="4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2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4"/>
      <c r="AA213" s="1"/>
      <c r="AB213" s="4"/>
      <c r="AC213" s="4"/>
      <c r="AD213" s="4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2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4"/>
      <c r="AA214" s="1"/>
      <c r="AB214" s="4"/>
      <c r="AC214" s="4"/>
      <c r="AD214" s="4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2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4"/>
      <c r="AA215" s="1"/>
      <c r="AB215" s="4"/>
      <c r="AC215" s="4"/>
      <c r="AD215" s="4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2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4"/>
      <c r="AA216" s="1"/>
      <c r="AB216" s="4"/>
      <c r="AC216" s="4"/>
      <c r="AD216" s="4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2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4"/>
      <c r="AA217" s="1"/>
      <c r="AB217" s="4"/>
      <c r="AC217" s="4"/>
      <c r="AD217" s="4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2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4"/>
      <c r="AA218" s="1"/>
      <c r="AB218" s="4"/>
      <c r="AC218" s="4"/>
      <c r="AD218" s="4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2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4"/>
      <c r="AA219" s="1"/>
      <c r="AB219" s="4"/>
      <c r="AC219" s="4"/>
      <c r="AD219" s="4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2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4"/>
      <c r="AA220" s="1"/>
      <c r="AB220" s="4"/>
      <c r="AC220" s="4"/>
      <c r="AD220" s="4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2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4"/>
      <c r="AA221" s="1"/>
      <c r="AB221" s="4"/>
      <c r="AC221" s="4"/>
      <c r="AD221" s="4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2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4"/>
      <c r="AA222" s="1"/>
      <c r="AB222" s="4"/>
      <c r="AC222" s="4"/>
      <c r="AD222" s="4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2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4"/>
      <c r="AA223" s="1"/>
      <c r="AB223" s="4"/>
      <c r="AC223" s="4"/>
      <c r="AD223" s="4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2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4"/>
      <c r="AA224" s="1"/>
      <c r="AB224" s="4"/>
      <c r="AC224" s="4"/>
      <c r="AD224" s="4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2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4"/>
      <c r="AA225" s="1"/>
      <c r="AB225" s="4"/>
      <c r="AC225" s="4"/>
      <c r="AD225" s="4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2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4"/>
      <c r="AA226" s="1"/>
      <c r="AB226" s="4"/>
      <c r="AC226" s="4"/>
      <c r="AD226" s="4"/>
    </row>
    <row r="227" ht="15.75" customHeight="1">
      <c r="A227" s="1"/>
      <c r="B227" s="1"/>
      <c r="C227" s="1"/>
      <c r="D227" s="1"/>
      <c r="E227" s="1"/>
      <c r="F227" s="1"/>
      <c r="G227" s="1"/>
      <c r="H227" s="1"/>
      <c r="I227" s="2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4"/>
      <c r="AA227" s="1"/>
      <c r="AB227" s="4"/>
      <c r="AC227" s="4"/>
      <c r="AD227" s="4"/>
    </row>
    <row r="228" ht="15.75" customHeight="1">
      <c r="A228" s="1"/>
      <c r="B228" s="1"/>
      <c r="C228" s="1"/>
      <c r="D228" s="1"/>
      <c r="E228" s="1"/>
      <c r="F228" s="1"/>
      <c r="G228" s="1"/>
      <c r="H228" s="1"/>
      <c r="I228" s="2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4"/>
      <c r="AA228" s="1"/>
      <c r="AB228" s="4"/>
      <c r="AC228" s="4"/>
      <c r="AD228" s="4"/>
    </row>
    <row r="229" ht="15.75" customHeight="1">
      <c r="A229" s="1"/>
      <c r="B229" s="1"/>
      <c r="C229" s="1"/>
      <c r="D229" s="1"/>
      <c r="E229" s="1"/>
      <c r="F229" s="1"/>
      <c r="G229" s="1"/>
      <c r="H229" s="1"/>
      <c r="I229" s="2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4"/>
      <c r="AA229" s="1"/>
      <c r="AB229" s="4"/>
      <c r="AC229" s="4"/>
      <c r="AD229" s="4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2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4"/>
      <c r="AA230" s="1"/>
      <c r="AB230" s="4"/>
      <c r="AC230" s="4"/>
      <c r="AD230" s="4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2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4"/>
      <c r="AA231" s="1"/>
      <c r="AB231" s="4"/>
      <c r="AC231" s="4"/>
      <c r="AD231" s="4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2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4"/>
      <c r="AA232" s="1"/>
      <c r="AB232" s="4"/>
      <c r="AC232" s="4"/>
      <c r="AD232" s="4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2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4"/>
      <c r="AA233" s="1"/>
      <c r="AB233" s="4"/>
      <c r="AC233" s="4"/>
      <c r="AD233" s="4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2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4"/>
      <c r="AA234" s="1"/>
      <c r="AB234" s="4"/>
      <c r="AC234" s="4"/>
      <c r="AD234" s="4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2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4"/>
      <c r="AA235" s="1"/>
      <c r="AB235" s="4"/>
      <c r="AC235" s="4"/>
      <c r="AD235" s="4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2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4"/>
      <c r="AA236" s="1"/>
      <c r="AB236" s="4"/>
      <c r="AC236" s="4"/>
      <c r="AD236" s="4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2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4"/>
      <c r="AA237" s="1"/>
      <c r="AB237" s="4"/>
      <c r="AC237" s="4"/>
      <c r="AD237" s="4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2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4"/>
      <c r="AA238" s="1"/>
      <c r="AB238" s="4"/>
      <c r="AC238" s="4"/>
      <c r="AD238" s="4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2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4"/>
      <c r="AA239" s="1"/>
      <c r="AB239" s="4"/>
      <c r="AC239" s="4"/>
      <c r="AD239" s="4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2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4"/>
      <c r="AA240" s="1"/>
      <c r="AB240" s="4"/>
      <c r="AC240" s="4"/>
      <c r="AD240" s="4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2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4"/>
      <c r="AA241" s="1"/>
      <c r="AB241" s="4"/>
      <c r="AC241" s="4"/>
      <c r="AD241" s="4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2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4"/>
      <c r="AA242" s="1"/>
      <c r="AB242" s="4"/>
      <c r="AC242" s="4"/>
      <c r="AD242" s="4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2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4"/>
      <c r="AA243" s="1"/>
      <c r="AB243" s="4"/>
      <c r="AC243" s="4"/>
      <c r="AD243" s="4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2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4"/>
      <c r="AA244" s="1"/>
      <c r="AB244" s="4"/>
      <c r="AC244" s="4"/>
      <c r="AD244" s="4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2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4"/>
      <c r="AA245" s="1"/>
      <c r="AB245" s="4"/>
      <c r="AC245" s="4"/>
      <c r="AD245" s="4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2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4"/>
      <c r="AA246" s="1"/>
      <c r="AB246" s="4"/>
      <c r="AC246" s="4"/>
      <c r="AD246" s="4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2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4"/>
      <c r="AA247" s="1"/>
      <c r="AB247" s="4"/>
      <c r="AC247" s="4"/>
      <c r="AD247" s="4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2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4"/>
      <c r="AA248" s="1"/>
      <c r="AB248" s="4"/>
      <c r="AC248" s="4"/>
      <c r="AD248" s="4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2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4"/>
      <c r="AA249" s="1"/>
      <c r="AB249" s="4"/>
      <c r="AC249" s="4"/>
      <c r="AD249" s="4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2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4"/>
      <c r="AA250" s="1"/>
      <c r="AB250" s="4"/>
      <c r="AC250" s="4"/>
      <c r="AD250" s="4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2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4"/>
      <c r="AA251" s="1"/>
      <c r="AB251" s="4"/>
      <c r="AC251" s="4"/>
      <c r="AD251" s="4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2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4"/>
      <c r="AA252" s="1"/>
      <c r="AB252" s="4"/>
      <c r="AC252" s="4"/>
      <c r="AD252" s="4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2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4"/>
      <c r="AA253" s="1"/>
      <c r="AB253" s="4"/>
      <c r="AC253" s="4"/>
      <c r="AD253" s="4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2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4"/>
      <c r="AA254" s="1"/>
      <c r="AB254" s="4"/>
      <c r="AC254" s="4"/>
      <c r="AD254" s="4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2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4"/>
      <c r="AA255" s="1"/>
      <c r="AB255" s="4"/>
      <c r="AC255" s="4"/>
      <c r="AD255" s="4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2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4"/>
      <c r="AA256" s="1"/>
      <c r="AB256" s="4"/>
      <c r="AC256" s="4"/>
      <c r="AD256" s="4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2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4"/>
      <c r="AA257" s="1"/>
      <c r="AB257" s="4"/>
      <c r="AC257" s="4"/>
      <c r="AD257" s="4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2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4"/>
      <c r="AA258" s="1"/>
      <c r="AB258" s="4"/>
      <c r="AC258" s="4"/>
      <c r="AD258" s="4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2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4"/>
      <c r="AA259" s="1"/>
      <c r="AB259" s="4"/>
      <c r="AC259" s="4"/>
      <c r="AD259" s="4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2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4"/>
      <c r="AA260" s="1"/>
      <c r="AB260" s="4"/>
      <c r="AC260" s="4"/>
      <c r="AD260" s="4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2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4"/>
      <c r="AA261" s="1"/>
      <c r="AB261" s="4"/>
      <c r="AC261" s="4"/>
      <c r="AD261" s="4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2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4"/>
      <c r="AA262" s="1"/>
      <c r="AB262" s="4"/>
      <c r="AC262" s="4"/>
      <c r="AD262" s="4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2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4"/>
      <c r="AA263" s="1"/>
      <c r="AB263" s="4"/>
      <c r="AC263" s="4"/>
      <c r="AD263" s="4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2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4"/>
      <c r="AA264" s="1"/>
      <c r="AB264" s="4"/>
      <c r="AC264" s="4"/>
      <c r="AD264" s="4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2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4"/>
      <c r="AA265" s="1"/>
      <c r="AB265" s="4"/>
      <c r="AC265" s="4"/>
      <c r="AD265" s="4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2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4"/>
      <c r="AA266" s="1"/>
      <c r="AB266" s="4"/>
      <c r="AC266" s="4"/>
      <c r="AD266" s="4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2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4"/>
      <c r="AA267" s="1"/>
      <c r="AB267" s="4"/>
      <c r="AC267" s="4"/>
      <c r="AD267" s="4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2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4"/>
      <c r="AA268" s="1"/>
      <c r="AB268" s="4"/>
      <c r="AC268" s="4"/>
      <c r="AD268" s="4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2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4"/>
      <c r="AA269" s="1"/>
      <c r="AB269" s="4"/>
      <c r="AC269" s="4"/>
      <c r="AD269" s="4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2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4"/>
      <c r="AA270" s="1"/>
      <c r="AB270" s="4"/>
      <c r="AC270" s="4"/>
      <c r="AD270" s="4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2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4"/>
      <c r="AA271" s="1"/>
      <c r="AB271" s="4"/>
      <c r="AC271" s="4"/>
      <c r="AD271" s="4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2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4"/>
      <c r="AA272" s="1"/>
      <c r="AB272" s="4"/>
      <c r="AC272" s="4"/>
      <c r="AD272" s="4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2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4"/>
      <c r="AA273" s="1"/>
      <c r="AB273" s="4"/>
      <c r="AC273" s="4"/>
      <c r="AD273" s="4"/>
    </row>
    <row r="274" ht="15.75" customHeight="1">
      <c r="A274" s="16"/>
      <c r="B274" s="16"/>
      <c r="C274" s="16"/>
      <c r="D274" s="16"/>
      <c r="E274" s="16"/>
      <c r="F274" s="16"/>
      <c r="G274" s="16"/>
      <c r="H274" s="16"/>
      <c r="I274" s="220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287"/>
      <c r="AA274" s="16"/>
      <c r="AB274" s="287"/>
      <c r="AC274" s="287"/>
      <c r="AD274" s="287"/>
    </row>
    <row r="275" ht="15.75" customHeight="1">
      <c r="A275" s="16"/>
      <c r="B275" s="16"/>
      <c r="C275" s="16"/>
      <c r="D275" s="16"/>
      <c r="E275" s="16"/>
      <c r="F275" s="16"/>
      <c r="G275" s="16"/>
      <c r="H275" s="16"/>
      <c r="I275" s="220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287"/>
      <c r="AA275" s="16"/>
      <c r="AB275" s="287"/>
      <c r="AC275" s="287"/>
      <c r="AD275" s="287"/>
    </row>
    <row r="276" ht="15.75" customHeight="1">
      <c r="A276" s="16"/>
      <c r="B276" s="16"/>
      <c r="C276" s="16"/>
      <c r="D276" s="16"/>
      <c r="E276" s="16"/>
      <c r="F276" s="16"/>
      <c r="G276" s="16"/>
      <c r="H276" s="16"/>
      <c r="I276" s="220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287"/>
      <c r="AA276" s="16"/>
      <c r="AB276" s="287"/>
      <c r="AC276" s="287"/>
      <c r="AD276" s="287"/>
    </row>
    <row r="277" ht="15.75" customHeight="1">
      <c r="A277" s="16"/>
      <c r="B277" s="16"/>
      <c r="C277" s="16"/>
      <c r="D277" s="16"/>
      <c r="E277" s="16"/>
      <c r="F277" s="16"/>
      <c r="G277" s="16"/>
      <c r="H277" s="16"/>
      <c r="I277" s="220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287"/>
      <c r="AA277" s="16"/>
      <c r="AB277" s="287"/>
      <c r="AC277" s="287"/>
      <c r="AD277" s="287"/>
    </row>
    <row r="278" ht="15.75" customHeight="1">
      <c r="A278" s="16"/>
      <c r="B278" s="16"/>
      <c r="C278" s="16"/>
      <c r="D278" s="16"/>
      <c r="E278" s="16"/>
      <c r="F278" s="16"/>
      <c r="G278" s="16"/>
      <c r="H278" s="16"/>
      <c r="I278" s="220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287"/>
      <c r="AA278" s="16"/>
      <c r="AB278" s="287"/>
      <c r="AC278" s="287"/>
      <c r="AD278" s="287"/>
    </row>
    <row r="279" ht="15.75" customHeight="1">
      <c r="A279" s="16"/>
      <c r="B279" s="16"/>
      <c r="C279" s="16"/>
      <c r="D279" s="16"/>
      <c r="E279" s="16"/>
      <c r="F279" s="16"/>
      <c r="G279" s="16"/>
      <c r="H279" s="16"/>
      <c r="I279" s="220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287"/>
      <c r="AA279" s="16"/>
      <c r="AB279" s="287"/>
      <c r="AC279" s="287"/>
      <c r="AD279" s="287"/>
    </row>
    <row r="280" ht="15.75" customHeight="1">
      <c r="A280" s="16"/>
      <c r="B280" s="16"/>
      <c r="C280" s="16"/>
      <c r="D280" s="16"/>
      <c r="E280" s="16"/>
      <c r="F280" s="16"/>
      <c r="G280" s="16"/>
      <c r="H280" s="16"/>
      <c r="I280" s="220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287"/>
      <c r="AA280" s="16"/>
      <c r="AB280" s="287"/>
      <c r="AC280" s="287"/>
      <c r="AD280" s="287"/>
    </row>
    <row r="281" ht="15.75" customHeight="1">
      <c r="A281" s="16"/>
      <c r="B281" s="16"/>
      <c r="C281" s="16"/>
      <c r="D281" s="16"/>
      <c r="E281" s="16"/>
      <c r="F281" s="16"/>
      <c r="G281" s="16"/>
      <c r="H281" s="16"/>
      <c r="I281" s="220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287"/>
      <c r="AA281" s="16"/>
      <c r="AB281" s="287"/>
      <c r="AC281" s="287"/>
      <c r="AD281" s="287"/>
    </row>
    <row r="282" ht="15.75" customHeight="1">
      <c r="A282" s="16"/>
      <c r="B282" s="16"/>
      <c r="C282" s="16"/>
      <c r="D282" s="16"/>
      <c r="E282" s="16"/>
      <c r="F282" s="16"/>
      <c r="G282" s="16"/>
      <c r="H282" s="16"/>
      <c r="I282" s="220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287"/>
      <c r="AA282" s="16"/>
      <c r="AB282" s="287"/>
      <c r="AC282" s="287"/>
      <c r="AD282" s="287"/>
    </row>
    <row r="283" ht="15.75" customHeight="1">
      <c r="A283" s="16"/>
      <c r="B283" s="16"/>
      <c r="C283" s="16"/>
      <c r="D283" s="16"/>
      <c r="E283" s="16"/>
      <c r="F283" s="16"/>
      <c r="G283" s="16"/>
      <c r="H283" s="16"/>
      <c r="I283" s="220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287"/>
      <c r="AA283" s="16"/>
      <c r="AB283" s="287"/>
      <c r="AC283" s="287"/>
      <c r="AD283" s="287"/>
    </row>
    <row r="284" ht="15.75" customHeight="1">
      <c r="A284" s="16"/>
      <c r="B284" s="16"/>
      <c r="C284" s="16"/>
      <c r="D284" s="16"/>
      <c r="E284" s="16"/>
      <c r="F284" s="16"/>
      <c r="G284" s="16"/>
      <c r="H284" s="16"/>
      <c r="I284" s="220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287"/>
      <c r="AA284" s="16"/>
      <c r="AB284" s="287"/>
      <c r="AC284" s="287"/>
      <c r="AD284" s="287"/>
    </row>
    <row r="285" ht="15.75" customHeight="1">
      <c r="A285" s="16"/>
      <c r="B285" s="16"/>
      <c r="C285" s="16"/>
      <c r="D285" s="16"/>
      <c r="E285" s="16"/>
      <c r="F285" s="16"/>
      <c r="G285" s="16"/>
      <c r="H285" s="16"/>
      <c r="I285" s="220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287"/>
      <c r="AA285" s="16"/>
      <c r="AB285" s="287"/>
      <c r="AC285" s="287"/>
      <c r="AD285" s="287"/>
    </row>
    <row r="286" ht="15.75" customHeight="1">
      <c r="A286" s="16"/>
      <c r="B286" s="16"/>
      <c r="C286" s="16"/>
      <c r="D286" s="16"/>
      <c r="E286" s="16"/>
      <c r="F286" s="16"/>
      <c r="G286" s="16"/>
      <c r="H286" s="16"/>
      <c r="I286" s="220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287"/>
      <c r="AA286" s="16"/>
      <c r="AB286" s="287"/>
      <c r="AC286" s="287"/>
      <c r="AD286" s="287"/>
    </row>
    <row r="287" ht="15.75" customHeight="1">
      <c r="A287" s="16"/>
      <c r="B287" s="16"/>
      <c r="C287" s="16"/>
      <c r="D287" s="16"/>
      <c r="E287" s="16"/>
      <c r="F287" s="16"/>
      <c r="G287" s="16"/>
      <c r="H287" s="16"/>
      <c r="I287" s="220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287"/>
      <c r="AA287" s="16"/>
      <c r="AB287" s="287"/>
      <c r="AC287" s="287"/>
      <c r="AD287" s="287"/>
    </row>
    <row r="288" ht="15.75" customHeight="1">
      <c r="A288" s="16"/>
      <c r="B288" s="16"/>
      <c r="C288" s="16"/>
      <c r="D288" s="16"/>
      <c r="E288" s="16"/>
      <c r="F288" s="16"/>
      <c r="G288" s="16"/>
      <c r="H288" s="16"/>
      <c r="I288" s="220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287"/>
      <c r="AA288" s="16"/>
      <c r="AB288" s="287"/>
      <c r="AC288" s="287"/>
      <c r="AD288" s="287"/>
    </row>
    <row r="289" ht="15.75" customHeight="1">
      <c r="A289" s="16"/>
      <c r="B289" s="16"/>
      <c r="C289" s="16"/>
      <c r="D289" s="16"/>
      <c r="E289" s="16"/>
      <c r="F289" s="16"/>
      <c r="G289" s="16"/>
      <c r="H289" s="16"/>
      <c r="I289" s="220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287"/>
      <c r="AA289" s="16"/>
      <c r="AB289" s="287"/>
      <c r="AC289" s="287"/>
      <c r="AD289" s="287"/>
    </row>
    <row r="290" ht="15.75" customHeight="1">
      <c r="A290" s="16"/>
      <c r="B290" s="16"/>
      <c r="C290" s="16"/>
      <c r="D290" s="16"/>
      <c r="E290" s="16"/>
      <c r="F290" s="16"/>
      <c r="G290" s="16"/>
      <c r="H290" s="16"/>
      <c r="I290" s="220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287"/>
      <c r="AA290" s="16"/>
      <c r="AB290" s="287"/>
      <c r="AC290" s="287"/>
      <c r="AD290" s="287"/>
    </row>
    <row r="291" ht="15.75" customHeight="1">
      <c r="A291" s="16"/>
      <c r="B291" s="16"/>
      <c r="C291" s="16"/>
      <c r="D291" s="16"/>
      <c r="E291" s="16"/>
      <c r="F291" s="16"/>
      <c r="G291" s="16"/>
      <c r="H291" s="16"/>
      <c r="I291" s="220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287"/>
      <c r="AA291" s="16"/>
      <c r="AB291" s="287"/>
      <c r="AC291" s="287"/>
      <c r="AD291" s="287"/>
    </row>
    <row r="292" ht="15.75" customHeight="1">
      <c r="A292" s="16"/>
      <c r="B292" s="16"/>
      <c r="C292" s="16"/>
      <c r="D292" s="16"/>
      <c r="E292" s="16"/>
      <c r="F292" s="16"/>
      <c r="G292" s="16"/>
      <c r="H292" s="16"/>
      <c r="I292" s="220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287"/>
      <c r="AA292" s="16"/>
      <c r="AB292" s="287"/>
      <c r="AC292" s="287"/>
      <c r="AD292" s="287"/>
    </row>
    <row r="293" ht="15.75" customHeight="1">
      <c r="A293" s="16"/>
      <c r="B293" s="16"/>
      <c r="C293" s="16"/>
      <c r="D293" s="16"/>
      <c r="E293" s="16"/>
      <c r="F293" s="16"/>
      <c r="G293" s="16"/>
      <c r="H293" s="16"/>
      <c r="I293" s="220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287"/>
      <c r="AA293" s="16"/>
      <c r="AB293" s="287"/>
      <c r="AC293" s="287"/>
      <c r="AD293" s="287"/>
    </row>
    <row r="294" ht="15.75" customHeight="1">
      <c r="A294" s="16"/>
      <c r="B294" s="16"/>
      <c r="C294" s="16"/>
      <c r="D294" s="16"/>
      <c r="E294" s="16"/>
      <c r="F294" s="16"/>
      <c r="G294" s="16"/>
      <c r="H294" s="16"/>
      <c r="I294" s="220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287"/>
      <c r="AA294" s="16"/>
      <c r="AB294" s="287"/>
      <c r="AC294" s="287"/>
      <c r="AD294" s="287"/>
    </row>
    <row r="295" ht="15.75" customHeight="1">
      <c r="A295" s="16"/>
      <c r="B295" s="16"/>
      <c r="C295" s="16"/>
      <c r="D295" s="16"/>
      <c r="E295" s="16"/>
      <c r="F295" s="16"/>
      <c r="G295" s="16"/>
      <c r="H295" s="16"/>
      <c r="I295" s="220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287"/>
      <c r="AA295" s="16"/>
      <c r="AB295" s="287"/>
      <c r="AC295" s="287"/>
      <c r="AD295" s="287"/>
    </row>
    <row r="296" ht="15.75" customHeight="1">
      <c r="A296" s="16"/>
      <c r="B296" s="16"/>
      <c r="C296" s="16"/>
      <c r="D296" s="16"/>
      <c r="E296" s="16"/>
      <c r="F296" s="16"/>
      <c r="G296" s="16"/>
      <c r="H296" s="16"/>
      <c r="I296" s="220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287"/>
      <c r="AA296" s="16"/>
      <c r="AB296" s="287"/>
      <c r="AC296" s="287"/>
      <c r="AD296" s="287"/>
    </row>
    <row r="297" ht="15.75" customHeight="1">
      <c r="A297" s="16"/>
      <c r="B297" s="16"/>
      <c r="C297" s="16"/>
      <c r="D297" s="16"/>
      <c r="E297" s="16"/>
      <c r="F297" s="16"/>
      <c r="G297" s="16"/>
      <c r="H297" s="16"/>
      <c r="I297" s="220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287"/>
      <c r="AA297" s="16"/>
      <c r="AB297" s="287"/>
      <c r="AC297" s="287"/>
      <c r="AD297" s="287"/>
    </row>
    <row r="298" ht="15.75" customHeight="1">
      <c r="A298" s="16"/>
      <c r="B298" s="16"/>
      <c r="C298" s="16"/>
      <c r="D298" s="16"/>
      <c r="E298" s="16"/>
      <c r="F298" s="16"/>
      <c r="G298" s="16"/>
      <c r="H298" s="16"/>
      <c r="I298" s="220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287"/>
      <c r="AA298" s="16"/>
      <c r="AB298" s="287"/>
      <c r="AC298" s="287"/>
      <c r="AD298" s="287"/>
    </row>
    <row r="299" ht="15.75" customHeight="1">
      <c r="A299" s="16"/>
      <c r="B299" s="16"/>
      <c r="C299" s="16"/>
      <c r="D299" s="16"/>
      <c r="E299" s="16"/>
      <c r="F299" s="16"/>
      <c r="G299" s="16"/>
      <c r="H299" s="16"/>
      <c r="I299" s="220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287"/>
      <c r="AA299" s="16"/>
      <c r="AB299" s="287"/>
      <c r="AC299" s="287"/>
      <c r="AD299" s="287"/>
    </row>
    <row r="300" ht="15.75" customHeight="1">
      <c r="A300" s="16"/>
      <c r="B300" s="16"/>
      <c r="C300" s="16"/>
      <c r="D300" s="16"/>
      <c r="E300" s="16"/>
      <c r="F300" s="16"/>
      <c r="G300" s="16"/>
      <c r="H300" s="16"/>
      <c r="I300" s="220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287"/>
      <c r="AA300" s="16"/>
      <c r="AB300" s="287"/>
      <c r="AC300" s="287"/>
      <c r="AD300" s="287"/>
    </row>
    <row r="301" ht="15.75" customHeight="1">
      <c r="A301" s="16"/>
      <c r="B301" s="16"/>
      <c r="C301" s="16"/>
      <c r="D301" s="16"/>
      <c r="E301" s="16"/>
      <c r="F301" s="16"/>
      <c r="G301" s="16"/>
      <c r="H301" s="16"/>
      <c r="I301" s="220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287"/>
      <c r="AA301" s="16"/>
      <c r="AB301" s="287"/>
      <c r="AC301" s="287"/>
      <c r="AD301" s="287"/>
    </row>
    <row r="302" ht="15.75" customHeight="1">
      <c r="A302" s="16"/>
      <c r="B302" s="16"/>
      <c r="C302" s="16"/>
      <c r="D302" s="16"/>
      <c r="E302" s="16"/>
      <c r="F302" s="16"/>
      <c r="G302" s="16"/>
      <c r="H302" s="16"/>
      <c r="I302" s="220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287"/>
      <c r="AA302" s="16"/>
      <c r="AB302" s="287"/>
      <c r="AC302" s="287"/>
      <c r="AD302" s="287"/>
    </row>
    <row r="303" ht="15.75" customHeight="1">
      <c r="A303" s="16"/>
      <c r="B303" s="16"/>
      <c r="C303" s="16"/>
      <c r="D303" s="16"/>
      <c r="E303" s="16"/>
      <c r="F303" s="16"/>
      <c r="G303" s="16"/>
      <c r="H303" s="16"/>
      <c r="I303" s="220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287"/>
      <c r="AA303" s="16"/>
      <c r="AB303" s="287"/>
      <c r="AC303" s="287"/>
      <c r="AD303" s="287"/>
    </row>
    <row r="304" ht="15.75" customHeight="1">
      <c r="A304" s="16"/>
      <c r="B304" s="16"/>
      <c r="C304" s="16"/>
      <c r="D304" s="16"/>
      <c r="E304" s="16"/>
      <c r="F304" s="16"/>
      <c r="G304" s="16"/>
      <c r="H304" s="16"/>
      <c r="I304" s="220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287"/>
      <c r="AA304" s="16"/>
      <c r="AB304" s="287"/>
      <c r="AC304" s="287"/>
      <c r="AD304" s="287"/>
    </row>
    <row r="305" ht="15.75" customHeight="1">
      <c r="A305" s="16"/>
      <c r="B305" s="16"/>
      <c r="C305" s="16"/>
      <c r="D305" s="16"/>
      <c r="E305" s="16"/>
      <c r="F305" s="16"/>
      <c r="G305" s="16"/>
      <c r="H305" s="16"/>
      <c r="I305" s="220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287"/>
      <c r="AA305" s="16"/>
      <c r="AB305" s="287"/>
      <c r="AC305" s="287"/>
      <c r="AD305" s="287"/>
    </row>
    <row r="306" ht="15.75" customHeight="1">
      <c r="A306" s="16"/>
      <c r="B306" s="16"/>
      <c r="C306" s="16"/>
      <c r="D306" s="16"/>
      <c r="E306" s="16"/>
      <c r="F306" s="16"/>
      <c r="G306" s="16"/>
      <c r="H306" s="16"/>
      <c r="I306" s="220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287"/>
      <c r="AA306" s="16"/>
      <c r="AB306" s="287"/>
      <c r="AC306" s="287"/>
      <c r="AD306" s="287"/>
    </row>
    <row r="307" ht="15.75" customHeight="1">
      <c r="A307" s="16"/>
      <c r="B307" s="16"/>
      <c r="C307" s="16"/>
      <c r="D307" s="16"/>
      <c r="E307" s="16"/>
      <c r="F307" s="16"/>
      <c r="G307" s="16"/>
      <c r="H307" s="16"/>
      <c r="I307" s="220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287"/>
      <c r="AA307" s="16"/>
      <c r="AB307" s="287"/>
      <c r="AC307" s="287"/>
      <c r="AD307" s="287"/>
    </row>
    <row r="308" ht="15.75" customHeight="1">
      <c r="A308" s="16"/>
      <c r="B308" s="16"/>
      <c r="C308" s="16"/>
      <c r="D308" s="16"/>
      <c r="E308" s="16"/>
      <c r="F308" s="16"/>
      <c r="G308" s="16"/>
      <c r="H308" s="16"/>
      <c r="I308" s="220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287"/>
      <c r="AA308" s="16"/>
      <c r="AB308" s="287"/>
      <c r="AC308" s="287"/>
      <c r="AD308" s="287"/>
    </row>
    <row r="309" ht="15.75" customHeight="1">
      <c r="A309" s="16"/>
      <c r="B309" s="16"/>
      <c r="C309" s="16"/>
      <c r="D309" s="16"/>
      <c r="E309" s="16"/>
      <c r="F309" s="16"/>
      <c r="G309" s="16"/>
      <c r="H309" s="16"/>
      <c r="I309" s="220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287"/>
      <c r="AA309" s="16"/>
      <c r="AB309" s="287"/>
      <c r="AC309" s="287"/>
      <c r="AD309" s="287"/>
    </row>
    <row r="310" ht="15.75" customHeight="1">
      <c r="A310" s="16"/>
      <c r="B310" s="16"/>
      <c r="C310" s="16"/>
      <c r="D310" s="16"/>
      <c r="E310" s="16"/>
      <c r="F310" s="16"/>
      <c r="G310" s="16"/>
      <c r="H310" s="16"/>
      <c r="I310" s="220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287"/>
      <c r="AA310" s="16"/>
      <c r="AB310" s="287"/>
      <c r="AC310" s="287"/>
      <c r="AD310" s="287"/>
    </row>
    <row r="311" ht="15.75" customHeight="1">
      <c r="A311" s="16"/>
      <c r="B311" s="16"/>
      <c r="C311" s="16"/>
      <c r="D311" s="16"/>
      <c r="E311" s="16"/>
      <c r="F311" s="16"/>
      <c r="G311" s="16"/>
      <c r="H311" s="16"/>
      <c r="I311" s="220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287"/>
      <c r="AA311" s="16"/>
      <c r="AB311" s="287"/>
      <c r="AC311" s="287"/>
      <c r="AD311" s="287"/>
    </row>
    <row r="312" ht="15.75" customHeight="1">
      <c r="A312" s="16"/>
      <c r="B312" s="16"/>
      <c r="C312" s="16"/>
      <c r="D312" s="16"/>
      <c r="E312" s="16"/>
      <c r="F312" s="16"/>
      <c r="G312" s="16"/>
      <c r="H312" s="16"/>
      <c r="I312" s="220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287"/>
      <c r="AA312" s="16"/>
      <c r="AB312" s="287"/>
      <c r="AC312" s="287"/>
      <c r="AD312" s="287"/>
    </row>
    <row r="313" ht="15.75" customHeight="1">
      <c r="A313" s="16"/>
      <c r="B313" s="16"/>
      <c r="C313" s="16"/>
      <c r="D313" s="16"/>
      <c r="E313" s="16"/>
      <c r="F313" s="16"/>
      <c r="G313" s="16"/>
      <c r="H313" s="16"/>
      <c r="I313" s="220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287"/>
      <c r="AA313" s="16"/>
      <c r="AB313" s="287"/>
      <c r="AC313" s="287"/>
      <c r="AD313" s="287"/>
    </row>
    <row r="314" ht="15.75" customHeight="1">
      <c r="A314" s="16"/>
      <c r="B314" s="16"/>
      <c r="C314" s="16"/>
      <c r="D314" s="16"/>
      <c r="E314" s="16"/>
      <c r="F314" s="16"/>
      <c r="G314" s="16"/>
      <c r="H314" s="16"/>
      <c r="I314" s="220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287"/>
      <c r="AA314" s="16"/>
      <c r="AB314" s="287"/>
      <c r="AC314" s="287"/>
      <c r="AD314" s="287"/>
    </row>
    <row r="315" ht="15.75" customHeight="1">
      <c r="A315" s="16"/>
      <c r="B315" s="16"/>
      <c r="C315" s="16"/>
      <c r="D315" s="16"/>
      <c r="E315" s="16"/>
      <c r="F315" s="16"/>
      <c r="G315" s="16"/>
      <c r="H315" s="16"/>
      <c r="I315" s="220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287"/>
      <c r="AA315" s="16"/>
      <c r="AB315" s="287"/>
      <c r="AC315" s="287"/>
      <c r="AD315" s="287"/>
    </row>
    <row r="316" ht="15.75" customHeight="1">
      <c r="A316" s="16"/>
      <c r="B316" s="16"/>
      <c r="C316" s="16"/>
      <c r="D316" s="16"/>
      <c r="E316" s="16"/>
      <c r="F316" s="16"/>
      <c r="G316" s="16"/>
      <c r="H316" s="16"/>
      <c r="I316" s="220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287"/>
      <c r="AA316" s="16"/>
      <c r="AB316" s="287"/>
      <c r="AC316" s="287"/>
      <c r="AD316" s="287"/>
    </row>
    <row r="317" ht="15.75" customHeight="1">
      <c r="A317" s="16"/>
      <c r="B317" s="16"/>
      <c r="C317" s="16"/>
      <c r="D317" s="16"/>
      <c r="E317" s="16"/>
      <c r="F317" s="16"/>
      <c r="G317" s="16"/>
      <c r="H317" s="16"/>
      <c r="I317" s="220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287"/>
      <c r="AA317" s="16"/>
      <c r="AB317" s="287"/>
      <c r="AC317" s="287"/>
      <c r="AD317" s="287"/>
    </row>
    <row r="318" ht="15.75" customHeight="1">
      <c r="A318" s="16"/>
      <c r="B318" s="16"/>
      <c r="C318" s="16"/>
      <c r="D318" s="16"/>
      <c r="E318" s="16"/>
      <c r="F318" s="16"/>
      <c r="G318" s="16"/>
      <c r="H318" s="16"/>
      <c r="I318" s="220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287"/>
      <c r="AA318" s="16"/>
      <c r="AB318" s="287"/>
      <c r="AC318" s="287"/>
      <c r="AD318" s="287"/>
    </row>
    <row r="319" ht="15.75" customHeight="1">
      <c r="A319" s="16"/>
      <c r="B319" s="16"/>
      <c r="C319" s="16"/>
      <c r="D319" s="16"/>
      <c r="E319" s="16"/>
      <c r="F319" s="16"/>
      <c r="G319" s="16"/>
      <c r="H319" s="16"/>
      <c r="I319" s="220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287"/>
      <c r="AA319" s="16"/>
      <c r="AB319" s="287"/>
      <c r="AC319" s="287"/>
      <c r="AD319" s="287"/>
    </row>
    <row r="320" ht="15.75" customHeight="1">
      <c r="A320" s="16"/>
      <c r="B320" s="16"/>
      <c r="C320" s="16"/>
      <c r="D320" s="16"/>
      <c r="E320" s="16"/>
      <c r="F320" s="16"/>
      <c r="G320" s="16"/>
      <c r="H320" s="16"/>
      <c r="I320" s="220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287"/>
      <c r="AA320" s="16"/>
      <c r="AB320" s="287"/>
      <c r="AC320" s="287"/>
      <c r="AD320" s="287"/>
    </row>
    <row r="321" ht="15.75" customHeight="1">
      <c r="A321" s="16"/>
      <c r="B321" s="16"/>
      <c r="C321" s="16"/>
      <c r="D321" s="16"/>
      <c r="E321" s="16"/>
      <c r="F321" s="16"/>
      <c r="G321" s="16"/>
      <c r="H321" s="16"/>
      <c r="I321" s="220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287"/>
      <c r="AA321" s="16"/>
      <c r="AB321" s="287"/>
      <c r="AC321" s="287"/>
      <c r="AD321" s="287"/>
    </row>
    <row r="322" ht="15.75" customHeight="1">
      <c r="A322" s="16"/>
      <c r="B322" s="16"/>
      <c r="C322" s="16"/>
      <c r="D322" s="16"/>
      <c r="E322" s="16"/>
      <c r="F322" s="16"/>
      <c r="G322" s="16"/>
      <c r="H322" s="16"/>
      <c r="I322" s="220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287"/>
      <c r="AA322" s="16"/>
      <c r="AB322" s="287"/>
      <c r="AC322" s="287"/>
      <c r="AD322" s="287"/>
    </row>
    <row r="323" ht="15.75" customHeight="1">
      <c r="A323" s="16"/>
      <c r="B323" s="16"/>
      <c r="C323" s="16"/>
      <c r="D323" s="16"/>
      <c r="E323" s="16"/>
      <c r="F323" s="16"/>
      <c r="G323" s="16"/>
      <c r="H323" s="16"/>
      <c r="I323" s="220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287"/>
      <c r="AA323" s="16"/>
      <c r="AB323" s="287"/>
      <c r="AC323" s="287"/>
      <c r="AD323" s="287"/>
    </row>
    <row r="324" ht="15.75" customHeight="1">
      <c r="A324" s="16"/>
      <c r="B324" s="16"/>
      <c r="C324" s="16"/>
      <c r="D324" s="16"/>
      <c r="E324" s="16"/>
      <c r="F324" s="16"/>
      <c r="G324" s="16"/>
      <c r="H324" s="16"/>
      <c r="I324" s="220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287"/>
      <c r="AA324" s="16"/>
      <c r="AB324" s="287"/>
      <c r="AC324" s="287"/>
      <c r="AD324" s="287"/>
    </row>
    <row r="325" ht="15.75" customHeight="1">
      <c r="A325" s="16"/>
      <c r="B325" s="16"/>
      <c r="C325" s="16"/>
      <c r="D325" s="16"/>
      <c r="E325" s="16"/>
      <c r="F325" s="16"/>
      <c r="G325" s="16"/>
      <c r="H325" s="16"/>
      <c r="I325" s="220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287"/>
      <c r="AA325" s="16"/>
      <c r="AB325" s="287"/>
      <c r="AC325" s="287"/>
      <c r="AD325" s="287"/>
    </row>
    <row r="326" ht="15.75" customHeight="1">
      <c r="A326" s="16"/>
      <c r="B326" s="16"/>
      <c r="C326" s="16"/>
      <c r="D326" s="16"/>
      <c r="E326" s="16"/>
      <c r="F326" s="16"/>
      <c r="G326" s="16"/>
      <c r="H326" s="16"/>
      <c r="I326" s="220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287"/>
      <c r="AA326" s="16"/>
      <c r="AB326" s="287"/>
      <c r="AC326" s="287"/>
      <c r="AD326" s="287"/>
    </row>
    <row r="327" ht="15.75" customHeight="1">
      <c r="A327" s="16"/>
      <c r="B327" s="16"/>
      <c r="C327" s="16"/>
      <c r="D327" s="16"/>
      <c r="E327" s="16"/>
      <c r="F327" s="16"/>
      <c r="G327" s="16"/>
      <c r="H327" s="16"/>
      <c r="I327" s="220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287"/>
      <c r="AA327" s="16"/>
      <c r="AB327" s="287"/>
      <c r="AC327" s="287"/>
      <c r="AD327" s="287"/>
    </row>
    <row r="328" ht="15.75" customHeight="1">
      <c r="A328" s="16"/>
      <c r="B328" s="16"/>
      <c r="C328" s="16"/>
      <c r="D328" s="16"/>
      <c r="E328" s="16"/>
      <c r="F328" s="16"/>
      <c r="G328" s="16"/>
      <c r="H328" s="16"/>
      <c r="I328" s="220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287"/>
      <c r="AA328" s="16"/>
      <c r="AB328" s="287"/>
      <c r="AC328" s="287"/>
      <c r="AD328" s="287"/>
    </row>
    <row r="329" ht="15.75" customHeight="1">
      <c r="A329" s="16"/>
      <c r="B329" s="16"/>
      <c r="C329" s="16"/>
      <c r="D329" s="16"/>
      <c r="E329" s="16"/>
      <c r="F329" s="16"/>
      <c r="G329" s="16"/>
      <c r="H329" s="16"/>
      <c r="I329" s="220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287"/>
      <c r="AA329" s="16"/>
      <c r="AB329" s="287"/>
      <c r="AC329" s="287"/>
      <c r="AD329" s="287"/>
    </row>
    <row r="330" ht="15.75" customHeight="1">
      <c r="A330" s="16"/>
      <c r="B330" s="16"/>
      <c r="C330" s="16"/>
      <c r="D330" s="16"/>
      <c r="E330" s="16"/>
      <c r="F330" s="16"/>
      <c r="G330" s="16"/>
      <c r="H330" s="16"/>
      <c r="I330" s="220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287"/>
      <c r="AA330" s="16"/>
      <c r="AB330" s="287"/>
      <c r="AC330" s="287"/>
      <c r="AD330" s="287"/>
    </row>
    <row r="331" ht="15.75" customHeight="1">
      <c r="A331" s="16"/>
      <c r="B331" s="16"/>
      <c r="C331" s="16"/>
      <c r="D331" s="16"/>
      <c r="E331" s="16"/>
      <c r="F331" s="16"/>
      <c r="G331" s="16"/>
      <c r="H331" s="16"/>
      <c r="I331" s="220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287"/>
      <c r="AA331" s="16"/>
      <c r="AB331" s="287"/>
      <c r="AC331" s="287"/>
      <c r="AD331" s="287"/>
    </row>
    <row r="332" ht="15.75" customHeight="1">
      <c r="A332" s="16"/>
      <c r="B332" s="16"/>
      <c r="C332" s="16"/>
      <c r="D332" s="16"/>
      <c r="E332" s="16"/>
      <c r="F332" s="16"/>
      <c r="G332" s="16"/>
      <c r="H332" s="16"/>
      <c r="I332" s="220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287"/>
      <c r="AA332" s="16"/>
      <c r="AB332" s="287"/>
      <c r="AC332" s="287"/>
      <c r="AD332" s="287"/>
    </row>
    <row r="333" ht="15.75" customHeight="1">
      <c r="A333" s="16"/>
      <c r="B333" s="16"/>
      <c r="C333" s="16"/>
      <c r="D333" s="16"/>
      <c r="E333" s="16"/>
      <c r="F333" s="16"/>
      <c r="G333" s="16"/>
      <c r="H333" s="16"/>
      <c r="I333" s="220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287"/>
      <c r="AA333" s="16"/>
      <c r="AB333" s="287"/>
      <c r="AC333" s="287"/>
      <c r="AD333" s="287"/>
    </row>
    <row r="334" ht="15.75" customHeight="1">
      <c r="A334" s="16"/>
      <c r="B334" s="16"/>
      <c r="C334" s="16"/>
      <c r="D334" s="16"/>
      <c r="E334" s="16"/>
      <c r="F334" s="16"/>
      <c r="G334" s="16"/>
      <c r="H334" s="16"/>
      <c r="I334" s="220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287"/>
      <c r="AA334" s="16"/>
      <c r="AB334" s="287"/>
      <c r="AC334" s="287"/>
      <c r="AD334" s="287"/>
    </row>
    <row r="335" ht="15.75" customHeight="1">
      <c r="A335" s="16"/>
      <c r="B335" s="16"/>
      <c r="C335" s="16"/>
      <c r="D335" s="16"/>
      <c r="E335" s="16"/>
      <c r="F335" s="16"/>
      <c r="G335" s="16"/>
      <c r="H335" s="16"/>
      <c r="I335" s="220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287"/>
      <c r="AA335" s="16"/>
      <c r="AB335" s="287"/>
      <c r="AC335" s="287"/>
      <c r="AD335" s="287"/>
    </row>
    <row r="336" ht="15.75" customHeight="1">
      <c r="A336" s="16"/>
      <c r="B336" s="16"/>
      <c r="C336" s="16"/>
      <c r="D336" s="16"/>
      <c r="E336" s="16"/>
      <c r="F336" s="16"/>
      <c r="G336" s="16"/>
      <c r="H336" s="16"/>
      <c r="I336" s="220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287"/>
      <c r="AA336" s="16"/>
      <c r="AB336" s="287"/>
      <c r="AC336" s="287"/>
      <c r="AD336" s="287"/>
    </row>
    <row r="337" ht="15.75" customHeight="1">
      <c r="A337" s="16"/>
      <c r="B337" s="16"/>
      <c r="C337" s="16"/>
      <c r="D337" s="16"/>
      <c r="E337" s="16"/>
      <c r="F337" s="16"/>
      <c r="G337" s="16"/>
      <c r="H337" s="16"/>
      <c r="I337" s="220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287"/>
      <c r="AA337" s="16"/>
      <c r="AB337" s="287"/>
      <c r="AC337" s="287"/>
      <c r="AD337" s="287"/>
    </row>
    <row r="338" ht="15.75" customHeight="1">
      <c r="A338" s="16"/>
      <c r="B338" s="16"/>
      <c r="C338" s="16"/>
      <c r="D338" s="16"/>
      <c r="E338" s="16"/>
      <c r="F338" s="16"/>
      <c r="G338" s="16"/>
      <c r="H338" s="16"/>
      <c r="I338" s="220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287"/>
      <c r="AA338" s="16"/>
      <c r="AB338" s="287"/>
      <c r="AC338" s="287"/>
      <c r="AD338" s="287"/>
    </row>
    <row r="339" ht="15.75" customHeight="1">
      <c r="A339" s="16"/>
      <c r="B339" s="16"/>
      <c r="C339" s="16"/>
      <c r="D339" s="16"/>
      <c r="E339" s="16"/>
      <c r="F339" s="16"/>
      <c r="G339" s="16"/>
      <c r="H339" s="16"/>
      <c r="I339" s="220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287"/>
      <c r="AA339" s="16"/>
      <c r="AB339" s="287"/>
      <c r="AC339" s="287"/>
      <c r="AD339" s="287"/>
    </row>
    <row r="340" ht="15.75" customHeight="1">
      <c r="A340" s="16"/>
      <c r="B340" s="16"/>
      <c r="C340" s="16"/>
      <c r="D340" s="16"/>
      <c r="E340" s="16"/>
      <c r="F340" s="16"/>
      <c r="G340" s="16"/>
      <c r="H340" s="16"/>
      <c r="I340" s="220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287"/>
      <c r="AA340" s="16"/>
      <c r="AB340" s="287"/>
      <c r="AC340" s="287"/>
      <c r="AD340" s="287"/>
    </row>
    <row r="341" ht="15.75" customHeight="1">
      <c r="A341" s="16"/>
      <c r="B341" s="16"/>
      <c r="C341" s="16"/>
      <c r="D341" s="16"/>
      <c r="E341" s="16"/>
      <c r="F341" s="16"/>
      <c r="G341" s="16"/>
      <c r="H341" s="16"/>
      <c r="I341" s="220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287"/>
      <c r="AA341" s="16"/>
      <c r="AB341" s="287"/>
      <c r="AC341" s="287"/>
      <c r="AD341" s="287"/>
    </row>
    <row r="342" ht="15.75" customHeight="1">
      <c r="A342" s="16"/>
      <c r="B342" s="16"/>
      <c r="C342" s="16"/>
      <c r="D342" s="16"/>
      <c r="E342" s="16"/>
      <c r="F342" s="16"/>
      <c r="G342" s="16"/>
      <c r="H342" s="16"/>
      <c r="I342" s="220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287"/>
      <c r="AA342" s="16"/>
      <c r="AB342" s="287"/>
      <c r="AC342" s="287"/>
      <c r="AD342" s="287"/>
    </row>
    <row r="343" ht="15.75" customHeight="1">
      <c r="A343" s="16"/>
      <c r="B343" s="16"/>
      <c r="C343" s="16"/>
      <c r="D343" s="16"/>
      <c r="E343" s="16"/>
      <c r="F343" s="16"/>
      <c r="G343" s="16"/>
      <c r="H343" s="16"/>
      <c r="I343" s="220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287"/>
      <c r="AA343" s="16"/>
      <c r="AB343" s="287"/>
      <c r="AC343" s="287"/>
      <c r="AD343" s="287"/>
    </row>
    <row r="344" ht="15.75" customHeight="1">
      <c r="A344" s="16"/>
      <c r="B344" s="16"/>
      <c r="C344" s="16"/>
      <c r="D344" s="16"/>
      <c r="E344" s="16"/>
      <c r="F344" s="16"/>
      <c r="G344" s="16"/>
      <c r="H344" s="16"/>
      <c r="I344" s="220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287"/>
      <c r="AA344" s="16"/>
      <c r="AB344" s="287"/>
      <c r="AC344" s="287"/>
      <c r="AD344" s="287"/>
    </row>
    <row r="345" ht="15.75" customHeight="1">
      <c r="A345" s="16"/>
      <c r="B345" s="16"/>
      <c r="C345" s="16"/>
      <c r="D345" s="16"/>
      <c r="E345" s="16"/>
      <c r="F345" s="16"/>
      <c r="G345" s="16"/>
      <c r="H345" s="16"/>
      <c r="I345" s="220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287"/>
      <c r="AA345" s="16"/>
      <c r="AB345" s="287"/>
      <c r="AC345" s="287"/>
      <c r="AD345" s="287"/>
    </row>
    <row r="346" ht="15.75" customHeight="1">
      <c r="A346" s="16"/>
      <c r="B346" s="16"/>
      <c r="C346" s="16"/>
      <c r="D346" s="16"/>
      <c r="E346" s="16"/>
      <c r="F346" s="16"/>
      <c r="G346" s="16"/>
      <c r="H346" s="16"/>
      <c r="I346" s="220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287"/>
      <c r="AA346" s="16"/>
      <c r="AB346" s="287"/>
      <c r="AC346" s="287"/>
      <c r="AD346" s="287"/>
    </row>
    <row r="347" ht="15.75" customHeight="1">
      <c r="A347" s="16"/>
      <c r="B347" s="16"/>
      <c r="C347" s="16"/>
      <c r="D347" s="16"/>
      <c r="E347" s="16"/>
      <c r="F347" s="16"/>
      <c r="G347" s="16"/>
      <c r="H347" s="16"/>
      <c r="I347" s="220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287"/>
      <c r="AA347" s="16"/>
      <c r="AB347" s="287"/>
      <c r="AC347" s="287"/>
      <c r="AD347" s="287"/>
    </row>
    <row r="348" ht="15.75" customHeight="1">
      <c r="A348" s="16"/>
      <c r="B348" s="16"/>
      <c r="C348" s="16"/>
      <c r="D348" s="16"/>
      <c r="E348" s="16"/>
      <c r="F348" s="16"/>
      <c r="G348" s="16"/>
      <c r="H348" s="16"/>
      <c r="I348" s="220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287"/>
      <c r="AA348" s="16"/>
      <c r="AB348" s="287"/>
      <c r="AC348" s="287"/>
      <c r="AD348" s="287"/>
    </row>
    <row r="349" ht="15.75" customHeight="1">
      <c r="A349" s="16"/>
      <c r="B349" s="16"/>
      <c r="C349" s="16"/>
      <c r="D349" s="16"/>
      <c r="E349" s="16"/>
      <c r="F349" s="16"/>
      <c r="G349" s="16"/>
      <c r="H349" s="16"/>
      <c r="I349" s="220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287"/>
      <c r="AA349" s="16"/>
      <c r="AB349" s="287"/>
      <c r="AC349" s="287"/>
      <c r="AD349" s="287"/>
    </row>
    <row r="350" ht="15.75" customHeight="1">
      <c r="A350" s="16"/>
      <c r="B350" s="16"/>
      <c r="C350" s="16"/>
      <c r="D350" s="16"/>
      <c r="E350" s="16"/>
      <c r="F350" s="16"/>
      <c r="G350" s="16"/>
      <c r="H350" s="16"/>
      <c r="I350" s="220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287"/>
      <c r="AA350" s="16"/>
      <c r="AB350" s="287"/>
      <c r="AC350" s="287"/>
      <c r="AD350" s="287"/>
    </row>
    <row r="351" ht="15.75" customHeight="1">
      <c r="A351" s="16"/>
      <c r="B351" s="16"/>
      <c r="C351" s="16"/>
      <c r="D351" s="16"/>
      <c r="E351" s="16"/>
      <c r="F351" s="16"/>
      <c r="G351" s="16"/>
      <c r="H351" s="16"/>
      <c r="I351" s="220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287"/>
      <c r="AA351" s="16"/>
      <c r="AB351" s="287"/>
      <c r="AC351" s="287"/>
      <c r="AD351" s="287"/>
    </row>
    <row r="352" ht="15.75" customHeight="1">
      <c r="A352" s="16"/>
      <c r="B352" s="16"/>
      <c r="C352" s="16"/>
      <c r="D352" s="16"/>
      <c r="E352" s="16"/>
      <c r="F352" s="16"/>
      <c r="G352" s="16"/>
      <c r="H352" s="16"/>
      <c r="I352" s="220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287"/>
      <c r="AA352" s="16"/>
      <c r="AB352" s="287"/>
      <c r="AC352" s="287"/>
      <c r="AD352" s="287"/>
    </row>
    <row r="353" ht="15.75" customHeight="1">
      <c r="A353" s="16"/>
      <c r="B353" s="16"/>
      <c r="C353" s="16"/>
      <c r="D353" s="16"/>
      <c r="E353" s="16"/>
      <c r="F353" s="16"/>
      <c r="G353" s="16"/>
      <c r="H353" s="16"/>
      <c r="I353" s="220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287"/>
      <c r="AA353" s="16"/>
      <c r="AB353" s="287"/>
      <c r="AC353" s="287"/>
      <c r="AD353" s="287"/>
    </row>
    <row r="354" ht="15.75" customHeight="1">
      <c r="A354" s="16"/>
      <c r="B354" s="16"/>
      <c r="C354" s="16"/>
      <c r="D354" s="16"/>
      <c r="E354" s="16"/>
      <c r="F354" s="16"/>
      <c r="G354" s="16"/>
      <c r="H354" s="16"/>
      <c r="I354" s="220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287"/>
      <c r="AA354" s="16"/>
      <c r="AB354" s="287"/>
      <c r="AC354" s="287"/>
      <c r="AD354" s="287"/>
    </row>
    <row r="355" ht="15.75" customHeight="1">
      <c r="A355" s="16"/>
      <c r="B355" s="16"/>
      <c r="C355" s="16"/>
      <c r="D355" s="16"/>
      <c r="E355" s="16"/>
      <c r="F355" s="16"/>
      <c r="G355" s="16"/>
      <c r="H355" s="16"/>
      <c r="I355" s="220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287"/>
      <c r="AA355" s="16"/>
      <c r="AB355" s="287"/>
      <c r="AC355" s="287"/>
      <c r="AD355" s="287"/>
    </row>
    <row r="356" ht="15.75" customHeight="1">
      <c r="A356" s="16"/>
      <c r="B356" s="16"/>
      <c r="C356" s="16"/>
      <c r="D356" s="16"/>
      <c r="E356" s="16"/>
      <c r="F356" s="16"/>
      <c r="G356" s="16"/>
      <c r="H356" s="16"/>
      <c r="I356" s="220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287"/>
      <c r="AA356" s="16"/>
      <c r="AB356" s="287"/>
      <c r="AC356" s="287"/>
      <c r="AD356" s="287"/>
    </row>
    <row r="357" ht="15.75" customHeight="1">
      <c r="A357" s="16"/>
      <c r="B357" s="16"/>
      <c r="C357" s="16"/>
      <c r="D357" s="16"/>
      <c r="E357" s="16"/>
      <c r="F357" s="16"/>
      <c r="G357" s="16"/>
      <c r="H357" s="16"/>
      <c r="I357" s="220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287"/>
      <c r="AA357" s="16"/>
      <c r="AB357" s="287"/>
      <c r="AC357" s="287"/>
      <c r="AD357" s="287"/>
    </row>
    <row r="358" ht="15.75" customHeight="1">
      <c r="A358" s="16"/>
      <c r="B358" s="16"/>
      <c r="C358" s="16"/>
      <c r="D358" s="16"/>
      <c r="E358" s="16"/>
      <c r="F358" s="16"/>
      <c r="G358" s="16"/>
      <c r="H358" s="16"/>
      <c r="I358" s="220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287"/>
      <c r="AA358" s="16"/>
      <c r="AB358" s="287"/>
      <c r="AC358" s="287"/>
      <c r="AD358" s="287"/>
    </row>
    <row r="359" ht="15.75" customHeight="1">
      <c r="A359" s="16"/>
      <c r="B359" s="16"/>
      <c r="C359" s="16"/>
      <c r="D359" s="16"/>
      <c r="E359" s="16"/>
      <c r="F359" s="16"/>
      <c r="G359" s="16"/>
      <c r="H359" s="16"/>
      <c r="I359" s="220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287"/>
      <c r="AA359" s="16"/>
      <c r="AB359" s="287"/>
      <c r="AC359" s="287"/>
      <c r="AD359" s="287"/>
    </row>
    <row r="360" ht="15.75" customHeight="1">
      <c r="A360" s="16"/>
      <c r="B360" s="16"/>
      <c r="C360" s="16"/>
      <c r="D360" s="16"/>
      <c r="E360" s="16"/>
      <c r="F360" s="16"/>
      <c r="G360" s="16"/>
      <c r="H360" s="16"/>
      <c r="I360" s="220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287"/>
      <c r="AA360" s="16"/>
      <c r="AB360" s="287"/>
      <c r="AC360" s="287"/>
      <c r="AD360" s="287"/>
    </row>
    <row r="361" ht="15.75" customHeight="1">
      <c r="A361" s="16"/>
      <c r="B361" s="16"/>
      <c r="C361" s="16"/>
      <c r="D361" s="16"/>
      <c r="E361" s="16"/>
      <c r="F361" s="16"/>
      <c r="G361" s="16"/>
      <c r="H361" s="16"/>
      <c r="I361" s="220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287"/>
      <c r="AA361" s="16"/>
      <c r="AB361" s="287"/>
      <c r="AC361" s="287"/>
      <c r="AD361" s="287"/>
    </row>
    <row r="362" ht="15.75" customHeight="1">
      <c r="A362" s="16"/>
      <c r="B362" s="16"/>
      <c r="C362" s="16"/>
      <c r="D362" s="16"/>
      <c r="E362" s="16"/>
      <c r="F362" s="16"/>
      <c r="G362" s="16"/>
      <c r="H362" s="16"/>
      <c r="I362" s="220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287"/>
      <c r="AA362" s="16"/>
      <c r="AB362" s="287"/>
      <c r="AC362" s="287"/>
      <c r="AD362" s="287"/>
    </row>
    <row r="363" ht="15.75" customHeight="1">
      <c r="A363" s="16"/>
      <c r="B363" s="16"/>
      <c r="C363" s="16"/>
      <c r="D363" s="16"/>
      <c r="E363" s="16"/>
      <c r="F363" s="16"/>
      <c r="G363" s="16"/>
      <c r="H363" s="16"/>
      <c r="I363" s="220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287"/>
      <c r="AA363" s="16"/>
      <c r="AB363" s="287"/>
      <c r="AC363" s="287"/>
      <c r="AD363" s="287"/>
    </row>
    <row r="364" ht="15.75" customHeight="1">
      <c r="A364" s="16"/>
      <c r="B364" s="16"/>
      <c r="C364" s="16"/>
      <c r="D364" s="16"/>
      <c r="E364" s="16"/>
      <c r="F364" s="16"/>
      <c r="G364" s="16"/>
      <c r="H364" s="16"/>
      <c r="I364" s="220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287"/>
      <c r="AA364" s="16"/>
      <c r="AB364" s="287"/>
      <c r="AC364" s="287"/>
      <c r="AD364" s="287"/>
    </row>
    <row r="365" ht="15.75" customHeight="1">
      <c r="A365" s="16"/>
      <c r="B365" s="16"/>
      <c r="C365" s="16"/>
      <c r="D365" s="16"/>
      <c r="E365" s="16"/>
      <c r="F365" s="16"/>
      <c r="G365" s="16"/>
      <c r="H365" s="16"/>
      <c r="I365" s="220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287"/>
      <c r="AA365" s="16"/>
      <c r="AB365" s="287"/>
      <c r="AC365" s="287"/>
      <c r="AD365" s="287"/>
    </row>
    <row r="366" ht="15.75" customHeight="1">
      <c r="A366" s="16"/>
      <c r="B366" s="16"/>
      <c r="C366" s="16"/>
      <c r="D366" s="16"/>
      <c r="E366" s="16"/>
      <c r="F366" s="16"/>
      <c r="G366" s="16"/>
      <c r="H366" s="16"/>
      <c r="I366" s="220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287"/>
      <c r="AA366" s="16"/>
      <c r="AB366" s="287"/>
      <c r="AC366" s="287"/>
      <c r="AD366" s="287"/>
    </row>
    <row r="367" ht="15.75" customHeight="1">
      <c r="A367" s="16"/>
      <c r="B367" s="16"/>
      <c r="C367" s="16"/>
      <c r="D367" s="16"/>
      <c r="E367" s="16"/>
      <c r="F367" s="16"/>
      <c r="G367" s="16"/>
      <c r="H367" s="16"/>
      <c r="I367" s="220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287"/>
      <c r="AA367" s="16"/>
      <c r="AB367" s="287"/>
      <c r="AC367" s="287"/>
      <c r="AD367" s="287"/>
    </row>
    <row r="368" ht="15.75" customHeight="1">
      <c r="A368" s="16"/>
      <c r="B368" s="16"/>
      <c r="C368" s="16"/>
      <c r="D368" s="16"/>
      <c r="E368" s="16"/>
      <c r="F368" s="16"/>
      <c r="G368" s="16"/>
      <c r="H368" s="16"/>
      <c r="I368" s="220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287"/>
      <c r="AA368" s="16"/>
      <c r="AB368" s="287"/>
      <c r="AC368" s="287"/>
      <c r="AD368" s="287"/>
    </row>
    <row r="369" ht="15.75" customHeight="1">
      <c r="A369" s="16"/>
      <c r="B369" s="16"/>
      <c r="C369" s="16"/>
      <c r="D369" s="16"/>
      <c r="E369" s="16"/>
      <c r="F369" s="16"/>
      <c r="G369" s="16"/>
      <c r="H369" s="16"/>
      <c r="I369" s="220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287"/>
      <c r="AA369" s="16"/>
      <c r="AB369" s="287"/>
      <c r="AC369" s="287"/>
      <c r="AD369" s="287"/>
    </row>
    <row r="370" ht="15.75" customHeight="1">
      <c r="A370" s="16"/>
      <c r="B370" s="16"/>
      <c r="C370" s="16"/>
      <c r="D370" s="16"/>
      <c r="E370" s="16"/>
      <c r="F370" s="16"/>
      <c r="G370" s="16"/>
      <c r="H370" s="16"/>
      <c r="I370" s="220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287"/>
      <c r="AA370" s="16"/>
      <c r="AB370" s="287"/>
      <c r="AC370" s="287"/>
      <c r="AD370" s="287"/>
    </row>
    <row r="371" ht="15.75" customHeight="1">
      <c r="A371" s="16"/>
      <c r="B371" s="16"/>
      <c r="C371" s="16"/>
      <c r="D371" s="16"/>
      <c r="E371" s="16"/>
      <c r="F371" s="16"/>
      <c r="G371" s="16"/>
      <c r="H371" s="16"/>
      <c r="I371" s="220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287"/>
      <c r="AA371" s="16"/>
      <c r="AB371" s="287"/>
      <c r="AC371" s="287"/>
      <c r="AD371" s="287"/>
    </row>
    <row r="372" ht="15.75" customHeight="1">
      <c r="A372" s="16"/>
      <c r="B372" s="16"/>
      <c r="C372" s="16"/>
      <c r="D372" s="16"/>
      <c r="E372" s="16"/>
      <c r="F372" s="16"/>
      <c r="G372" s="16"/>
      <c r="H372" s="16"/>
      <c r="I372" s="220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287"/>
      <c r="AA372" s="16"/>
      <c r="AB372" s="287"/>
      <c r="AC372" s="287"/>
      <c r="AD372" s="287"/>
    </row>
    <row r="373" ht="15.75" customHeight="1">
      <c r="A373" s="16"/>
      <c r="B373" s="16"/>
      <c r="C373" s="16"/>
      <c r="D373" s="16"/>
      <c r="E373" s="16"/>
      <c r="F373" s="16"/>
      <c r="G373" s="16"/>
      <c r="H373" s="16"/>
      <c r="I373" s="220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287"/>
      <c r="AA373" s="16"/>
      <c r="AB373" s="287"/>
      <c r="AC373" s="287"/>
      <c r="AD373" s="287"/>
    </row>
    <row r="374" ht="15.75" customHeight="1">
      <c r="A374" s="16"/>
      <c r="B374" s="16"/>
      <c r="C374" s="16"/>
      <c r="D374" s="16"/>
      <c r="E374" s="16"/>
      <c r="F374" s="16"/>
      <c r="G374" s="16"/>
      <c r="H374" s="16"/>
      <c r="I374" s="220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287"/>
      <c r="AA374" s="16"/>
      <c r="AB374" s="287"/>
      <c r="AC374" s="287"/>
      <c r="AD374" s="287"/>
    </row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3">
    <mergeCell ref="I4:I6"/>
    <mergeCell ref="C8:F8"/>
    <mergeCell ref="I8:I9"/>
    <mergeCell ref="D9:F9"/>
    <mergeCell ref="D10:F10"/>
    <mergeCell ref="D11:F11"/>
    <mergeCell ref="D12:F12"/>
    <mergeCell ref="D13:F13"/>
    <mergeCell ref="D14:F14"/>
    <mergeCell ref="D15:F15"/>
    <mergeCell ref="C22:F22"/>
    <mergeCell ref="C23:F23"/>
    <mergeCell ref="C24:F24"/>
    <mergeCell ref="C25:F25"/>
    <mergeCell ref="C26:F26"/>
    <mergeCell ref="C27:F27"/>
    <mergeCell ref="C28:F28"/>
    <mergeCell ref="C29:F29"/>
    <mergeCell ref="C30:F30"/>
    <mergeCell ref="C31:F31"/>
    <mergeCell ref="C32:F32"/>
    <mergeCell ref="C33:F33"/>
    <mergeCell ref="C34:F34"/>
    <mergeCell ref="C35:F35"/>
    <mergeCell ref="C36:F36"/>
    <mergeCell ref="C37:F37"/>
    <mergeCell ref="C38:F38"/>
    <mergeCell ref="C39:F39"/>
    <mergeCell ref="E49:F50"/>
    <mergeCell ref="E51:F51"/>
    <mergeCell ref="C56:E56"/>
    <mergeCell ref="C59:E59"/>
    <mergeCell ref="C60:E60"/>
    <mergeCell ref="C65:E66"/>
    <mergeCell ref="F67:H67"/>
    <mergeCell ref="F68:H68"/>
    <mergeCell ref="C40:F40"/>
    <mergeCell ref="C41:F41"/>
    <mergeCell ref="C42:F42"/>
    <mergeCell ref="C43:F43"/>
    <mergeCell ref="C44:F44"/>
    <mergeCell ref="E47:F47"/>
    <mergeCell ref="E48:F48"/>
  </mergeCells>
  <conditionalFormatting sqref="A9:C15">
    <cfRule type="cellIs" dxfId="0" priority="1" operator="equal">
      <formula>"DATE: STUDENT NUMBER: NAME: NATIONALITY: CONTACT NUMBER: EMAIL ADDRESS: CONGREGATION(COMPLETE NAME)"</formula>
    </cfRule>
  </conditionalFormatting>
  <conditionalFormatting sqref="G15">
    <cfRule type="colorScale" priority="2">
      <colorScale>
        <cfvo type="min"/>
        <cfvo type="max"/>
        <color rgb="FF57BB8A"/>
        <color rgb="FFFFFFFF"/>
      </colorScale>
    </cfRule>
  </conditionalFormatting>
  <dataValidations>
    <dataValidation type="list" allowBlank="1" sqref="D17">
      <formula1>"2022 - 2023,2021-2022,2020 -2021"</formula1>
    </dataValidation>
    <dataValidation type="list" allowBlank="1" sqref="F18">
      <formula1>"FIRST SEMESTER,SECOND SEMESTER,INTER-SEMESTER"</formula1>
    </dataValidation>
    <dataValidation type="list" allowBlank="1" sqref="F20">
      <formula1>"Credit Student,Audit Student(On-going Formation;Renewal)"</formula1>
    </dataValidation>
    <dataValidation type="list" allowBlank="1" showErrorMessage="1" sqref="D47 D50">
      <formula1>"Approved,Disapproved"</formula1>
    </dataValidation>
    <dataValidation type="list" allowBlank="1" sqref="C23:C43">
      <formula1>RATES!$F$3:$F$32</formula1>
    </dataValidation>
    <dataValidation type="custom" allowBlank="1" showDropDown="1" sqref="D9">
      <formula1>OR(NOT(ISERROR(DATEVALUE(D9))), AND(ISNUMBER(D9), LEFT(CELL("format", D9))="D"))</formula1>
    </dataValidation>
    <dataValidation type="list" allowBlank="1" sqref="H45:H62">
      <formula1>RATES!$J$47:$J$82</formula1>
    </dataValidation>
    <dataValidation type="list" allowBlank="1" sqref="D14">
      <formula1>'Enrollment List'!$H$10:$H$93</formula1>
    </dataValidation>
    <dataValidation type="list" allowBlank="1" sqref="H17">
      <formula1>"NEW STUDENT,OLD STUDENT,TRANSFEREE,CROSS ENROLLEE,RETURNEE FROM LEAVE OF ABSENCE"</formula1>
    </dataValidation>
    <dataValidation type="list" allowBlank="1" showErrorMessage="1" sqref="I65">
      <formula1>"Full payment,Partial,Not yet paid,Promissory"</formula1>
    </dataValidation>
    <dataValidation type="list" allowBlank="1" sqref="H15">
      <formula1>$AD$115:$AD$144</formula1>
    </dataValidation>
    <dataValidation type="list" allowBlank="1" sqref="H23:H43">
      <formula1>RATES!$I$3:$I$32</formula1>
    </dataValidation>
    <dataValidation type="list" allowBlank="1" sqref="D15">
      <formula1>$AC$147:$AC$174</formula1>
    </dataValidation>
    <dataValidation type="list" allowBlank="1" sqref="F19">
      <formula1>"THESIS,NON-THESIS,CREDIT STUDENT,AUDIT STUDENT"</formula1>
    </dataValidation>
    <dataValidation type="list" allowBlank="1" sqref="E20">
      <formula1>"Regular(4 Years),Scholar(3 Years),Bridge Program,Certificate Program in Religious Studies"</formula1>
    </dataValidation>
    <dataValidation type="list" allowBlank="1" sqref="F17">
      <formula1>"FIRST YEAR,SECOND YEAR,THIRD YEAR,FOURTH YEAR"</formula1>
    </dataValidation>
    <dataValidation type="list" allowBlank="1" sqref="D13">
      <formula1>'Enrollment List'!$G$10:$G$93</formula1>
    </dataValidation>
    <dataValidation type="list" allowBlank="1" sqref="E19">
      <formula1>"MAJOR IN THEOLOGY,MAJOR IN SCRIPTURES,MAJOR IN WOMEN AND RELIGION"</formula1>
    </dataValidation>
    <dataValidation type="list" allowBlank="1" showInputMessage="1" prompt="Click and enter a value from the list of items" sqref="G23:G43">
      <formula1>"2,3"</formula1>
    </dataValidation>
    <dataValidation type="list" allowBlank="1" sqref="D12">
      <formula1>'Enrollment List'!$B$110:$B$152</formula1>
    </dataValidation>
  </dataValidations>
  <hyperlinks>
    <hyperlink r:id="rId1" ref="C6"/>
  </hyperlinks>
  <printOptions horizontalCentered="1"/>
  <pageMargins bottom="0.75" footer="0.0" header="0.0" left="0.7" right="0.7" top="0.75"/>
  <pageSetup orientation="portrait" pageOrder="overThenDown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B8043"/>
    <outlinePr summaryBelow="0" summaryRight="0"/>
    <pageSetUpPr fitToPage="1"/>
  </sheetPr>
  <sheetViews>
    <sheetView showGridLines="0" workbookViewId="0"/>
  </sheetViews>
  <sheetFormatPr customHeight="1" defaultColWidth="12.63" defaultRowHeight="15.0"/>
  <cols>
    <col customWidth="1" min="1" max="1" width="3.13"/>
    <col customWidth="1" min="2" max="2" width="2.63"/>
    <col customWidth="1" min="3" max="3" width="38.13"/>
    <col customWidth="1" min="4" max="4" width="21.63"/>
    <col customWidth="1" min="5" max="5" width="17.13"/>
    <col customWidth="1" min="6" max="6" width="17.25"/>
    <col customWidth="1" min="7" max="7" width="17.38"/>
    <col customWidth="1" min="8" max="8" width="37.38"/>
    <col customWidth="1" min="9" max="9" width="17.88"/>
    <col hidden="1" min="12" max="20" width="12.63"/>
    <col customWidth="1" hidden="1" min="21" max="21" width="16.38"/>
    <col hidden="1" min="22" max="24" width="12.63"/>
    <col customWidth="1" hidden="1" min="25" max="25" width="21.25"/>
    <col customWidth="1" hidden="1" min="26" max="26" width="20.13"/>
    <col hidden="1" min="27" max="30" width="12.63"/>
  </cols>
  <sheetData>
    <row r="1" ht="15.75" customHeight="1">
      <c r="A1" s="1"/>
      <c r="B1" s="1"/>
      <c r="C1" s="1"/>
      <c r="D1" s="1"/>
      <c r="E1" s="1"/>
      <c r="F1" s="1"/>
      <c r="G1" s="1"/>
      <c r="H1" s="1"/>
      <c r="I1" s="2"/>
      <c r="J1" s="1"/>
      <c r="K1" s="1"/>
      <c r="L1" s="1"/>
      <c r="M1" s="1"/>
      <c r="N1" s="1"/>
      <c r="O1" s="1"/>
      <c r="P1" s="3"/>
      <c r="Q1" s="1"/>
      <c r="R1" s="1"/>
      <c r="S1" s="1"/>
      <c r="T1" s="1"/>
      <c r="U1" s="1"/>
      <c r="V1" s="1"/>
      <c r="W1" s="1"/>
      <c r="X1" s="1"/>
      <c r="Y1" s="1"/>
      <c r="Z1" s="4"/>
      <c r="AA1" s="1"/>
      <c r="AB1" s="4"/>
      <c r="AC1" s="4"/>
      <c r="AD1" s="4"/>
    </row>
    <row r="2" ht="15.75" customHeight="1">
      <c r="A2" s="1"/>
      <c r="B2" s="5"/>
      <c r="C2" s="6"/>
      <c r="D2" s="6"/>
      <c r="E2" s="6"/>
      <c r="F2" s="6"/>
      <c r="G2" s="6"/>
      <c r="H2" s="6"/>
      <c r="I2" s="7"/>
      <c r="J2" s="1"/>
      <c r="K2" s="1"/>
      <c r="L2" s="1"/>
      <c r="M2" s="1"/>
      <c r="N2" s="1"/>
      <c r="O2" s="1"/>
      <c r="P2" s="8"/>
      <c r="Q2" s="1"/>
      <c r="R2" s="1"/>
      <c r="S2" s="1"/>
      <c r="T2" s="1"/>
      <c r="U2" s="1"/>
      <c r="V2" s="1"/>
      <c r="W2" s="1"/>
      <c r="X2" s="1"/>
      <c r="Y2" s="1"/>
      <c r="Z2" s="4"/>
      <c r="AA2" s="1"/>
      <c r="AB2" s="4"/>
      <c r="AC2" s="4"/>
      <c r="AD2" s="4"/>
    </row>
    <row r="3" ht="15.75" customHeight="1">
      <c r="A3" s="1"/>
      <c r="B3" s="9"/>
      <c r="C3" s="2" t="s">
        <v>229</v>
      </c>
      <c r="D3" s="1"/>
      <c r="E3" s="1"/>
      <c r="F3" s="1"/>
      <c r="G3" s="1"/>
      <c r="H3" s="1"/>
      <c r="I3" s="10"/>
      <c r="J3" s="1"/>
      <c r="K3" s="1"/>
      <c r="L3" s="1"/>
      <c r="M3" s="1"/>
      <c r="N3" s="1"/>
      <c r="O3" s="1"/>
      <c r="P3" s="3"/>
      <c r="Q3" s="1"/>
      <c r="R3" s="1"/>
      <c r="S3" s="1"/>
      <c r="T3" s="1"/>
      <c r="U3" s="1"/>
      <c r="V3" s="1"/>
      <c r="W3" s="1"/>
      <c r="X3" s="1"/>
      <c r="Y3" s="1"/>
      <c r="Z3" s="4"/>
      <c r="AA3" s="1"/>
      <c r="AB3" s="4"/>
      <c r="AC3" s="4"/>
      <c r="AD3" s="4"/>
    </row>
    <row r="4" ht="15.75" customHeight="1">
      <c r="A4" s="1"/>
      <c r="B4" s="9"/>
      <c r="C4" s="1" t="s">
        <v>230</v>
      </c>
      <c r="D4" s="1"/>
      <c r="E4" s="1"/>
      <c r="F4" s="1"/>
      <c r="G4" s="1"/>
      <c r="H4" s="1"/>
      <c r="I4" s="193" t="s">
        <v>0</v>
      </c>
      <c r="J4" s="1"/>
      <c r="K4" s="1"/>
      <c r="L4" s="1"/>
      <c r="M4" s="1"/>
      <c r="N4" s="1"/>
      <c r="O4" s="1"/>
      <c r="P4" s="3"/>
      <c r="Q4" s="1"/>
      <c r="R4" s="1"/>
      <c r="S4" s="1"/>
      <c r="T4" s="1"/>
      <c r="U4" s="1"/>
      <c r="V4" s="1"/>
      <c r="W4" s="1"/>
      <c r="X4" s="1"/>
      <c r="Y4" s="1"/>
      <c r="Z4" s="4"/>
      <c r="AA4" s="1"/>
      <c r="AB4" s="4"/>
      <c r="AC4" s="4"/>
      <c r="AD4" s="4"/>
    </row>
    <row r="5" ht="15.75" customHeight="1">
      <c r="A5" s="1"/>
      <c r="B5" s="9"/>
      <c r="C5" s="1" t="s">
        <v>231</v>
      </c>
      <c r="D5" s="1"/>
      <c r="E5" s="1"/>
      <c r="F5" s="1"/>
      <c r="G5" s="1"/>
      <c r="H5" s="1"/>
      <c r="I5" s="194"/>
      <c r="J5" s="1"/>
      <c r="K5" s="1"/>
      <c r="L5" s="1"/>
      <c r="M5" s="1"/>
      <c r="N5" s="1"/>
      <c r="O5" s="1"/>
      <c r="P5" s="3"/>
      <c r="Q5" s="1"/>
      <c r="R5" s="1"/>
      <c r="S5" s="1"/>
      <c r="T5" s="1"/>
      <c r="U5" s="1"/>
      <c r="V5" s="1"/>
      <c r="W5" s="1"/>
      <c r="X5" s="1"/>
      <c r="Y5" s="1"/>
      <c r="Z5" s="4"/>
      <c r="AA5" s="1"/>
      <c r="AB5" s="4"/>
      <c r="AC5" s="4"/>
      <c r="AD5" s="4"/>
    </row>
    <row r="6" ht="15.75" customHeight="1">
      <c r="A6" s="1"/>
      <c r="B6" s="13"/>
      <c r="C6" s="195" t="s">
        <v>1168</v>
      </c>
      <c r="D6" s="14"/>
      <c r="E6" s="14"/>
      <c r="F6" s="14"/>
      <c r="G6" s="14"/>
      <c r="H6" s="14"/>
      <c r="I6" s="196"/>
      <c r="J6" s="1"/>
      <c r="K6" s="1"/>
      <c r="L6" s="1"/>
      <c r="M6" s="1"/>
      <c r="N6" s="1"/>
      <c r="O6" s="1"/>
      <c r="P6" s="3"/>
      <c r="Q6" s="1"/>
      <c r="R6" s="1"/>
      <c r="S6" s="1"/>
      <c r="T6" s="1"/>
      <c r="U6" s="1"/>
      <c r="V6" s="1"/>
      <c r="W6" s="1"/>
      <c r="X6" s="1"/>
      <c r="Y6" s="1"/>
      <c r="Z6" s="4"/>
      <c r="AA6" s="1"/>
      <c r="AB6" s="4"/>
      <c r="AC6" s="4"/>
      <c r="AD6" s="4"/>
    </row>
    <row r="7" ht="27.0" customHeight="1">
      <c r="A7" s="1"/>
      <c r="B7" s="9"/>
      <c r="C7" s="1"/>
      <c r="D7" s="1"/>
      <c r="E7" s="1"/>
      <c r="F7" s="1"/>
      <c r="G7" s="16"/>
      <c r="H7" s="2" t="s">
        <v>1</v>
      </c>
      <c r="I7" s="17"/>
      <c r="J7" s="1"/>
      <c r="K7" s="1"/>
      <c r="L7" s="1"/>
      <c r="M7" s="1"/>
      <c r="N7" s="1"/>
      <c r="O7" s="1"/>
      <c r="P7" s="8"/>
      <c r="Q7" s="1"/>
      <c r="R7" s="1"/>
      <c r="S7" s="1"/>
      <c r="T7" s="1"/>
      <c r="U7" s="1"/>
      <c r="V7" s="1"/>
      <c r="W7" s="1"/>
      <c r="X7" s="1"/>
      <c r="Y7" s="1"/>
      <c r="Z7" s="4"/>
      <c r="AA7" s="1"/>
      <c r="AB7" s="4"/>
      <c r="AC7" s="4"/>
      <c r="AD7" s="4"/>
    </row>
    <row r="8" ht="15.75" customHeight="1">
      <c r="A8" s="18"/>
      <c r="B8" s="19"/>
      <c r="C8" s="18" t="s">
        <v>986</v>
      </c>
      <c r="G8" s="16"/>
      <c r="H8" s="20" t="s">
        <v>2</v>
      </c>
      <c r="I8" s="197" t="s">
        <v>3</v>
      </c>
      <c r="J8" s="1"/>
      <c r="K8" s="1"/>
      <c r="L8" s="1"/>
      <c r="M8" s="1"/>
      <c r="N8" s="1"/>
      <c r="O8" s="1"/>
      <c r="P8" s="8"/>
      <c r="Q8" s="1"/>
      <c r="R8" s="1"/>
      <c r="S8" s="1"/>
      <c r="T8" s="1"/>
      <c r="U8" s="1"/>
      <c r="V8" s="1"/>
      <c r="W8" s="1"/>
      <c r="X8" s="1"/>
      <c r="Y8" s="1"/>
      <c r="Z8" s="4"/>
      <c r="AA8" s="1"/>
      <c r="AB8" s="4"/>
      <c r="AC8" s="4"/>
      <c r="AD8" s="4"/>
    </row>
    <row r="9" ht="15.75" customHeight="1">
      <c r="A9" s="2"/>
      <c r="B9" s="22"/>
      <c r="C9" s="64" t="s">
        <v>234</v>
      </c>
      <c r="D9" s="23">
        <v>44914.0</v>
      </c>
      <c r="E9" s="198"/>
      <c r="F9" s="198"/>
      <c r="G9" s="16"/>
      <c r="H9" s="25" t="s">
        <v>4</v>
      </c>
      <c r="I9" s="194"/>
      <c r="J9" s="1"/>
      <c r="K9" s="1"/>
      <c r="L9" s="1"/>
      <c r="M9" s="1"/>
      <c r="N9" s="1"/>
      <c r="O9" s="1"/>
      <c r="P9" s="8"/>
      <c r="Q9" s="1"/>
      <c r="R9" s="1"/>
      <c r="S9" s="26"/>
      <c r="T9" s="1"/>
      <c r="U9" s="1"/>
      <c r="V9" s="1"/>
      <c r="W9" s="1"/>
      <c r="X9" s="1"/>
      <c r="Y9" s="1"/>
      <c r="Z9" s="4"/>
      <c r="AA9" s="1"/>
      <c r="AB9" s="4"/>
      <c r="AC9" s="4"/>
      <c r="AD9" s="4"/>
    </row>
    <row r="10" ht="15.75" customHeight="1">
      <c r="A10" s="2"/>
      <c r="B10" s="22"/>
      <c r="C10" s="64" t="s">
        <v>235</v>
      </c>
      <c r="D10" s="27" t="s">
        <v>614</v>
      </c>
      <c r="E10" s="198"/>
      <c r="F10" s="198"/>
      <c r="G10" s="16"/>
      <c r="H10" s="28"/>
      <c r="I10" s="29" t="s">
        <v>5</v>
      </c>
      <c r="J10" s="1"/>
      <c r="K10" s="1"/>
      <c r="L10" s="1"/>
      <c r="M10" s="1"/>
      <c r="N10" s="1"/>
      <c r="O10" s="1"/>
      <c r="P10" s="8"/>
      <c r="Q10" s="1"/>
      <c r="R10" s="1"/>
      <c r="S10" s="26"/>
      <c r="T10" s="1"/>
      <c r="U10" s="1"/>
      <c r="V10" s="1"/>
      <c r="W10" s="1"/>
      <c r="X10" s="1"/>
      <c r="Y10" s="1"/>
      <c r="Z10" s="4"/>
      <c r="AA10" s="1"/>
      <c r="AB10" s="4"/>
      <c r="AC10" s="4"/>
      <c r="AD10" s="4"/>
    </row>
    <row r="11" ht="15.75" customHeight="1">
      <c r="A11" s="2"/>
      <c r="B11" s="22"/>
      <c r="C11" s="64" t="s">
        <v>236</v>
      </c>
      <c r="D11" s="30" t="s">
        <v>470</v>
      </c>
      <c r="E11" s="198"/>
      <c r="F11" s="198"/>
      <c r="G11" s="16"/>
      <c r="H11" s="25" t="s">
        <v>7</v>
      </c>
      <c r="I11" s="29"/>
      <c r="J11" s="1"/>
      <c r="K11" s="1"/>
      <c r="L11" s="1"/>
      <c r="M11" s="1"/>
      <c r="N11" s="1"/>
      <c r="O11" s="1"/>
      <c r="P11" s="8"/>
      <c r="Q11" s="1"/>
      <c r="R11" s="1"/>
      <c r="S11" s="31"/>
      <c r="T11" s="1"/>
      <c r="U11" s="1"/>
      <c r="V11" s="1"/>
      <c r="W11" s="1"/>
      <c r="X11" s="1"/>
      <c r="Y11" s="1"/>
      <c r="Z11" s="4"/>
      <c r="AA11" s="1"/>
      <c r="AB11" s="4"/>
      <c r="AC11" s="4"/>
      <c r="AD11" s="4"/>
    </row>
    <row r="12" ht="15.75" customHeight="1">
      <c r="A12" s="2"/>
      <c r="B12" s="22"/>
      <c r="C12" s="64" t="s">
        <v>237</v>
      </c>
      <c r="D12" s="30" t="s">
        <v>556</v>
      </c>
      <c r="E12" s="198"/>
      <c r="F12" s="198"/>
      <c r="G12" s="16"/>
      <c r="H12" s="28"/>
      <c r="I12" s="29" t="s">
        <v>8</v>
      </c>
      <c r="J12" s="1"/>
      <c r="K12" s="1"/>
      <c r="L12" s="1"/>
      <c r="M12" s="1"/>
      <c r="N12" s="1"/>
      <c r="O12" s="1"/>
      <c r="P12" s="8"/>
      <c r="Q12" s="1"/>
      <c r="R12" s="1"/>
      <c r="S12" s="26"/>
      <c r="T12" s="1"/>
      <c r="U12" s="1"/>
      <c r="V12" s="1"/>
      <c r="W12" s="1"/>
      <c r="X12" s="1"/>
      <c r="Y12" s="1"/>
      <c r="Z12" s="4"/>
      <c r="AA12" s="1"/>
      <c r="AB12" s="4"/>
      <c r="AC12" s="4"/>
      <c r="AD12" s="4"/>
    </row>
    <row r="13" ht="15.75" customHeight="1">
      <c r="A13" s="2"/>
      <c r="B13" s="22"/>
      <c r="C13" s="64" t="s">
        <v>238</v>
      </c>
      <c r="D13" s="27">
        <v>9.682349275E9</v>
      </c>
      <c r="E13" s="198"/>
      <c r="F13" s="198"/>
      <c r="G13" s="16"/>
      <c r="H13" s="32" t="s">
        <v>9</v>
      </c>
      <c r="I13" s="29"/>
      <c r="J13" s="1"/>
      <c r="K13" s="1"/>
      <c r="L13" s="1"/>
      <c r="M13" s="1"/>
      <c r="N13" s="1"/>
      <c r="O13" s="1"/>
      <c r="P13" s="8"/>
      <c r="Q13" s="1"/>
      <c r="R13" s="1"/>
      <c r="S13" s="26"/>
      <c r="T13" s="1"/>
      <c r="U13" s="1"/>
      <c r="V13" s="1"/>
      <c r="W13" s="1"/>
      <c r="X13" s="1"/>
      <c r="Y13" s="1"/>
      <c r="Z13" s="4"/>
      <c r="AA13" s="1"/>
      <c r="AB13" s="4"/>
      <c r="AC13" s="4"/>
      <c r="AD13" s="4"/>
    </row>
    <row r="14" ht="15.75" customHeight="1">
      <c r="A14" s="2"/>
      <c r="B14" s="22"/>
      <c r="C14" s="64" t="s">
        <v>239</v>
      </c>
      <c r="D14" s="33" t="s">
        <v>615</v>
      </c>
      <c r="E14" s="198"/>
      <c r="F14" s="198"/>
      <c r="G14" s="34"/>
      <c r="H14" s="35"/>
      <c r="I14" s="36" t="s">
        <v>10</v>
      </c>
      <c r="J14" s="1"/>
      <c r="K14" s="34"/>
      <c r="L14" s="1"/>
      <c r="M14" s="1"/>
      <c r="N14" s="1"/>
      <c r="O14" s="1"/>
      <c r="P14" s="37"/>
      <c r="Q14" s="1"/>
      <c r="R14" s="1"/>
      <c r="S14" s="38"/>
      <c r="T14" s="1"/>
      <c r="U14" s="1"/>
      <c r="V14" s="1"/>
      <c r="W14" s="1"/>
      <c r="X14" s="1"/>
      <c r="Y14" s="1"/>
      <c r="Z14" s="4"/>
      <c r="AA14" s="1"/>
      <c r="AB14" s="4"/>
      <c r="AC14" s="4"/>
      <c r="AD14" s="4"/>
    </row>
    <row r="15" ht="15.75" customHeight="1">
      <c r="A15" s="2"/>
      <c r="B15" s="22"/>
      <c r="C15" s="64" t="s">
        <v>240</v>
      </c>
      <c r="D15" s="30" t="s">
        <v>215</v>
      </c>
      <c r="E15" s="198"/>
      <c r="F15" s="198"/>
      <c r="G15" s="39" t="s">
        <v>11</v>
      </c>
      <c r="H15" s="30" t="s">
        <v>203</v>
      </c>
      <c r="I15" s="36"/>
      <c r="J15" s="1"/>
      <c r="K15" s="1"/>
      <c r="L15" s="1"/>
      <c r="M15" s="1"/>
      <c r="N15" s="1"/>
      <c r="O15" s="1"/>
      <c r="P15" s="8"/>
      <c r="Q15" s="1"/>
      <c r="R15" s="1"/>
      <c r="S15" s="8"/>
      <c r="T15" s="1"/>
      <c r="U15" s="1"/>
      <c r="V15" s="1"/>
      <c r="W15" s="1"/>
      <c r="X15" s="1"/>
      <c r="Y15" s="1"/>
      <c r="Z15" s="4"/>
      <c r="AA15" s="1"/>
      <c r="AB15" s="4"/>
      <c r="AC15" s="4"/>
      <c r="AD15" s="4"/>
    </row>
    <row r="16" ht="15.75" customHeight="1">
      <c r="A16" s="1"/>
      <c r="B16" s="9"/>
      <c r="C16" s="73"/>
      <c r="D16" s="1"/>
      <c r="E16" s="1"/>
      <c r="F16" s="1"/>
      <c r="G16" s="1"/>
      <c r="H16" s="1"/>
      <c r="I16" s="29" t="s">
        <v>12</v>
      </c>
      <c r="J16" s="1"/>
      <c r="K16" s="1"/>
      <c r="L16" s="1"/>
      <c r="M16" s="1"/>
      <c r="N16" s="1"/>
      <c r="O16" s="1"/>
      <c r="P16" s="8"/>
      <c r="Q16" s="1"/>
      <c r="R16" s="1"/>
      <c r="S16" s="3"/>
      <c r="T16" s="1"/>
      <c r="U16" s="1"/>
      <c r="V16" s="1"/>
      <c r="W16" s="1"/>
      <c r="X16" s="1"/>
      <c r="Y16" s="1"/>
      <c r="Z16" s="4"/>
      <c r="AA16" s="1"/>
      <c r="AB16" s="4"/>
      <c r="AC16" s="4"/>
      <c r="AD16" s="4"/>
    </row>
    <row r="17" ht="15.75" customHeight="1">
      <c r="A17" s="1"/>
      <c r="B17" s="9"/>
      <c r="C17" s="64" t="s">
        <v>241</v>
      </c>
      <c r="D17" s="30" t="s">
        <v>341</v>
      </c>
      <c r="E17" s="2" t="s">
        <v>14</v>
      </c>
      <c r="F17" s="30" t="s">
        <v>342</v>
      </c>
      <c r="G17" s="39" t="s">
        <v>15</v>
      </c>
      <c r="H17" s="30" t="s">
        <v>861</v>
      </c>
      <c r="I17" s="29"/>
      <c r="J17" s="1"/>
      <c r="K17" s="1"/>
      <c r="L17" s="1"/>
      <c r="M17" s="1"/>
      <c r="N17" s="1"/>
      <c r="O17" s="1"/>
      <c r="P17" s="8"/>
      <c r="Q17" s="1"/>
      <c r="R17" s="1"/>
      <c r="S17" s="8"/>
      <c r="T17" s="1"/>
      <c r="U17" s="1"/>
      <c r="V17" s="1"/>
      <c r="W17" s="1"/>
      <c r="X17" s="1"/>
      <c r="Y17" s="1"/>
      <c r="Z17" s="4"/>
      <c r="AA17" s="1"/>
      <c r="AB17" s="4"/>
      <c r="AC17" s="4"/>
      <c r="AD17" s="4"/>
    </row>
    <row r="18" ht="15.75" customHeight="1">
      <c r="A18" s="1"/>
      <c r="B18" s="9"/>
      <c r="C18" s="64" t="s">
        <v>242</v>
      </c>
      <c r="D18" s="16"/>
      <c r="E18" s="2" t="s">
        <v>17</v>
      </c>
      <c r="F18" s="30" t="s">
        <v>988</v>
      </c>
      <c r="G18" s="16"/>
      <c r="H18" s="16"/>
      <c r="I18" s="29" t="s">
        <v>19</v>
      </c>
      <c r="J18" s="1"/>
      <c r="K18" s="1"/>
      <c r="L18" s="1"/>
      <c r="M18" s="1"/>
      <c r="N18" s="1"/>
      <c r="O18" s="1"/>
      <c r="P18" s="8"/>
      <c r="Q18" s="1"/>
      <c r="R18" s="1"/>
      <c r="S18" s="3"/>
      <c r="T18" s="1"/>
      <c r="U18" s="1"/>
      <c r="V18" s="1"/>
      <c r="W18" s="1"/>
      <c r="X18" s="1"/>
      <c r="Y18" s="1"/>
      <c r="Z18" s="4"/>
      <c r="AA18" s="1"/>
      <c r="AB18" s="4"/>
      <c r="AC18" s="4"/>
      <c r="AD18" s="4"/>
    </row>
    <row r="19" ht="15.75" customHeight="1">
      <c r="A19" s="1"/>
      <c r="B19" s="9"/>
      <c r="C19" s="167" t="s">
        <v>243</v>
      </c>
      <c r="D19" s="18" t="b">
        <v>0</v>
      </c>
      <c r="E19" s="1"/>
      <c r="F19" s="30"/>
      <c r="G19" s="16"/>
      <c r="H19" s="16"/>
      <c r="I19" s="29"/>
      <c r="J19" s="1"/>
      <c r="K19" s="1"/>
      <c r="L19" s="1"/>
      <c r="M19" s="1"/>
      <c r="N19" s="1"/>
      <c r="O19" s="1"/>
      <c r="P19" s="8"/>
      <c r="Q19" s="1"/>
      <c r="R19" s="1"/>
      <c r="S19" s="8"/>
      <c r="T19" s="1"/>
      <c r="U19" s="1"/>
      <c r="V19" s="1"/>
      <c r="W19" s="1"/>
      <c r="X19" s="1"/>
      <c r="Y19" s="1"/>
      <c r="Z19" s="4"/>
      <c r="AA19" s="1"/>
      <c r="AB19" s="4"/>
      <c r="AC19" s="4"/>
      <c r="AD19" s="4"/>
    </row>
    <row r="20" ht="15.75" customHeight="1">
      <c r="A20" s="1"/>
      <c r="B20" s="9"/>
      <c r="C20" s="167" t="s">
        <v>244</v>
      </c>
      <c r="D20" s="18" t="b">
        <v>1</v>
      </c>
      <c r="E20" s="1" t="s">
        <v>989</v>
      </c>
      <c r="F20" s="30"/>
      <c r="G20" s="1"/>
      <c r="H20" s="1"/>
      <c r="I20" s="29" t="s">
        <v>21</v>
      </c>
      <c r="J20" s="1"/>
      <c r="K20" s="1"/>
      <c r="L20" s="1"/>
      <c r="M20" s="1"/>
      <c r="N20" s="1"/>
      <c r="O20" s="1"/>
      <c r="P20" s="8"/>
      <c r="Q20" s="1"/>
      <c r="R20" s="1"/>
      <c r="S20" s="8"/>
      <c r="T20" s="1"/>
      <c r="U20" s="1"/>
      <c r="V20" s="1"/>
      <c r="W20" s="1"/>
      <c r="X20" s="1"/>
      <c r="Y20" s="1"/>
      <c r="Z20" s="4"/>
      <c r="AA20" s="1"/>
      <c r="AB20" s="4"/>
      <c r="AC20" s="4"/>
      <c r="AD20" s="4"/>
    </row>
    <row r="21" ht="15.75" customHeight="1">
      <c r="A21" s="1"/>
      <c r="B21" s="9"/>
      <c r="C21" s="167" t="s">
        <v>245</v>
      </c>
      <c r="D21" s="18" t="b">
        <v>0</v>
      </c>
      <c r="E21" s="1"/>
      <c r="F21" s="16"/>
      <c r="G21" s="1"/>
      <c r="H21" s="1"/>
      <c r="I21" s="29"/>
      <c r="J21" s="1"/>
      <c r="K21" s="1"/>
      <c r="L21" s="1"/>
      <c r="M21" s="1"/>
      <c r="N21" s="1"/>
      <c r="O21" s="1"/>
      <c r="P21" s="8"/>
      <c r="Q21" s="1"/>
      <c r="R21" s="1"/>
      <c r="S21" s="38"/>
      <c r="T21" s="1"/>
      <c r="U21" s="1"/>
      <c r="V21" s="1"/>
      <c r="W21" s="1"/>
      <c r="X21" s="1"/>
      <c r="Y21" s="1"/>
      <c r="Z21" s="4"/>
      <c r="AA21" s="1"/>
      <c r="AB21" s="4"/>
      <c r="AC21" s="4"/>
      <c r="AD21" s="4"/>
    </row>
    <row r="22" ht="15.75" customHeight="1">
      <c r="A22" s="2"/>
      <c r="B22" s="22"/>
      <c r="C22" s="199" t="s">
        <v>246</v>
      </c>
      <c r="D22" s="200"/>
      <c r="E22" s="200"/>
      <c r="F22" s="201"/>
      <c r="G22" s="43" t="s">
        <v>22</v>
      </c>
      <c r="H22" s="44" t="s">
        <v>23</v>
      </c>
      <c r="I22" s="29" t="s">
        <v>24</v>
      </c>
      <c r="J22" s="2"/>
      <c r="K22" s="2"/>
      <c r="L22" s="2"/>
      <c r="M22" s="2"/>
      <c r="N22" s="2"/>
      <c r="O22" s="2"/>
      <c r="P22" s="3"/>
      <c r="Q22" s="2"/>
      <c r="R22" s="2"/>
      <c r="S22" s="38"/>
      <c r="T22" s="2"/>
      <c r="U22" s="2"/>
      <c r="V22" s="2"/>
      <c r="W22" s="2"/>
      <c r="X22" s="2"/>
      <c r="Y22" s="2"/>
      <c r="Z22" s="45"/>
      <c r="AA22" s="2"/>
      <c r="AB22" s="45"/>
      <c r="AC22" s="45"/>
      <c r="AD22" s="45"/>
    </row>
    <row r="23" ht="15.75" customHeight="1">
      <c r="A23" s="1"/>
      <c r="B23" s="9"/>
      <c r="C23" s="202"/>
      <c r="D23" s="203"/>
      <c r="E23" s="203"/>
      <c r="F23" s="204"/>
      <c r="G23" s="48"/>
      <c r="H23" s="49"/>
      <c r="I23" s="29"/>
      <c r="J23" s="1"/>
      <c r="K23" s="1"/>
      <c r="L23" s="1"/>
      <c r="M23" s="1"/>
      <c r="N23" s="1"/>
      <c r="O23" s="1"/>
      <c r="P23" s="3"/>
      <c r="Q23" s="1"/>
      <c r="R23" s="1"/>
      <c r="S23" s="38"/>
      <c r="T23" s="1"/>
      <c r="U23" s="1"/>
      <c r="V23" s="1"/>
      <c r="W23" s="1"/>
      <c r="X23" s="1"/>
      <c r="Y23" s="1"/>
      <c r="Z23" s="4"/>
      <c r="AA23" s="1"/>
      <c r="AB23" s="4"/>
      <c r="AC23" s="4"/>
      <c r="AD23" s="4"/>
    </row>
    <row r="24" ht="15.75" customHeight="1">
      <c r="A24" s="1"/>
      <c r="B24" s="9"/>
      <c r="C24" s="202" t="s">
        <v>353</v>
      </c>
      <c r="D24" s="203"/>
      <c r="E24" s="203"/>
      <c r="F24" s="204"/>
      <c r="G24" s="48">
        <v>2.0</v>
      </c>
      <c r="H24" s="49">
        <v>2614.86</v>
      </c>
      <c r="I24" s="29" t="s">
        <v>25</v>
      </c>
      <c r="J24" s="1"/>
      <c r="K24" s="1"/>
      <c r="L24" s="1"/>
      <c r="M24" s="1"/>
      <c r="N24" s="1"/>
      <c r="O24" s="1"/>
      <c r="P24" s="3"/>
      <c r="Q24" s="1"/>
      <c r="R24" s="1"/>
      <c r="S24" s="38"/>
      <c r="T24" s="1"/>
      <c r="U24" s="1"/>
      <c r="V24" s="1"/>
      <c r="W24" s="1"/>
      <c r="X24" s="1"/>
      <c r="Y24" s="1"/>
      <c r="Z24" s="4"/>
      <c r="AA24" s="1"/>
      <c r="AB24" s="4"/>
      <c r="AC24" s="4"/>
      <c r="AD24" s="4"/>
    </row>
    <row r="25" ht="15.75" customHeight="1">
      <c r="A25" s="1"/>
      <c r="B25" s="9"/>
      <c r="C25" s="288" t="s">
        <v>350</v>
      </c>
      <c r="D25" s="203"/>
      <c r="E25" s="203"/>
      <c r="F25" s="204"/>
      <c r="G25" s="48">
        <v>3.0</v>
      </c>
      <c r="H25" s="49">
        <v>2614.86</v>
      </c>
      <c r="I25" s="29"/>
      <c r="J25" s="1"/>
      <c r="K25" s="1"/>
      <c r="L25" s="1"/>
      <c r="M25" s="1"/>
      <c r="N25" s="1"/>
      <c r="O25" s="1"/>
      <c r="P25" s="3"/>
      <c r="Q25" s="1"/>
      <c r="R25" s="1"/>
      <c r="S25" s="38"/>
      <c r="T25" s="1"/>
      <c r="U25" s="1"/>
      <c r="V25" s="1"/>
      <c r="W25" s="1"/>
      <c r="X25" s="1"/>
      <c r="Y25" s="1"/>
      <c r="Z25" s="4"/>
      <c r="AA25" s="1"/>
      <c r="AB25" s="4"/>
      <c r="AC25" s="4"/>
      <c r="AD25" s="4"/>
    </row>
    <row r="26" ht="15.75" customHeight="1">
      <c r="A26" s="1"/>
      <c r="B26" s="9"/>
      <c r="C26" s="288" t="s">
        <v>352</v>
      </c>
      <c r="D26" s="203"/>
      <c r="E26" s="203"/>
      <c r="F26" s="204"/>
      <c r="G26" s="48">
        <v>3.0</v>
      </c>
      <c r="H26" s="49">
        <v>3268.575</v>
      </c>
      <c r="I26" s="29" t="s">
        <v>26</v>
      </c>
      <c r="J26" s="1"/>
      <c r="K26" s="1"/>
      <c r="L26" s="1"/>
      <c r="M26" s="1"/>
      <c r="N26" s="1"/>
      <c r="O26" s="1"/>
      <c r="P26" s="3"/>
      <c r="Q26" s="1"/>
      <c r="R26" s="1"/>
      <c r="S26" s="38"/>
      <c r="T26" s="1"/>
      <c r="U26" s="1"/>
      <c r="V26" s="1"/>
      <c r="W26" s="1"/>
      <c r="X26" s="1"/>
      <c r="Y26" s="1"/>
      <c r="Z26" s="4"/>
      <c r="AA26" s="1"/>
      <c r="AB26" s="4"/>
      <c r="AC26" s="4"/>
      <c r="AD26" s="4"/>
    </row>
    <row r="27" ht="15.75" customHeight="1">
      <c r="A27" s="1"/>
      <c r="B27" s="9"/>
      <c r="C27" s="288" t="s">
        <v>357</v>
      </c>
      <c r="D27" s="203"/>
      <c r="E27" s="203"/>
      <c r="F27" s="204"/>
      <c r="G27" s="48">
        <v>3.0</v>
      </c>
      <c r="H27" s="49">
        <v>2614.86</v>
      </c>
      <c r="I27" s="29"/>
      <c r="J27" s="1"/>
      <c r="K27" s="1"/>
      <c r="L27" s="1"/>
      <c r="M27" s="1"/>
      <c r="N27" s="1"/>
      <c r="O27" s="1"/>
      <c r="P27" s="51"/>
      <c r="Q27" s="1"/>
      <c r="R27" s="1"/>
      <c r="T27" s="1"/>
      <c r="U27" s="1"/>
      <c r="V27" s="1"/>
      <c r="W27" s="1"/>
      <c r="X27" s="1"/>
      <c r="Y27" s="1"/>
      <c r="Z27" s="4"/>
      <c r="AA27" s="1"/>
      <c r="AB27" s="4"/>
      <c r="AC27" s="4"/>
      <c r="AD27" s="4"/>
    </row>
    <row r="28" ht="15.75" customHeight="1">
      <c r="A28" s="1"/>
      <c r="B28" s="9"/>
      <c r="C28" s="288" t="s">
        <v>361</v>
      </c>
      <c r="D28" s="203"/>
      <c r="E28" s="203"/>
      <c r="F28" s="204"/>
      <c r="G28" s="48">
        <v>3.0</v>
      </c>
      <c r="H28" s="49">
        <v>2614.86</v>
      </c>
      <c r="I28" s="29" t="s">
        <v>27</v>
      </c>
      <c r="J28" s="1"/>
      <c r="K28" s="1"/>
      <c r="L28" s="1"/>
      <c r="M28" s="1"/>
      <c r="N28" s="1"/>
      <c r="O28" s="1"/>
      <c r="P28" s="3"/>
      <c r="Q28" s="1"/>
      <c r="R28" s="1"/>
      <c r="T28" s="1"/>
      <c r="U28" s="1"/>
      <c r="V28" s="1"/>
      <c r="W28" s="1"/>
      <c r="X28" s="1"/>
      <c r="Y28" s="1"/>
      <c r="Z28" s="4"/>
      <c r="AA28" s="1"/>
      <c r="AB28" s="4"/>
      <c r="AC28" s="4"/>
      <c r="AD28" s="4"/>
    </row>
    <row r="29" ht="15.75" customHeight="1">
      <c r="A29" s="1"/>
      <c r="B29" s="9"/>
      <c r="C29" s="288"/>
      <c r="D29" s="203"/>
      <c r="E29" s="203"/>
      <c r="F29" s="204"/>
      <c r="G29" s="48"/>
      <c r="H29" s="49"/>
      <c r="I29" s="29"/>
      <c r="J29" s="1"/>
      <c r="K29" s="1"/>
      <c r="L29" s="1"/>
      <c r="M29" s="1"/>
      <c r="N29" s="1"/>
      <c r="O29" s="1"/>
      <c r="P29" s="3"/>
      <c r="Q29" s="1"/>
      <c r="R29" s="1"/>
      <c r="T29" s="1"/>
      <c r="U29" s="1"/>
      <c r="V29" s="1"/>
      <c r="W29" s="1"/>
      <c r="X29" s="1"/>
      <c r="Y29" s="1"/>
      <c r="Z29" s="4"/>
      <c r="AA29" s="1"/>
      <c r="AB29" s="4"/>
      <c r="AC29" s="4"/>
      <c r="AD29" s="4"/>
    </row>
    <row r="30" ht="15.75" customHeight="1">
      <c r="A30" s="1"/>
      <c r="B30" s="9"/>
      <c r="C30" s="288"/>
      <c r="D30" s="203"/>
      <c r="E30" s="203"/>
      <c r="F30" s="204"/>
      <c r="G30" s="48"/>
      <c r="H30" s="49"/>
      <c r="I30" s="29" t="s">
        <v>28</v>
      </c>
      <c r="J30" s="1"/>
      <c r="K30" s="1"/>
      <c r="L30" s="1"/>
      <c r="M30" s="1"/>
      <c r="N30" s="1"/>
      <c r="O30" s="1"/>
      <c r="P30" s="8"/>
      <c r="Q30" s="1"/>
      <c r="R30" s="1"/>
      <c r="S30" s="3"/>
      <c r="T30" s="1"/>
      <c r="U30" s="1"/>
      <c r="V30" s="1"/>
      <c r="W30" s="1"/>
      <c r="X30" s="1"/>
      <c r="Y30" s="1"/>
      <c r="Z30" s="4"/>
      <c r="AA30" s="1"/>
      <c r="AB30" s="4"/>
      <c r="AC30" s="4"/>
      <c r="AD30" s="4"/>
    </row>
    <row r="31" ht="15.75" customHeight="1">
      <c r="A31" s="1"/>
      <c r="B31" s="9"/>
      <c r="C31" s="202"/>
      <c r="D31" s="203"/>
      <c r="E31" s="203"/>
      <c r="F31" s="204"/>
      <c r="G31" s="48"/>
      <c r="H31" s="49"/>
      <c r="I31" s="29"/>
      <c r="J31" s="1"/>
      <c r="K31" s="1"/>
      <c r="L31" s="1"/>
      <c r="M31" s="1"/>
      <c r="N31" s="1"/>
      <c r="O31" s="1"/>
      <c r="P31" s="8"/>
      <c r="Q31" s="1"/>
      <c r="R31" s="1"/>
      <c r="S31" s="3"/>
      <c r="T31" s="1"/>
      <c r="U31" s="1"/>
      <c r="V31" s="1"/>
      <c r="W31" s="1"/>
      <c r="X31" s="1"/>
      <c r="Y31" s="1"/>
      <c r="Z31" s="4"/>
      <c r="AA31" s="1"/>
      <c r="AB31" s="4"/>
      <c r="AC31" s="4"/>
      <c r="AD31" s="4"/>
    </row>
    <row r="32" ht="15.75" hidden="1" customHeight="1">
      <c r="A32" s="1"/>
      <c r="B32" s="9"/>
      <c r="C32" s="202"/>
      <c r="D32" s="203"/>
      <c r="E32" s="203"/>
      <c r="F32" s="204"/>
      <c r="G32" s="48"/>
      <c r="H32" s="49"/>
      <c r="I32" s="29" t="s">
        <v>29</v>
      </c>
      <c r="J32" s="1"/>
      <c r="K32" s="1"/>
      <c r="L32" s="1"/>
      <c r="M32" s="1"/>
      <c r="N32" s="1"/>
      <c r="O32" s="1"/>
      <c r="P32" s="1"/>
      <c r="Q32" s="1"/>
      <c r="R32" s="1"/>
      <c r="S32" s="3"/>
      <c r="T32" s="1"/>
      <c r="U32" s="1"/>
      <c r="V32" s="1"/>
      <c r="W32" s="1"/>
      <c r="X32" s="1"/>
      <c r="Y32" s="1"/>
      <c r="Z32" s="4"/>
      <c r="AA32" s="1"/>
      <c r="AB32" s="4"/>
      <c r="AC32" s="4"/>
      <c r="AD32" s="4"/>
    </row>
    <row r="33" ht="15.75" hidden="1" customHeight="1">
      <c r="A33" s="1"/>
      <c r="B33" s="9"/>
      <c r="C33" s="202"/>
      <c r="D33" s="203"/>
      <c r="E33" s="203"/>
      <c r="F33" s="204"/>
      <c r="G33" s="48"/>
      <c r="H33" s="49"/>
      <c r="I33" s="29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4"/>
      <c r="AA33" s="1"/>
      <c r="AB33" s="4"/>
      <c r="AC33" s="4"/>
      <c r="AD33" s="4"/>
    </row>
    <row r="34" ht="15.75" hidden="1" customHeight="1">
      <c r="A34" s="1"/>
      <c r="B34" s="9"/>
      <c r="C34" s="202"/>
      <c r="D34" s="203"/>
      <c r="E34" s="203"/>
      <c r="F34" s="204"/>
      <c r="G34" s="48"/>
      <c r="H34" s="49"/>
      <c r="I34" s="29" t="s">
        <v>30</v>
      </c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4"/>
      <c r="AA34" s="1"/>
      <c r="AB34" s="4"/>
      <c r="AC34" s="4"/>
      <c r="AD34" s="4"/>
    </row>
    <row r="35" ht="15.75" hidden="1" customHeight="1">
      <c r="A35" s="1"/>
      <c r="B35" s="9"/>
      <c r="C35" s="202"/>
      <c r="D35" s="203"/>
      <c r="E35" s="203"/>
      <c r="F35" s="204"/>
      <c r="G35" s="48"/>
      <c r="H35" s="49"/>
      <c r="I35" s="29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4"/>
      <c r="AA35" s="1"/>
      <c r="AB35" s="4"/>
      <c r="AC35" s="4"/>
      <c r="AD35" s="4"/>
    </row>
    <row r="36" ht="15.75" hidden="1" customHeight="1">
      <c r="A36" s="1"/>
      <c r="B36" s="9"/>
      <c r="C36" s="202"/>
      <c r="D36" s="203"/>
      <c r="E36" s="203"/>
      <c r="F36" s="204"/>
      <c r="G36" s="48"/>
      <c r="H36" s="49"/>
      <c r="I36" s="29" t="s">
        <v>31</v>
      </c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4"/>
      <c r="AA36" s="1"/>
      <c r="AB36" s="4"/>
      <c r="AC36" s="4"/>
      <c r="AD36" s="4"/>
    </row>
    <row r="37" ht="15.75" hidden="1" customHeight="1">
      <c r="A37" s="1"/>
      <c r="B37" s="9"/>
      <c r="C37" s="202"/>
      <c r="D37" s="203"/>
      <c r="E37" s="203"/>
      <c r="F37" s="204"/>
      <c r="G37" s="48"/>
      <c r="H37" s="49"/>
      <c r="I37" s="29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4"/>
      <c r="AA37" s="1"/>
      <c r="AB37" s="4"/>
      <c r="AC37" s="4"/>
      <c r="AD37" s="4"/>
    </row>
    <row r="38" ht="15.75" hidden="1" customHeight="1">
      <c r="A38" s="1"/>
      <c r="B38" s="9"/>
      <c r="C38" s="202"/>
      <c r="D38" s="203"/>
      <c r="E38" s="203"/>
      <c r="F38" s="204"/>
      <c r="G38" s="48"/>
      <c r="H38" s="49"/>
      <c r="I38" s="29" t="s">
        <v>32</v>
      </c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4"/>
      <c r="AA38" s="1"/>
      <c r="AB38" s="4"/>
      <c r="AC38" s="4"/>
      <c r="AD38" s="4"/>
    </row>
    <row r="39" ht="15.75" hidden="1" customHeight="1">
      <c r="A39" s="1"/>
      <c r="B39" s="9"/>
      <c r="C39" s="202"/>
      <c r="D39" s="203"/>
      <c r="E39" s="203"/>
      <c r="F39" s="204"/>
      <c r="G39" s="48"/>
      <c r="H39" s="49"/>
      <c r="I39" s="29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4"/>
      <c r="AA39" s="1"/>
      <c r="AB39" s="4"/>
      <c r="AC39" s="4"/>
      <c r="AD39" s="4"/>
    </row>
    <row r="40" ht="15.75" customHeight="1">
      <c r="A40" s="1"/>
      <c r="B40" s="9"/>
      <c r="C40" s="202"/>
      <c r="D40" s="203"/>
      <c r="E40" s="203"/>
      <c r="F40" s="204"/>
      <c r="G40" s="48"/>
      <c r="H40" s="49"/>
      <c r="I40" s="29" t="s">
        <v>33</v>
      </c>
      <c r="J40" s="1"/>
      <c r="K40" s="1"/>
      <c r="L40" s="1"/>
      <c r="M40" s="1"/>
      <c r="N40" s="1"/>
      <c r="O40" s="1"/>
      <c r="P40" s="8"/>
      <c r="Q40" s="1"/>
      <c r="R40" s="1"/>
      <c r="S40" s="8"/>
      <c r="T40" s="1"/>
      <c r="U40" s="1"/>
      <c r="V40" s="1"/>
      <c r="W40" s="1"/>
      <c r="X40" s="1"/>
      <c r="Y40" s="1"/>
      <c r="Z40" s="4"/>
      <c r="AA40" s="1"/>
      <c r="AB40" s="4"/>
      <c r="AC40" s="4"/>
      <c r="AD40" s="4"/>
    </row>
    <row r="41" ht="15.75" customHeight="1">
      <c r="A41" s="1"/>
      <c r="B41" s="9"/>
      <c r="C41" s="202"/>
      <c r="D41" s="203"/>
      <c r="E41" s="203"/>
      <c r="F41" s="204"/>
      <c r="G41" s="48"/>
      <c r="H41" s="49"/>
      <c r="I41" s="29"/>
      <c r="J41" s="1"/>
      <c r="K41" s="1"/>
      <c r="L41" s="1"/>
      <c r="M41" s="1"/>
      <c r="N41" s="1"/>
      <c r="O41" s="1"/>
      <c r="P41" s="8"/>
      <c r="Q41" s="1"/>
      <c r="R41" s="1"/>
      <c r="S41" s="8"/>
      <c r="T41" s="1"/>
      <c r="U41" s="1"/>
      <c r="V41" s="1"/>
      <c r="W41" s="1"/>
      <c r="X41" s="1"/>
      <c r="Y41" s="1"/>
      <c r="Z41" s="4"/>
      <c r="AA41" s="1"/>
      <c r="AB41" s="4"/>
      <c r="AC41" s="4"/>
      <c r="AD41" s="4"/>
    </row>
    <row r="42" ht="15.75" customHeight="1">
      <c r="A42" s="1"/>
      <c r="B42" s="9"/>
      <c r="C42" s="210"/>
      <c r="D42" s="211"/>
      <c r="E42" s="211"/>
      <c r="F42" s="212"/>
      <c r="G42" s="48"/>
      <c r="H42" s="49"/>
      <c r="I42" s="29" t="s">
        <v>34</v>
      </c>
      <c r="J42" s="1"/>
      <c r="K42" s="1"/>
      <c r="L42" s="1"/>
      <c r="M42" s="1"/>
      <c r="N42" s="1"/>
      <c r="O42" s="1"/>
      <c r="P42" s="8"/>
      <c r="Q42" s="1"/>
      <c r="R42" s="1"/>
      <c r="S42" s="8"/>
      <c r="T42" s="1"/>
      <c r="U42" s="1"/>
      <c r="V42" s="1"/>
      <c r="W42" s="1"/>
      <c r="X42" s="1"/>
      <c r="Y42" s="1"/>
      <c r="Z42" s="4"/>
      <c r="AA42" s="1"/>
      <c r="AB42" s="4"/>
      <c r="AC42" s="4"/>
      <c r="AD42" s="4"/>
    </row>
    <row r="43" ht="15.75" customHeight="1">
      <c r="A43" s="1"/>
      <c r="B43" s="9"/>
      <c r="C43" s="289"/>
      <c r="D43" s="198"/>
      <c r="E43" s="198"/>
      <c r="F43" s="222"/>
      <c r="G43" s="290"/>
      <c r="H43" s="49"/>
      <c r="I43" s="29"/>
      <c r="J43" s="1"/>
      <c r="K43" s="1"/>
      <c r="L43" s="1"/>
      <c r="M43" s="1"/>
      <c r="N43" s="1"/>
      <c r="O43" s="1"/>
      <c r="P43" s="8"/>
      <c r="Q43" s="1"/>
      <c r="R43" s="1"/>
      <c r="T43" s="1"/>
      <c r="U43" s="1"/>
      <c r="V43" s="1"/>
      <c r="W43" s="1"/>
      <c r="X43" s="1"/>
      <c r="Y43" s="1"/>
      <c r="Z43" s="4"/>
      <c r="AA43" s="1"/>
      <c r="AB43" s="4"/>
      <c r="AC43" s="4"/>
      <c r="AD43" s="4"/>
    </row>
    <row r="44" ht="15.75" customHeight="1">
      <c r="A44" s="1"/>
      <c r="B44" s="9"/>
      <c r="C44" s="291" t="s">
        <v>344</v>
      </c>
      <c r="D44" s="292"/>
      <c r="E44" s="292"/>
      <c r="F44" s="264"/>
      <c r="G44" s="293">
        <f t="shared" ref="G44:H44" si="1">SUM(G23:G43)</f>
        <v>14</v>
      </c>
      <c r="H44" s="294">
        <f t="shared" si="1"/>
        <v>13728.015</v>
      </c>
      <c r="I44" s="29" t="s">
        <v>8</v>
      </c>
      <c r="J44" s="1"/>
      <c r="K44" s="1"/>
      <c r="L44" s="1"/>
      <c r="M44" s="1"/>
      <c r="N44" s="1"/>
      <c r="O44" s="1"/>
      <c r="P44" s="8"/>
      <c r="Q44" s="1"/>
      <c r="R44" s="1"/>
      <c r="S44" s="8"/>
      <c r="T44" s="1"/>
      <c r="U44" s="1"/>
      <c r="V44" s="1"/>
      <c r="W44" s="1"/>
      <c r="X44" s="1"/>
      <c r="Y44" s="1"/>
      <c r="Z44" s="4"/>
      <c r="AA44" s="1"/>
      <c r="AB44" s="4"/>
      <c r="AC44" s="4"/>
      <c r="AD44" s="4"/>
    </row>
    <row r="45" ht="15.75" customHeight="1">
      <c r="A45" s="1"/>
      <c r="B45" s="9"/>
      <c r="C45" s="1"/>
      <c r="D45" s="1"/>
      <c r="E45" s="1"/>
      <c r="F45" s="1"/>
      <c r="G45" s="295" t="s">
        <v>36</v>
      </c>
      <c r="H45" s="296">
        <v>497.39</v>
      </c>
      <c r="I45" s="29"/>
      <c r="J45" s="1"/>
      <c r="K45" s="1"/>
      <c r="L45" s="1"/>
      <c r="M45" s="1"/>
      <c r="N45" s="1"/>
      <c r="O45" s="1"/>
      <c r="P45" s="3"/>
      <c r="Q45" s="1"/>
      <c r="R45" s="1"/>
      <c r="S45" s="8"/>
      <c r="T45" s="1"/>
      <c r="U45" s="1"/>
      <c r="V45" s="1"/>
      <c r="W45" s="1"/>
      <c r="X45" s="1"/>
      <c r="Y45" s="1"/>
      <c r="Z45" s="4"/>
      <c r="AA45" s="1"/>
      <c r="AB45" s="4"/>
      <c r="AC45" s="4"/>
      <c r="AD45" s="4"/>
    </row>
    <row r="46" ht="15.75" customHeight="1">
      <c r="A46" s="1"/>
      <c r="B46" s="9"/>
      <c r="C46" s="1"/>
      <c r="D46" s="1"/>
      <c r="E46" s="1"/>
      <c r="F46" s="1"/>
      <c r="G46" s="71" t="s">
        <v>37</v>
      </c>
      <c r="H46" s="489"/>
      <c r="I46" s="29" t="s">
        <v>38</v>
      </c>
      <c r="J46" s="1"/>
      <c r="K46" s="1"/>
      <c r="L46" s="1"/>
      <c r="M46" s="1"/>
      <c r="N46" s="1"/>
      <c r="O46" s="1"/>
      <c r="P46" s="1"/>
      <c r="Q46" s="1"/>
      <c r="R46" s="1"/>
      <c r="S46" s="8"/>
      <c r="T46" s="1"/>
      <c r="U46" s="1"/>
      <c r="V46" s="1"/>
      <c r="W46" s="1"/>
      <c r="X46" s="1"/>
      <c r="Y46" s="1"/>
      <c r="Z46" s="4"/>
      <c r="AA46" s="1"/>
      <c r="AB46" s="4"/>
      <c r="AC46" s="4"/>
      <c r="AD46" s="4"/>
    </row>
    <row r="47" ht="15.75" customHeight="1">
      <c r="A47" s="1"/>
      <c r="B47" s="9"/>
      <c r="C47" s="55"/>
      <c r="D47" s="76"/>
      <c r="E47" s="55" t="s">
        <v>40</v>
      </c>
      <c r="G47" s="69" t="s">
        <v>41</v>
      </c>
      <c r="H47" s="488"/>
      <c r="I47" s="29"/>
      <c r="J47" s="1"/>
      <c r="K47" s="1"/>
      <c r="L47" s="1"/>
      <c r="M47" s="1"/>
      <c r="N47" s="1"/>
      <c r="O47" s="1"/>
      <c r="P47" s="1"/>
      <c r="Q47" s="1"/>
      <c r="R47" s="1"/>
      <c r="T47" s="1"/>
      <c r="U47" s="1"/>
      <c r="V47" s="1"/>
      <c r="W47" s="1"/>
      <c r="X47" s="1"/>
      <c r="Y47" s="1"/>
      <c r="Z47" s="4"/>
      <c r="AA47" s="1"/>
      <c r="AB47" s="4"/>
      <c r="AC47" s="4"/>
      <c r="AD47" s="4"/>
    </row>
    <row r="48" ht="15.75" customHeight="1">
      <c r="A48" s="1"/>
      <c r="B48" s="9"/>
      <c r="C48" s="80" t="s">
        <v>250</v>
      </c>
      <c r="D48" s="1"/>
      <c r="E48" s="80" t="s">
        <v>43</v>
      </c>
      <c r="F48" s="221"/>
      <c r="G48" s="69" t="s">
        <v>44</v>
      </c>
      <c r="H48" s="488">
        <v>4805.92</v>
      </c>
      <c r="I48" s="29" t="s">
        <v>45</v>
      </c>
      <c r="J48" s="1"/>
      <c r="K48" s="1"/>
      <c r="L48" s="1"/>
      <c r="M48" s="1"/>
      <c r="N48" s="1"/>
      <c r="O48" s="1"/>
      <c r="P48" s="1"/>
      <c r="Q48" s="1"/>
      <c r="R48" s="1"/>
      <c r="S48" s="3"/>
      <c r="T48" s="1"/>
      <c r="U48" s="1"/>
      <c r="V48" s="1"/>
      <c r="W48" s="1"/>
      <c r="X48" s="1"/>
      <c r="Y48" s="1"/>
      <c r="Z48" s="4"/>
      <c r="AA48" s="1"/>
      <c r="AB48" s="4"/>
      <c r="AC48" s="4"/>
      <c r="AD48" s="4"/>
    </row>
    <row r="49" ht="15.75" customHeight="1">
      <c r="A49" s="1"/>
      <c r="B49" s="9"/>
      <c r="C49" s="1"/>
      <c r="D49" s="1"/>
      <c r="E49" s="55" t="s">
        <v>990</v>
      </c>
      <c r="F49" s="207"/>
      <c r="G49" s="82" t="s">
        <v>48</v>
      </c>
      <c r="H49" s="83"/>
      <c r="I49" s="84"/>
      <c r="J49" s="1"/>
      <c r="K49" s="1"/>
      <c r="L49" s="1"/>
      <c r="M49" s="1"/>
      <c r="N49" s="1"/>
      <c r="O49" s="1"/>
      <c r="P49" s="1"/>
      <c r="Q49" s="1"/>
      <c r="R49" s="1"/>
      <c r="T49" s="1"/>
      <c r="U49" s="1"/>
      <c r="V49" s="1"/>
      <c r="W49" s="1"/>
      <c r="X49" s="1"/>
      <c r="Y49" s="1"/>
      <c r="Z49" s="4"/>
      <c r="AA49" s="1"/>
      <c r="AB49" s="4"/>
      <c r="AC49" s="4"/>
      <c r="AD49" s="4"/>
    </row>
    <row r="50" ht="15.75" customHeight="1">
      <c r="A50" s="1"/>
      <c r="B50" s="9"/>
      <c r="C50" s="55" t="s">
        <v>251</v>
      </c>
      <c r="D50" s="85"/>
      <c r="E50" s="198"/>
      <c r="F50" s="222"/>
      <c r="G50" s="82" t="s">
        <v>50</v>
      </c>
      <c r="H50" s="83"/>
      <c r="I50" s="29"/>
      <c r="J50" s="1"/>
      <c r="K50" s="1"/>
      <c r="L50" s="1"/>
      <c r="M50" s="1"/>
      <c r="N50" s="1"/>
      <c r="O50" s="1"/>
      <c r="P50" s="1"/>
      <c r="Q50" s="1"/>
      <c r="R50" s="1"/>
      <c r="S50" s="8"/>
      <c r="T50" s="1"/>
      <c r="U50" s="1"/>
      <c r="V50" s="1"/>
      <c r="W50" s="1"/>
      <c r="X50" s="1"/>
      <c r="Y50" s="1"/>
      <c r="Z50" s="4"/>
      <c r="AA50" s="1"/>
      <c r="AB50" s="4"/>
      <c r="AC50" s="4"/>
      <c r="AD50" s="4"/>
    </row>
    <row r="51" ht="15.75" customHeight="1">
      <c r="A51" s="1"/>
      <c r="B51" s="9"/>
      <c r="C51" s="80" t="s">
        <v>252</v>
      </c>
      <c r="D51" s="1"/>
      <c r="E51" s="80" t="s">
        <v>1113</v>
      </c>
      <c r="F51" s="221"/>
      <c r="G51" s="71" t="s">
        <v>53</v>
      </c>
      <c r="H51" s="72"/>
      <c r="I51" s="29"/>
      <c r="J51" s="1"/>
      <c r="K51" s="1"/>
      <c r="L51" s="1"/>
      <c r="M51" s="1"/>
      <c r="N51" s="1"/>
      <c r="O51" s="1"/>
      <c r="P51" s="1"/>
      <c r="Q51" s="1"/>
      <c r="R51" s="1"/>
      <c r="S51" s="8"/>
      <c r="T51" s="1"/>
      <c r="U51" s="1"/>
      <c r="V51" s="1"/>
      <c r="W51" s="1"/>
      <c r="X51" s="1"/>
      <c r="Y51" s="1"/>
      <c r="Z51" s="4"/>
      <c r="AA51" s="1"/>
      <c r="AB51" s="4"/>
      <c r="AC51" s="4"/>
      <c r="AD51" s="4"/>
    </row>
    <row r="52" ht="15.75" customHeight="1">
      <c r="A52" s="1"/>
      <c r="B52" s="9"/>
      <c r="C52" s="1"/>
      <c r="D52" s="1"/>
      <c r="E52" s="1"/>
      <c r="F52" s="1"/>
      <c r="G52" s="69" t="s">
        <v>55</v>
      </c>
      <c r="H52" s="77"/>
      <c r="I52" s="29"/>
      <c r="J52" s="1"/>
      <c r="K52" s="1"/>
      <c r="L52" s="1"/>
      <c r="M52" s="1"/>
      <c r="N52" s="1"/>
      <c r="O52" s="1"/>
      <c r="P52" s="1"/>
      <c r="Q52" s="1"/>
      <c r="R52" s="1"/>
      <c r="T52" s="1"/>
      <c r="U52" s="1"/>
      <c r="V52" s="1"/>
      <c r="W52" s="1"/>
      <c r="X52" s="1"/>
      <c r="Y52" s="1"/>
      <c r="Z52" s="4"/>
      <c r="AA52" s="1"/>
      <c r="AB52" s="4"/>
      <c r="AC52" s="4"/>
      <c r="AD52" s="4"/>
    </row>
    <row r="53" ht="15.75" customHeight="1">
      <c r="A53" s="1"/>
      <c r="B53" s="9"/>
      <c r="C53" s="223" t="s">
        <v>253</v>
      </c>
      <c r="D53" s="86"/>
      <c r="E53" s="87"/>
      <c r="F53" s="1"/>
      <c r="G53" s="88" t="s">
        <v>57</v>
      </c>
      <c r="H53" s="72"/>
      <c r="I53" s="29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4"/>
      <c r="AA53" s="1"/>
      <c r="AB53" s="4"/>
      <c r="AC53" s="4"/>
      <c r="AD53" s="4"/>
    </row>
    <row r="54" ht="15.75" customHeight="1">
      <c r="A54" s="1"/>
      <c r="B54" s="9"/>
      <c r="C54" s="225" t="s">
        <v>254</v>
      </c>
      <c r="E54" s="89"/>
      <c r="F54" s="1"/>
      <c r="G54" s="90" t="s">
        <v>59</v>
      </c>
      <c r="H54" s="77"/>
      <c r="I54" s="29"/>
      <c r="J54" s="9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4"/>
      <c r="AA54" s="1"/>
      <c r="AB54" s="4"/>
      <c r="AC54" s="4"/>
      <c r="AD54" s="4"/>
    </row>
    <row r="55" ht="15.75" customHeight="1">
      <c r="A55" s="1"/>
      <c r="B55" s="9"/>
      <c r="C55" s="226" t="s">
        <v>255</v>
      </c>
      <c r="E55" s="89"/>
      <c r="F55" s="1"/>
      <c r="G55" s="88" t="s">
        <v>61</v>
      </c>
      <c r="H55" s="72"/>
      <c r="I55" s="29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4"/>
      <c r="AA55" s="1"/>
      <c r="AB55" s="4"/>
      <c r="AC55" s="4"/>
      <c r="AD55" s="4"/>
    </row>
    <row r="56" ht="15.75" customHeight="1">
      <c r="A56" s="1"/>
      <c r="B56" s="9"/>
      <c r="C56" s="227" t="s">
        <v>1169</v>
      </c>
      <c r="E56" s="228"/>
      <c r="F56" s="1"/>
      <c r="G56" s="69"/>
      <c r="H56" s="92"/>
      <c r="I56" s="93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4"/>
      <c r="AA56" s="1"/>
      <c r="AB56" s="4"/>
      <c r="AC56" s="4"/>
      <c r="AD56" s="4"/>
    </row>
    <row r="57" ht="15.75" customHeight="1">
      <c r="A57" s="1"/>
      <c r="B57" s="9"/>
      <c r="C57" s="229" t="s">
        <v>1170</v>
      </c>
      <c r="E57" s="89"/>
      <c r="F57" s="1"/>
      <c r="G57" s="94" t="s">
        <v>64</v>
      </c>
      <c r="H57" s="95"/>
      <c r="I57" s="93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74" t="s">
        <v>39</v>
      </c>
      <c r="V57" s="75">
        <v>497.39</v>
      </c>
      <c r="W57" s="1"/>
      <c r="X57" s="1"/>
      <c r="Y57" s="1"/>
      <c r="Z57" s="4"/>
      <c r="AA57" s="1"/>
      <c r="AB57" s="4"/>
      <c r="AC57" s="4"/>
      <c r="AD57" s="4"/>
    </row>
    <row r="58" ht="15.75" customHeight="1">
      <c r="A58" s="1"/>
      <c r="B58" s="9"/>
      <c r="C58" s="231" t="s">
        <v>258</v>
      </c>
      <c r="E58" s="89"/>
      <c r="F58" s="1"/>
      <c r="G58" s="94" t="s">
        <v>66</v>
      </c>
      <c r="H58" s="95">
        <v>158.1</v>
      </c>
      <c r="I58" s="93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78" t="s">
        <v>42</v>
      </c>
      <c r="V58" s="79">
        <v>173.91</v>
      </c>
      <c r="W58" s="1"/>
      <c r="X58" s="1"/>
      <c r="Y58" s="1"/>
      <c r="Z58" s="4"/>
      <c r="AA58" s="1"/>
      <c r="AB58" s="4"/>
      <c r="AC58" s="4"/>
      <c r="AD58" s="4"/>
    </row>
    <row r="59" ht="15.75" customHeight="1">
      <c r="A59" s="1"/>
      <c r="B59" s="9"/>
      <c r="C59" s="232" t="s">
        <v>994</v>
      </c>
      <c r="E59" s="228"/>
      <c r="F59" s="1"/>
      <c r="G59" s="96" t="s">
        <v>68</v>
      </c>
      <c r="H59" s="72"/>
      <c r="I59" s="93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78" t="s">
        <v>46</v>
      </c>
      <c r="V59" s="79">
        <v>4805.92</v>
      </c>
      <c r="W59" s="1"/>
      <c r="X59" s="1"/>
      <c r="Y59" s="1"/>
      <c r="Z59" s="4"/>
      <c r="AA59" s="1"/>
      <c r="AB59" s="4"/>
      <c r="AC59" s="4"/>
      <c r="AD59" s="4"/>
    </row>
    <row r="60" ht="15.75" customHeight="1">
      <c r="A60" s="1"/>
      <c r="B60" s="9"/>
      <c r="C60" s="233" t="s">
        <v>260</v>
      </c>
      <c r="E60" s="228"/>
      <c r="F60" s="1"/>
      <c r="G60" s="100" t="s">
        <v>70</v>
      </c>
      <c r="H60" s="106"/>
      <c r="I60" s="93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78" t="s">
        <v>49</v>
      </c>
      <c r="V60" s="79">
        <v>1369.68</v>
      </c>
      <c r="W60" s="1"/>
      <c r="X60" s="1"/>
      <c r="Y60" s="1"/>
      <c r="Z60" s="4"/>
      <c r="AA60" s="1"/>
      <c r="AB60" s="4"/>
      <c r="AC60" s="4"/>
      <c r="AD60" s="4"/>
    </row>
    <row r="61" ht="15.75" customHeight="1">
      <c r="A61" s="1"/>
      <c r="B61" s="9"/>
      <c r="C61" s="235" t="s">
        <v>261</v>
      </c>
      <c r="D61" s="103"/>
      <c r="E61" s="104"/>
      <c r="F61" s="1"/>
      <c r="G61" s="105" t="s">
        <v>71</v>
      </c>
      <c r="H61" s="106"/>
      <c r="I61" s="107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78" t="s">
        <v>51</v>
      </c>
      <c r="V61" s="79"/>
      <c r="W61" s="1"/>
      <c r="X61" s="1"/>
      <c r="Y61" s="1"/>
      <c r="Z61" s="4"/>
      <c r="AA61" s="1"/>
      <c r="AB61" s="4"/>
      <c r="AC61" s="4"/>
      <c r="AD61" s="4"/>
    </row>
    <row r="62" ht="15.75" customHeight="1">
      <c r="A62" s="1"/>
      <c r="B62" s="9"/>
      <c r="C62" s="226"/>
      <c r="E62" s="89"/>
      <c r="F62" s="1"/>
      <c r="G62" s="108"/>
      <c r="H62" s="109"/>
      <c r="I62" s="107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78" t="s">
        <v>54</v>
      </c>
      <c r="V62" s="79">
        <v>239.12</v>
      </c>
      <c r="W62" s="1"/>
      <c r="X62" s="1"/>
      <c r="Y62" s="1"/>
      <c r="Z62" s="4"/>
      <c r="AA62" s="1"/>
      <c r="AB62" s="4"/>
      <c r="AC62" s="4"/>
      <c r="AD62" s="4"/>
    </row>
    <row r="63" ht="15.75" customHeight="1">
      <c r="A63" s="1"/>
      <c r="B63" s="9"/>
      <c r="C63" s="237" t="s">
        <v>262</v>
      </c>
      <c r="D63" s="103"/>
      <c r="E63" s="104"/>
      <c r="F63" s="1"/>
      <c r="G63" s="110" t="s">
        <v>72</v>
      </c>
      <c r="H63" s="111">
        <f>SUM(H44:H62)</f>
        <v>19189.425</v>
      </c>
      <c r="I63" s="65" t="s">
        <v>73</v>
      </c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78" t="s">
        <v>56</v>
      </c>
      <c r="V63" s="79"/>
      <c r="W63" s="1"/>
      <c r="X63" s="1"/>
      <c r="Y63" s="1"/>
      <c r="Z63" s="4"/>
      <c r="AA63" s="1"/>
      <c r="AB63" s="4"/>
      <c r="AC63" s="4"/>
      <c r="AD63" s="4"/>
    </row>
    <row r="64" ht="15.75" customHeight="1">
      <c r="A64" s="1"/>
      <c r="B64" s="9"/>
      <c r="C64" s="226" t="s">
        <v>263</v>
      </c>
      <c r="E64" s="89"/>
      <c r="F64" s="1"/>
      <c r="G64" s="112" t="s">
        <v>74</v>
      </c>
      <c r="H64" s="454"/>
      <c r="I64" s="114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78" t="s">
        <v>58</v>
      </c>
      <c r="V64" s="79">
        <v>415.85</v>
      </c>
      <c r="W64" s="1"/>
      <c r="X64" s="1"/>
      <c r="Y64" s="1"/>
      <c r="Z64" s="4"/>
      <c r="AA64" s="1"/>
      <c r="AB64" s="4"/>
      <c r="AC64" s="4"/>
      <c r="AD64" s="4"/>
    </row>
    <row r="65" ht="15.75" customHeight="1">
      <c r="A65" s="1"/>
      <c r="B65" s="9"/>
      <c r="C65" s="240" t="s">
        <v>264</v>
      </c>
      <c r="E65" s="228"/>
      <c r="F65" s="1"/>
      <c r="G65" s="115" t="s">
        <v>75</v>
      </c>
      <c r="H65" s="116">
        <f>H63-H64</f>
        <v>19189.425</v>
      </c>
      <c r="I65" s="117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78" t="s">
        <v>60</v>
      </c>
      <c r="V65" s="79">
        <v>239.12</v>
      </c>
      <c r="W65" s="1"/>
      <c r="X65" s="1"/>
      <c r="Y65" s="1"/>
      <c r="Z65" s="4"/>
      <c r="AA65" s="1"/>
      <c r="AB65" s="4"/>
      <c r="AC65" s="4"/>
      <c r="AD65" s="4"/>
    </row>
    <row r="66" ht="15.75" customHeight="1">
      <c r="A66" s="1"/>
      <c r="B66" s="9"/>
      <c r="C66" s="241"/>
      <c r="D66" s="242"/>
      <c r="E66" s="243"/>
      <c r="F66" s="120" t="s">
        <v>76</v>
      </c>
      <c r="G66" s="121"/>
      <c r="H66" s="122"/>
      <c r="I66" s="114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78" t="s">
        <v>62</v>
      </c>
      <c r="V66" s="79"/>
      <c r="W66" s="1"/>
      <c r="X66" s="1"/>
      <c r="Y66" s="1"/>
      <c r="Z66" s="4"/>
      <c r="AA66" s="1"/>
      <c r="AB66" s="4"/>
      <c r="AC66" s="4"/>
      <c r="AD66" s="4"/>
    </row>
    <row r="67" ht="15.75" customHeight="1">
      <c r="A67" s="1"/>
      <c r="B67" s="9"/>
      <c r="C67" s="1"/>
      <c r="D67" s="1"/>
      <c r="E67" s="16"/>
      <c r="F67" s="245" t="s">
        <v>995</v>
      </c>
      <c r="G67" s="218"/>
      <c r="H67" s="218"/>
      <c r="I67" s="114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78" t="s">
        <v>63</v>
      </c>
      <c r="V67" s="79"/>
      <c r="W67" s="1"/>
      <c r="X67" s="1"/>
      <c r="Y67" s="1"/>
      <c r="Z67" s="4"/>
      <c r="AA67" s="1"/>
      <c r="AB67" s="4"/>
      <c r="AC67" s="4"/>
      <c r="AD67" s="4"/>
    </row>
    <row r="68" ht="15.75" customHeight="1">
      <c r="A68" s="1"/>
      <c r="B68" s="9"/>
      <c r="C68" s="1"/>
      <c r="D68" s="1"/>
      <c r="E68" s="128"/>
      <c r="F68" s="246"/>
      <c r="G68" s="247"/>
      <c r="H68" s="247"/>
      <c r="I68" s="114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78" t="s">
        <v>65</v>
      </c>
      <c r="V68" s="79">
        <v>158.1</v>
      </c>
      <c r="W68" s="1"/>
      <c r="X68" s="1"/>
      <c r="Y68" s="1"/>
      <c r="Z68" s="4"/>
      <c r="AA68" s="1"/>
      <c r="AB68" s="4"/>
      <c r="AC68" s="4"/>
      <c r="AD68" s="4"/>
    </row>
    <row r="69" ht="15.75" customHeight="1">
      <c r="A69" s="1"/>
      <c r="B69" s="9"/>
      <c r="C69" s="85" t="s">
        <v>266</v>
      </c>
      <c r="D69" s="1"/>
      <c r="E69" s="1"/>
      <c r="F69" s="1"/>
      <c r="G69" s="1"/>
      <c r="H69" s="85"/>
      <c r="I69" s="114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78" t="s">
        <v>67</v>
      </c>
      <c r="V69" s="79">
        <v>2144.27</v>
      </c>
      <c r="W69" s="1"/>
      <c r="X69" s="1"/>
      <c r="Y69" s="1"/>
      <c r="Z69" s="4"/>
      <c r="AA69" s="1"/>
      <c r="AB69" s="4"/>
      <c r="AC69" s="4"/>
      <c r="AD69" s="4"/>
    </row>
    <row r="70" ht="15.75" customHeight="1">
      <c r="A70" s="1"/>
      <c r="B70" s="121"/>
      <c r="C70" s="298" t="s">
        <v>267</v>
      </c>
      <c r="D70" s="30"/>
      <c r="E70" s="30"/>
      <c r="F70" s="30"/>
      <c r="G70" s="30"/>
      <c r="H70" s="30"/>
      <c r="I70" s="132"/>
      <c r="J70" s="1"/>
      <c r="K70" s="1"/>
      <c r="L70" s="1"/>
      <c r="M70" s="1" t="s">
        <v>79</v>
      </c>
      <c r="N70" s="1"/>
      <c r="O70" s="1"/>
      <c r="P70" s="1"/>
      <c r="Q70" s="1"/>
      <c r="R70" s="1"/>
      <c r="S70" s="1"/>
      <c r="T70" s="1"/>
      <c r="U70" s="98" t="s">
        <v>69</v>
      </c>
      <c r="V70" s="99"/>
      <c r="W70" s="1"/>
      <c r="X70" s="1"/>
      <c r="Y70" s="1"/>
      <c r="Z70" s="4"/>
      <c r="AA70" s="1" t="s">
        <v>80</v>
      </c>
      <c r="AB70" s="4"/>
      <c r="AC70" s="4"/>
      <c r="AD70" s="4"/>
    </row>
    <row r="71" ht="15.75" customHeight="1">
      <c r="A71" s="1"/>
      <c r="B71" s="1"/>
      <c r="C71" s="1"/>
      <c r="D71" s="1"/>
      <c r="E71" s="1"/>
      <c r="F71" s="1"/>
      <c r="G71" s="1"/>
      <c r="H71" s="1"/>
      <c r="I71" s="2"/>
      <c r="J71" s="1"/>
      <c r="K71" s="1"/>
      <c r="L71" s="1"/>
      <c r="M71" s="1" t="s">
        <v>81</v>
      </c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4"/>
      <c r="AA71" s="1"/>
      <c r="AB71" s="4"/>
      <c r="AC71" s="4"/>
      <c r="AD71" s="4"/>
    </row>
    <row r="72" ht="15.75" customHeight="1">
      <c r="A72" s="1"/>
      <c r="B72" s="1"/>
      <c r="C72" s="1"/>
      <c r="D72" s="1"/>
      <c r="E72" s="1"/>
      <c r="F72" s="1"/>
      <c r="G72" s="1"/>
      <c r="H72" s="1"/>
      <c r="I72" s="2"/>
      <c r="J72" s="1"/>
      <c r="K72" s="1"/>
      <c r="L72" s="1"/>
      <c r="M72" s="1" t="s">
        <v>82</v>
      </c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 t="s">
        <v>83</v>
      </c>
      <c r="Z72" s="4"/>
      <c r="AA72" s="1">
        <v>11.0</v>
      </c>
      <c r="AB72" s="4">
        <v>2614.86</v>
      </c>
      <c r="AC72" s="4"/>
      <c r="AD72" s="4">
        <v>28763.460000000003</v>
      </c>
    </row>
    <row r="73" ht="15.75" customHeight="1">
      <c r="A73" s="1"/>
      <c r="B73" s="1"/>
      <c r="C73" s="1"/>
      <c r="D73" s="1"/>
      <c r="E73" s="1"/>
      <c r="F73" s="1"/>
      <c r="G73" s="1"/>
      <c r="H73" s="1"/>
      <c r="I73" s="2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 t="s">
        <v>85</v>
      </c>
      <c r="Z73" s="4"/>
      <c r="AA73" s="1">
        <v>7.0</v>
      </c>
      <c r="AB73" s="4">
        <v>3735.514285714286</v>
      </c>
      <c r="AC73" s="4"/>
      <c r="AD73" s="4">
        <v>26148.600000000002</v>
      </c>
    </row>
    <row r="74" ht="15.75" customHeight="1">
      <c r="A74" s="1"/>
      <c r="B74" s="1"/>
      <c r="C74" s="1"/>
      <c r="D74" s="1"/>
      <c r="E74" s="1"/>
      <c r="F74" s="1"/>
      <c r="G74" s="1"/>
      <c r="H74" s="1"/>
      <c r="I74" s="2"/>
      <c r="J74" s="1"/>
      <c r="K74" s="1"/>
      <c r="L74" s="1"/>
      <c r="M74" s="4" t="s">
        <v>86</v>
      </c>
      <c r="N74" s="4"/>
      <c r="O74" s="4"/>
      <c r="P74" s="4"/>
      <c r="Q74" s="4"/>
      <c r="R74" s="4"/>
      <c r="S74" s="4"/>
      <c r="T74" s="4"/>
      <c r="U74" s="4"/>
      <c r="V74" s="4"/>
      <c r="W74" s="4"/>
      <c r="X74" s="1"/>
      <c r="Y74" s="1" t="s">
        <v>87</v>
      </c>
      <c r="Z74" s="4"/>
      <c r="AA74" s="1">
        <v>8.0</v>
      </c>
      <c r="AB74" s="4">
        <v>3268.5750000000003</v>
      </c>
      <c r="AC74" s="4"/>
      <c r="AD74" s="4">
        <v>26148.600000000002</v>
      </c>
    </row>
    <row r="75" ht="15.75" customHeight="1">
      <c r="A75" s="1"/>
      <c r="B75" s="1"/>
      <c r="C75" s="1"/>
      <c r="D75" s="1"/>
      <c r="E75" s="1"/>
      <c r="F75" s="1"/>
      <c r="G75" s="1"/>
      <c r="H75" s="1"/>
      <c r="I75" s="2"/>
      <c r="J75" s="1"/>
      <c r="K75" s="1"/>
      <c r="L75" s="1"/>
      <c r="M75" s="4" t="s">
        <v>337</v>
      </c>
      <c r="N75" s="4"/>
      <c r="O75" s="4"/>
      <c r="P75" s="4"/>
      <c r="Q75" s="4"/>
      <c r="R75" s="4"/>
      <c r="S75" s="4"/>
      <c r="T75" s="4"/>
      <c r="U75" s="4"/>
      <c r="V75" s="4"/>
      <c r="W75" s="4"/>
      <c r="X75" s="1"/>
      <c r="Y75" s="1" t="s">
        <v>89</v>
      </c>
      <c r="Z75" s="4"/>
      <c r="AA75" s="1">
        <v>12.0</v>
      </c>
      <c r="AB75" s="4">
        <v>2614.86</v>
      </c>
      <c r="AC75" s="4"/>
      <c r="AD75" s="4">
        <v>31378.32</v>
      </c>
    </row>
    <row r="76" ht="15.75" customHeight="1">
      <c r="A76" s="1"/>
      <c r="B76" s="1"/>
      <c r="C76" s="1"/>
      <c r="D76" s="1"/>
      <c r="E76" s="1"/>
      <c r="F76" s="1"/>
      <c r="G76" s="1"/>
      <c r="H76" s="1"/>
      <c r="I76" s="2"/>
      <c r="J76" s="1"/>
      <c r="K76" s="1"/>
      <c r="L76" s="1"/>
      <c r="M76" s="4" t="s">
        <v>90</v>
      </c>
      <c r="N76" s="4"/>
      <c r="O76" s="4"/>
      <c r="P76" s="4"/>
      <c r="Q76" s="4"/>
      <c r="R76" s="4" t="s">
        <v>91</v>
      </c>
      <c r="S76" s="4" t="s">
        <v>91</v>
      </c>
      <c r="T76" s="4" t="s">
        <v>91</v>
      </c>
      <c r="U76" s="4" t="s">
        <v>91</v>
      </c>
      <c r="V76" s="4" t="s">
        <v>91</v>
      </c>
      <c r="W76" s="4"/>
      <c r="X76" s="1"/>
      <c r="Y76" s="1" t="s">
        <v>92</v>
      </c>
      <c r="Z76" s="4"/>
      <c r="AA76" s="1">
        <v>9.0</v>
      </c>
      <c r="AB76" s="4">
        <v>2905.4</v>
      </c>
      <c r="AC76" s="4"/>
      <c r="AD76" s="4">
        <v>26148.600000000002</v>
      </c>
    </row>
    <row r="77" ht="15.75" customHeight="1">
      <c r="A77" s="1"/>
      <c r="B77" s="1"/>
      <c r="C77" s="1"/>
      <c r="D77" s="1"/>
      <c r="E77" s="1"/>
      <c r="F77" s="1"/>
      <c r="G77" s="1"/>
      <c r="H77" s="1"/>
      <c r="I77" s="2"/>
      <c r="J77" s="1"/>
      <c r="K77" s="1"/>
      <c r="L77" s="1"/>
      <c r="M77" s="4" t="s">
        <v>93</v>
      </c>
      <c r="N77" s="4" t="s">
        <v>94</v>
      </c>
      <c r="O77" s="4" t="s">
        <v>95</v>
      </c>
      <c r="P77" s="4"/>
      <c r="Q77" s="4"/>
      <c r="R77" s="4" t="s">
        <v>96</v>
      </c>
      <c r="S77" s="4" t="s">
        <v>97</v>
      </c>
      <c r="T77" s="4" t="s">
        <v>98</v>
      </c>
      <c r="U77" s="4" t="s">
        <v>99</v>
      </c>
      <c r="V77" s="4" t="s">
        <v>176</v>
      </c>
      <c r="W77" s="4"/>
      <c r="X77" s="1"/>
      <c r="Y77" s="1" t="s">
        <v>101</v>
      </c>
      <c r="Z77" s="4"/>
      <c r="AA77" s="1">
        <v>10.0</v>
      </c>
      <c r="AB77" s="4">
        <v>2614.86</v>
      </c>
      <c r="AC77" s="4"/>
      <c r="AD77" s="4">
        <v>26148.600000000002</v>
      </c>
    </row>
    <row r="78" ht="15.75" customHeight="1">
      <c r="A78" s="1"/>
      <c r="B78" s="1"/>
      <c r="C78" s="1"/>
      <c r="D78" s="1"/>
      <c r="E78" s="1"/>
      <c r="F78" s="1"/>
      <c r="G78" s="1"/>
      <c r="H78" s="1"/>
      <c r="I78" s="2"/>
      <c r="J78" s="1"/>
      <c r="K78" s="1"/>
      <c r="L78" s="1"/>
      <c r="M78" s="4" t="s">
        <v>338</v>
      </c>
      <c r="N78" s="4" t="s">
        <v>103</v>
      </c>
      <c r="O78" s="4">
        <v>871.62</v>
      </c>
      <c r="P78" s="4"/>
      <c r="Q78" s="4"/>
      <c r="R78" s="4" t="s">
        <v>351</v>
      </c>
      <c r="S78" s="4" t="s">
        <v>351</v>
      </c>
      <c r="T78" s="4" t="s">
        <v>351</v>
      </c>
      <c r="U78" s="4" t="s">
        <v>351</v>
      </c>
      <c r="V78" s="4">
        <v>4200.0</v>
      </c>
      <c r="W78" s="4"/>
      <c r="X78" s="1"/>
      <c r="Y78" s="1" t="s">
        <v>105</v>
      </c>
      <c r="Z78" s="4"/>
      <c r="AA78" s="1">
        <v>8.0</v>
      </c>
      <c r="AB78" s="4">
        <v>3268.5750000000003</v>
      </c>
      <c r="AC78" s="4"/>
      <c r="AD78" s="4">
        <v>26148.600000000002</v>
      </c>
    </row>
    <row r="79" ht="15.75" customHeight="1">
      <c r="A79" s="1"/>
      <c r="B79" s="1"/>
      <c r="C79" s="1"/>
      <c r="D79" s="1"/>
      <c r="E79" s="1"/>
      <c r="F79" s="1"/>
      <c r="G79" s="1"/>
      <c r="H79" s="1"/>
      <c r="I79" s="2"/>
      <c r="J79" s="1"/>
      <c r="K79" s="1"/>
      <c r="L79" s="1"/>
      <c r="M79" s="4" t="s">
        <v>39</v>
      </c>
      <c r="N79" s="4" t="s">
        <v>103</v>
      </c>
      <c r="O79" s="4">
        <v>497.39</v>
      </c>
      <c r="P79" s="4"/>
      <c r="Q79" s="4"/>
      <c r="R79" s="4">
        <v>497.39</v>
      </c>
      <c r="S79" s="4">
        <v>497.39</v>
      </c>
      <c r="T79" s="4">
        <v>497.39</v>
      </c>
      <c r="U79" s="4">
        <v>497.39</v>
      </c>
      <c r="V79" s="4">
        <v>497.39</v>
      </c>
      <c r="W79" s="4"/>
      <c r="X79" s="1"/>
      <c r="Y79" s="1" t="s">
        <v>106</v>
      </c>
      <c r="Z79" s="4"/>
      <c r="AA79" s="1">
        <v>8.0</v>
      </c>
      <c r="AB79" s="4">
        <v>3268.5750000000003</v>
      </c>
      <c r="AC79" s="4"/>
      <c r="AD79" s="4">
        <v>26148.600000000002</v>
      </c>
    </row>
    <row r="80" ht="15.75" customHeight="1">
      <c r="A80" s="1"/>
      <c r="B80" s="1"/>
      <c r="C80" s="1"/>
      <c r="D80" s="1"/>
      <c r="E80" s="1"/>
      <c r="F80" s="1"/>
      <c r="G80" s="1"/>
      <c r="H80" s="1"/>
      <c r="I80" s="2"/>
      <c r="J80" s="1"/>
      <c r="K80" s="1"/>
      <c r="L80" s="1"/>
      <c r="M80" s="4" t="s">
        <v>42</v>
      </c>
      <c r="N80" s="4" t="s">
        <v>107</v>
      </c>
      <c r="O80" s="4">
        <v>173.91</v>
      </c>
      <c r="P80" s="4"/>
      <c r="Q80" s="4"/>
      <c r="R80" s="4">
        <v>173.91</v>
      </c>
      <c r="S80" s="4">
        <v>173.91</v>
      </c>
      <c r="T80" s="4"/>
      <c r="U80" s="4"/>
      <c r="V80" s="4"/>
      <c r="W80" s="4"/>
      <c r="X80" s="1"/>
      <c r="Y80" s="1" t="s">
        <v>108</v>
      </c>
      <c r="Z80" s="4"/>
      <c r="AA80" s="1">
        <v>16.0</v>
      </c>
      <c r="AB80" s="4">
        <v>2614.86</v>
      </c>
      <c r="AC80" s="4"/>
      <c r="AD80" s="4">
        <v>41837.76</v>
      </c>
    </row>
    <row r="81" ht="15.75" customHeight="1">
      <c r="A81" s="1"/>
      <c r="B81" s="1"/>
      <c r="C81" s="1"/>
      <c r="E81" s="1"/>
      <c r="F81" s="1"/>
      <c r="G81" s="1"/>
      <c r="H81" s="1"/>
      <c r="I81" s="2"/>
      <c r="J81" s="1"/>
      <c r="L81" s="1"/>
      <c r="M81" s="4" t="s">
        <v>46</v>
      </c>
      <c r="N81" s="4" t="s">
        <v>103</v>
      </c>
      <c r="O81" s="4">
        <v>4805.92</v>
      </c>
      <c r="P81" s="4"/>
      <c r="Q81" s="4"/>
      <c r="R81" s="4">
        <v>4805.92</v>
      </c>
      <c r="S81" s="4">
        <v>4805.92</v>
      </c>
      <c r="T81" s="4">
        <v>4805.92</v>
      </c>
      <c r="U81" s="4">
        <v>4805.92</v>
      </c>
      <c r="V81" s="4"/>
      <c r="W81" s="4"/>
      <c r="X81" s="1"/>
      <c r="Y81" s="1" t="s">
        <v>109</v>
      </c>
      <c r="Z81" s="4"/>
      <c r="AA81" s="1">
        <v>8.0</v>
      </c>
      <c r="AB81" s="4">
        <v>3268.5750000000003</v>
      </c>
      <c r="AC81" s="4"/>
      <c r="AD81" s="4">
        <v>26148.600000000002</v>
      </c>
    </row>
    <row r="82" ht="15.75" customHeight="1">
      <c r="A82" s="1"/>
      <c r="B82" s="1"/>
      <c r="C82" s="1"/>
      <c r="E82" s="1"/>
      <c r="F82" s="1"/>
      <c r="G82" s="1"/>
      <c r="H82" s="1"/>
      <c r="I82" s="2"/>
      <c r="J82" s="1"/>
      <c r="L82" s="1"/>
      <c r="M82" s="4" t="s">
        <v>49</v>
      </c>
      <c r="N82" s="4" t="s">
        <v>103</v>
      </c>
      <c r="O82" s="4">
        <v>1369.68</v>
      </c>
      <c r="P82" s="4"/>
      <c r="Q82" s="4"/>
      <c r="R82" s="4">
        <v>1369.68</v>
      </c>
      <c r="S82" s="4">
        <v>1369.68</v>
      </c>
      <c r="T82" s="4">
        <v>1369.68</v>
      </c>
      <c r="U82" s="4">
        <v>1369.68</v>
      </c>
      <c r="V82" s="4">
        <v>1369.68</v>
      </c>
      <c r="W82" s="4"/>
      <c r="X82" s="1"/>
      <c r="Y82" s="1" t="s">
        <v>111</v>
      </c>
      <c r="Z82" s="4"/>
      <c r="AA82" s="1">
        <v>9.0</v>
      </c>
      <c r="AB82" s="4">
        <v>2905.4</v>
      </c>
      <c r="AC82" s="4"/>
      <c r="AD82" s="4">
        <v>26148.600000000002</v>
      </c>
    </row>
    <row r="83" ht="15.75" customHeight="1">
      <c r="A83" s="1"/>
      <c r="B83" s="1"/>
      <c r="C83" s="1"/>
      <c r="E83" s="1"/>
      <c r="F83" s="1"/>
      <c r="G83" s="1"/>
      <c r="H83" s="1"/>
      <c r="I83" s="2"/>
      <c r="J83" s="1"/>
      <c r="L83" s="1"/>
      <c r="M83" s="4" t="s">
        <v>124</v>
      </c>
      <c r="N83" s="4" t="s">
        <v>103</v>
      </c>
      <c r="O83" s="4">
        <v>110.0</v>
      </c>
      <c r="P83" s="4"/>
      <c r="Q83" s="4"/>
      <c r="R83" s="4"/>
      <c r="S83" s="4"/>
      <c r="T83" s="4"/>
      <c r="U83" s="4"/>
      <c r="V83" s="4"/>
      <c r="W83" s="4"/>
      <c r="X83" s="1"/>
      <c r="Y83" s="1" t="s">
        <v>113</v>
      </c>
      <c r="Z83" s="4"/>
      <c r="AA83" s="1">
        <v>18.0</v>
      </c>
      <c r="AB83" s="4">
        <v>2614.86</v>
      </c>
      <c r="AC83" s="4"/>
      <c r="AD83" s="4">
        <v>47067.48</v>
      </c>
    </row>
    <row r="84" ht="15.75" customHeight="1">
      <c r="A84" s="1"/>
      <c r="B84" s="1"/>
      <c r="C84" s="1"/>
      <c r="E84" s="1"/>
      <c r="F84" s="1"/>
      <c r="G84" s="1"/>
      <c r="H84" s="1"/>
      <c r="I84" s="2"/>
      <c r="J84" s="1"/>
      <c r="L84" s="1"/>
      <c r="M84" s="4" t="s">
        <v>54</v>
      </c>
      <c r="N84" s="4" t="s">
        <v>107</v>
      </c>
      <c r="O84" s="4">
        <v>239.12</v>
      </c>
      <c r="P84" s="4"/>
      <c r="Q84" s="4"/>
      <c r="R84" s="4">
        <v>239.12</v>
      </c>
      <c r="S84" s="4">
        <v>239.12</v>
      </c>
      <c r="T84" s="4"/>
      <c r="U84" s="4"/>
      <c r="V84" s="4">
        <v>239.12</v>
      </c>
      <c r="W84" s="4"/>
      <c r="X84" s="1"/>
      <c r="Y84" s="1" t="s">
        <v>115</v>
      </c>
      <c r="Z84" s="4"/>
      <c r="AA84" s="1">
        <v>13.0</v>
      </c>
      <c r="AB84" s="4">
        <v>2614.86</v>
      </c>
      <c r="AC84" s="4"/>
      <c r="AD84" s="4">
        <v>33993.18</v>
      </c>
    </row>
    <row r="85" ht="15.75" customHeight="1">
      <c r="A85" s="1"/>
      <c r="B85" s="1"/>
      <c r="C85" s="1"/>
      <c r="E85" s="1"/>
      <c r="F85" s="1"/>
      <c r="G85" s="1"/>
      <c r="H85" s="1"/>
      <c r="I85" s="2"/>
      <c r="J85" s="1"/>
      <c r="L85" s="1"/>
      <c r="M85" s="4" t="s">
        <v>56</v>
      </c>
      <c r="N85" s="4" t="s">
        <v>103</v>
      </c>
      <c r="O85" s="4">
        <v>86.95</v>
      </c>
      <c r="P85" s="4"/>
      <c r="Q85" s="4"/>
      <c r="R85" s="4"/>
      <c r="S85" s="4"/>
      <c r="T85" s="4">
        <v>86.95</v>
      </c>
      <c r="U85" s="4">
        <v>86.95</v>
      </c>
      <c r="V85" s="4"/>
      <c r="W85" s="4"/>
      <c r="X85" s="1"/>
      <c r="Y85" s="1" t="s">
        <v>117</v>
      </c>
      <c r="Z85" s="4"/>
      <c r="AA85" s="1">
        <v>7.0</v>
      </c>
      <c r="AB85" s="4">
        <v>3735.514285714286</v>
      </c>
      <c r="AC85" s="4"/>
      <c r="AD85" s="4">
        <v>26148.600000000002</v>
      </c>
    </row>
    <row r="86" ht="15.75" customHeight="1">
      <c r="A86" s="1"/>
      <c r="B86" s="1"/>
      <c r="C86" s="1"/>
      <c r="E86" s="1"/>
      <c r="F86" s="1"/>
      <c r="G86" s="1"/>
      <c r="H86" s="1"/>
      <c r="I86" s="2"/>
      <c r="J86" s="1"/>
      <c r="L86" s="1"/>
      <c r="M86" s="4" t="s">
        <v>58</v>
      </c>
      <c r="N86" s="4" t="s">
        <v>129</v>
      </c>
      <c r="O86" s="4">
        <v>415.85</v>
      </c>
      <c r="P86" s="4"/>
      <c r="Q86" s="4"/>
      <c r="R86" s="4">
        <v>415.85</v>
      </c>
      <c r="S86" s="4">
        <v>415.85</v>
      </c>
      <c r="T86" s="4">
        <v>415.85</v>
      </c>
      <c r="U86" s="4">
        <v>415.85</v>
      </c>
      <c r="V86" s="4"/>
      <c r="W86" s="4"/>
      <c r="X86" s="1"/>
      <c r="Y86" s="1" t="s">
        <v>119</v>
      </c>
      <c r="Z86" s="4"/>
      <c r="AA86" s="1">
        <v>10.0</v>
      </c>
      <c r="AB86" s="4">
        <v>2614.86</v>
      </c>
      <c r="AC86" s="4"/>
      <c r="AD86" s="4">
        <v>26148.600000000002</v>
      </c>
    </row>
    <row r="87" ht="15.75" customHeight="1">
      <c r="A87" s="1"/>
      <c r="B87" s="1"/>
      <c r="C87" s="1"/>
      <c r="E87" s="1"/>
      <c r="F87" s="1"/>
      <c r="G87" s="1"/>
      <c r="H87" s="1"/>
      <c r="I87" s="2"/>
      <c r="J87" s="1"/>
      <c r="L87" s="1"/>
      <c r="M87" s="4" t="s">
        <v>60</v>
      </c>
      <c r="N87" s="4" t="s">
        <v>107</v>
      </c>
      <c r="O87" s="4">
        <v>239.12</v>
      </c>
      <c r="P87" s="4"/>
      <c r="Q87" s="4"/>
      <c r="R87" s="4">
        <v>239.12</v>
      </c>
      <c r="S87" s="4">
        <v>239.12</v>
      </c>
      <c r="T87" s="4"/>
      <c r="U87" s="4"/>
      <c r="V87" s="4"/>
      <c r="W87" s="4"/>
      <c r="X87" s="1"/>
      <c r="Y87" s="1" t="s">
        <v>121</v>
      </c>
      <c r="Z87" s="4"/>
      <c r="AA87" s="1">
        <v>7.0</v>
      </c>
      <c r="AB87" s="4">
        <v>3735.514285714286</v>
      </c>
      <c r="AC87" s="4"/>
      <c r="AD87" s="4">
        <v>26148.600000000002</v>
      </c>
    </row>
    <row r="88" ht="15.75" customHeight="1">
      <c r="A88" s="1"/>
      <c r="B88" s="1"/>
      <c r="C88" s="1"/>
      <c r="E88" s="1"/>
      <c r="F88" s="1"/>
      <c r="G88" s="1"/>
      <c r="H88" s="1"/>
      <c r="I88" s="2"/>
      <c r="J88" s="1"/>
      <c r="L88" s="1"/>
      <c r="M88" s="4" t="s">
        <v>133</v>
      </c>
      <c r="N88" s="4" t="s">
        <v>107</v>
      </c>
      <c r="O88" s="4">
        <v>1569.89</v>
      </c>
      <c r="P88" s="4"/>
      <c r="Q88" s="4"/>
      <c r="R88" s="4">
        <v>1569.89</v>
      </c>
      <c r="S88" s="4"/>
      <c r="T88" s="4"/>
      <c r="U88" s="4"/>
      <c r="V88" s="4"/>
      <c r="W88" s="4"/>
      <c r="X88" s="1"/>
      <c r="Y88" s="1" t="s">
        <v>122</v>
      </c>
      <c r="Z88" s="4"/>
      <c r="AA88" s="1">
        <v>19.0</v>
      </c>
      <c r="AB88" s="4">
        <v>2614.86</v>
      </c>
      <c r="AC88" s="4"/>
      <c r="AD88" s="4">
        <v>49682.340000000004</v>
      </c>
    </row>
    <row r="89" ht="15.75" customHeight="1">
      <c r="A89" s="1"/>
      <c r="B89" s="1"/>
      <c r="C89" s="1"/>
      <c r="E89" s="1"/>
      <c r="F89" s="1"/>
      <c r="G89" s="1"/>
      <c r="H89" s="1"/>
      <c r="I89" s="2"/>
      <c r="J89" s="1"/>
      <c r="L89" s="1"/>
      <c r="M89" s="4" t="s">
        <v>136</v>
      </c>
      <c r="N89" s="4" t="s">
        <v>129</v>
      </c>
      <c r="O89" s="4">
        <v>784.95</v>
      </c>
      <c r="P89" s="4"/>
      <c r="Q89" s="4"/>
      <c r="R89" s="4"/>
      <c r="S89" s="4"/>
      <c r="T89" s="4">
        <v>784.95</v>
      </c>
      <c r="U89" s="4"/>
      <c r="V89" s="4"/>
      <c r="W89" s="4"/>
      <c r="X89" s="1"/>
      <c r="Y89" s="1" t="s">
        <v>123</v>
      </c>
      <c r="Z89" s="4"/>
      <c r="AA89" s="1">
        <v>10.0</v>
      </c>
      <c r="AB89" s="4">
        <v>2614.86</v>
      </c>
      <c r="AC89" s="4"/>
      <c r="AD89" s="4">
        <v>26148.600000000002</v>
      </c>
    </row>
    <row r="90" ht="15.75" customHeight="1">
      <c r="A90" s="1"/>
      <c r="B90" s="1"/>
      <c r="C90" s="1"/>
      <c r="E90" s="1"/>
      <c r="F90" s="1"/>
      <c r="G90" s="1"/>
      <c r="H90" s="1"/>
      <c r="I90" s="2"/>
      <c r="J90" s="1"/>
      <c r="L90" s="1"/>
      <c r="M90" s="4" t="s">
        <v>65</v>
      </c>
      <c r="N90" s="4" t="s">
        <v>103</v>
      </c>
      <c r="O90" s="4">
        <v>158.1</v>
      </c>
      <c r="P90" s="4"/>
      <c r="Q90" s="4"/>
      <c r="R90" s="4">
        <v>158.1</v>
      </c>
      <c r="S90" s="4">
        <v>158.1</v>
      </c>
      <c r="T90" s="4">
        <v>158.1</v>
      </c>
      <c r="U90" s="4">
        <v>158.1</v>
      </c>
      <c r="V90" s="4"/>
      <c r="W90" s="4"/>
      <c r="X90" s="1"/>
      <c r="Y90" s="1" t="s">
        <v>126</v>
      </c>
      <c r="Z90" s="4"/>
      <c r="AA90" s="1">
        <v>8.0</v>
      </c>
      <c r="AB90" s="4">
        <v>3268.5750000000003</v>
      </c>
      <c r="AC90" s="4"/>
      <c r="AD90" s="4">
        <v>26148.600000000002</v>
      </c>
    </row>
    <row r="91" ht="15.75" customHeight="1">
      <c r="A91" s="1"/>
      <c r="B91" s="1"/>
      <c r="C91" s="1"/>
      <c r="E91" s="1"/>
      <c r="F91" s="1"/>
      <c r="G91" s="1"/>
      <c r="H91" s="1"/>
      <c r="I91" s="2"/>
      <c r="J91" s="1"/>
      <c r="L91" s="1"/>
      <c r="M91" s="4" t="s">
        <v>67</v>
      </c>
      <c r="N91" s="4" t="s">
        <v>107</v>
      </c>
      <c r="O91" s="4">
        <v>2144.27</v>
      </c>
      <c r="P91" s="4"/>
      <c r="Q91" s="4"/>
      <c r="R91" s="4">
        <v>2144.27</v>
      </c>
      <c r="S91" s="4">
        <v>2144.27</v>
      </c>
      <c r="T91" s="4"/>
      <c r="U91" s="4"/>
      <c r="V91" s="4"/>
      <c r="W91" s="4"/>
      <c r="X91" s="1"/>
      <c r="Y91" s="1" t="s">
        <v>127</v>
      </c>
      <c r="Z91" s="4"/>
      <c r="AA91" s="1">
        <v>18.0</v>
      </c>
      <c r="AB91" s="4">
        <v>2614.86</v>
      </c>
      <c r="AC91" s="4"/>
      <c r="AD91" s="4">
        <v>47067.48</v>
      </c>
    </row>
    <row r="92" ht="15.75" customHeight="1">
      <c r="A92" s="1"/>
      <c r="B92" s="1"/>
      <c r="C92" s="1"/>
      <c r="E92" s="1"/>
      <c r="F92" s="1"/>
      <c r="G92" s="1"/>
      <c r="H92" s="1"/>
      <c r="I92" s="2"/>
      <c r="J92" s="1"/>
      <c r="L92" s="1"/>
      <c r="M92" s="4" t="s">
        <v>143</v>
      </c>
      <c r="N92" s="4" t="s">
        <v>129</v>
      </c>
      <c r="O92" s="4">
        <v>804.1</v>
      </c>
      <c r="P92" s="4"/>
      <c r="Q92" s="4"/>
      <c r="R92" s="152"/>
      <c r="S92" s="152"/>
      <c r="T92" s="152">
        <v>804.1</v>
      </c>
      <c r="U92" s="152">
        <v>804.1</v>
      </c>
      <c r="V92" s="152"/>
      <c r="W92" s="4"/>
      <c r="X92" s="1"/>
      <c r="Y92" s="1" t="s">
        <v>128</v>
      </c>
      <c r="Z92" s="4"/>
      <c r="AA92" s="1">
        <v>10.0</v>
      </c>
      <c r="AB92" s="4">
        <v>2614.86</v>
      </c>
      <c r="AC92" s="4"/>
      <c r="AD92" s="4">
        <v>26148.600000000002</v>
      </c>
    </row>
    <row r="93" ht="15.75" customHeight="1">
      <c r="A93" s="1"/>
      <c r="B93" s="1"/>
      <c r="C93" s="1"/>
      <c r="E93" s="1"/>
      <c r="F93" s="1"/>
      <c r="G93" s="1"/>
      <c r="H93" s="1"/>
      <c r="I93" s="2"/>
      <c r="J93" s="1"/>
      <c r="L93" s="1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1"/>
      <c r="Y93" s="1" t="s">
        <v>130</v>
      </c>
      <c r="Z93" s="4"/>
      <c r="AA93" s="1">
        <v>12.0</v>
      </c>
      <c r="AB93" s="4">
        <v>2614.86</v>
      </c>
      <c r="AC93" s="4"/>
      <c r="AD93" s="4">
        <v>31378.32</v>
      </c>
    </row>
    <row r="94" ht="15.75" customHeight="1">
      <c r="A94" s="1"/>
      <c r="B94" s="1"/>
      <c r="C94" s="1"/>
      <c r="E94" s="1"/>
      <c r="F94" s="1"/>
      <c r="G94" s="1"/>
      <c r="H94" s="1"/>
      <c r="I94" s="2"/>
      <c r="J94" s="1"/>
      <c r="L94" s="1"/>
      <c r="M94" s="4"/>
      <c r="N94" s="4"/>
      <c r="O94" s="4"/>
      <c r="P94" s="4"/>
      <c r="Q94" s="4"/>
      <c r="R94" s="4">
        <f t="shared" ref="R94:U94" si="2">SUM(R79:R92)</f>
        <v>11613.25</v>
      </c>
      <c r="S94" s="4">
        <f t="shared" si="2"/>
        <v>10043.36</v>
      </c>
      <c r="T94" s="4">
        <f t="shared" si="2"/>
        <v>8922.94</v>
      </c>
      <c r="U94" s="4">
        <f t="shared" si="2"/>
        <v>8137.99</v>
      </c>
      <c r="V94" s="4">
        <f>SUM(V78:V92)</f>
        <v>6306.19</v>
      </c>
      <c r="W94" s="4"/>
      <c r="X94" s="1"/>
      <c r="Y94" s="1" t="s">
        <v>131</v>
      </c>
      <c r="Z94" s="4"/>
      <c r="AA94" s="1">
        <v>15.0</v>
      </c>
      <c r="AB94" s="4">
        <v>2614.86</v>
      </c>
      <c r="AC94" s="4"/>
      <c r="AD94" s="4">
        <v>39222.9</v>
      </c>
    </row>
    <row r="95" ht="15.75" customHeight="1">
      <c r="A95" s="1"/>
      <c r="B95" s="1"/>
      <c r="C95" s="1"/>
      <c r="E95" s="1"/>
      <c r="F95" s="1"/>
      <c r="G95" s="1"/>
      <c r="H95" s="1"/>
      <c r="I95" s="2"/>
      <c r="J95" s="1"/>
      <c r="L95" s="1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1"/>
      <c r="Y95" s="1" t="s">
        <v>134</v>
      </c>
      <c r="Z95" s="4"/>
      <c r="AA95" s="1">
        <v>9.0</v>
      </c>
      <c r="AB95" s="4">
        <v>2905.4</v>
      </c>
      <c r="AC95" s="4"/>
      <c r="AD95" s="4">
        <v>26148.600000000002</v>
      </c>
    </row>
    <row r="96" ht="15.75" customHeight="1">
      <c r="A96" s="1"/>
      <c r="B96" s="1"/>
      <c r="C96" s="1"/>
      <c r="E96" s="1"/>
      <c r="F96" s="1"/>
      <c r="G96" s="1"/>
      <c r="H96" s="1"/>
      <c r="I96" s="2"/>
      <c r="J96" s="1"/>
      <c r="L96" s="1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1"/>
      <c r="Y96" s="1" t="s">
        <v>137</v>
      </c>
      <c r="Z96" s="4"/>
      <c r="AA96" s="1">
        <v>8.0</v>
      </c>
      <c r="AB96" s="4">
        <v>3268.5750000000003</v>
      </c>
      <c r="AC96" s="4"/>
      <c r="AD96" s="4">
        <v>26148.600000000002</v>
      </c>
    </row>
    <row r="97" ht="15.75" customHeight="1">
      <c r="A97" s="1"/>
      <c r="B97" s="1"/>
      <c r="C97" s="1"/>
      <c r="E97" s="1"/>
      <c r="F97" s="1"/>
      <c r="G97" s="1"/>
      <c r="H97" s="1"/>
      <c r="I97" s="2"/>
      <c r="J97" s="1"/>
      <c r="L97" s="1"/>
      <c r="M97" s="4" t="s">
        <v>365</v>
      </c>
      <c r="N97" s="4"/>
      <c r="O97" s="4"/>
      <c r="P97" s="4"/>
      <c r="Q97" s="4"/>
      <c r="R97" s="4"/>
      <c r="S97" s="4"/>
      <c r="T97" s="4"/>
      <c r="U97" s="4"/>
      <c r="V97" s="4"/>
      <c r="W97" s="4"/>
      <c r="X97" s="1"/>
      <c r="Y97" s="1" t="s">
        <v>139</v>
      </c>
      <c r="Z97" s="4"/>
      <c r="AA97" s="1">
        <v>8.0</v>
      </c>
      <c r="AB97" s="4">
        <v>3268.5750000000003</v>
      </c>
      <c r="AC97" s="4"/>
      <c r="AD97" s="4">
        <v>26148.600000000002</v>
      </c>
    </row>
    <row r="98" ht="15.75" customHeight="1">
      <c r="A98" s="1"/>
      <c r="B98" s="1"/>
      <c r="C98" s="1"/>
      <c r="E98" s="1"/>
      <c r="F98" s="1"/>
      <c r="G98" s="1"/>
      <c r="H98" s="1"/>
      <c r="I98" s="2"/>
      <c r="J98" s="1"/>
      <c r="L98" s="1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1"/>
      <c r="Y98" s="1" t="s">
        <v>140</v>
      </c>
      <c r="Z98" s="4"/>
      <c r="AA98" s="1">
        <v>7.0</v>
      </c>
      <c r="AB98" s="4">
        <v>4109.04</v>
      </c>
      <c r="AC98" s="4"/>
      <c r="AD98" s="4">
        <v>28763.28</v>
      </c>
    </row>
    <row r="99" ht="15.75" customHeight="1">
      <c r="A99" s="1"/>
      <c r="B99" s="1"/>
      <c r="C99" s="1"/>
      <c r="E99" s="1"/>
      <c r="F99" s="1"/>
      <c r="G99" s="1"/>
      <c r="H99" s="1"/>
      <c r="I99" s="2"/>
      <c r="J99" s="1"/>
      <c r="L99" s="1"/>
      <c r="M99" s="4" t="s">
        <v>366</v>
      </c>
      <c r="N99" s="4"/>
      <c r="O99" s="4"/>
      <c r="P99" s="4"/>
      <c r="Q99" s="4"/>
      <c r="R99" s="4"/>
      <c r="S99" s="4"/>
      <c r="T99" s="4"/>
      <c r="U99" s="4"/>
      <c r="V99" s="4"/>
      <c r="W99" s="4"/>
      <c r="X99" s="1"/>
      <c r="Y99" s="1" t="s">
        <v>144</v>
      </c>
      <c r="Z99" s="4"/>
      <c r="AA99" s="1">
        <v>5.0</v>
      </c>
      <c r="AB99" s="4">
        <v>4109.04</v>
      </c>
      <c r="AC99" s="4"/>
      <c r="AD99" s="4">
        <v>20545.2</v>
      </c>
    </row>
    <row r="100" ht="15.75" customHeight="1">
      <c r="A100" s="1"/>
      <c r="B100" s="1"/>
      <c r="C100" s="1"/>
      <c r="E100" s="1"/>
      <c r="F100" s="1"/>
      <c r="G100" s="1"/>
      <c r="H100" s="1"/>
      <c r="I100" s="2"/>
      <c r="J100" s="1"/>
      <c r="L100" s="1"/>
      <c r="M100" s="4" t="s">
        <v>169</v>
      </c>
      <c r="N100" s="4"/>
      <c r="O100" s="4"/>
      <c r="P100" s="4"/>
      <c r="Q100" s="4"/>
      <c r="R100" s="4" t="s">
        <v>91</v>
      </c>
      <c r="S100" s="4" t="s">
        <v>91</v>
      </c>
      <c r="T100" s="4" t="s">
        <v>91</v>
      </c>
      <c r="U100" s="4" t="s">
        <v>91</v>
      </c>
      <c r="V100" s="4" t="s">
        <v>91</v>
      </c>
      <c r="W100" s="4"/>
      <c r="X100" s="1"/>
      <c r="Y100" s="1" t="s">
        <v>146</v>
      </c>
      <c r="Z100" s="4"/>
      <c r="AA100" s="1">
        <v>3.0</v>
      </c>
      <c r="AB100" s="4">
        <v>4109.04</v>
      </c>
      <c r="AC100" s="4"/>
      <c r="AD100" s="4">
        <v>12327.119999999999</v>
      </c>
    </row>
    <row r="101" ht="15.75" customHeight="1">
      <c r="A101" s="1"/>
      <c r="B101" s="1"/>
      <c r="C101" s="1"/>
      <c r="E101" s="1"/>
      <c r="F101" s="1"/>
      <c r="G101" s="1"/>
      <c r="H101" s="1"/>
      <c r="I101" s="2"/>
      <c r="J101" s="1"/>
      <c r="L101" s="1"/>
      <c r="M101" s="4" t="s">
        <v>93</v>
      </c>
      <c r="N101" s="4" t="s">
        <v>94</v>
      </c>
      <c r="O101" s="4" t="s">
        <v>95</v>
      </c>
      <c r="P101" s="4"/>
      <c r="Q101" s="4"/>
      <c r="R101" s="4" t="s">
        <v>172</v>
      </c>
      <c r="S101" s="4" t="s">
        <v>173</v>
      </c>
      <c r="T101" s="4" t="s">
        <v>174</v>
      </c>
      <c r="U101" s="4" t="s">
        <v>175</v>
      </c>
      <c r="V101" s="4" t="s">
        <v>176</v>
      </c>
      <c r="W101" s="4"/>
      <c r="X101" s="1"/>
      <c r="Y101" s="1" t="s">
        <v>150</v>
      </c>
      <c r="Z101" s="4"/>
      <c r="AA101" s="1">
        <v>4.0</v>
      </c>
      <c r="AB101" s="4">
        <v>4109.04</v>
      </c>
      <c r="AC101" s="4"/>
      <c r="AD101" s="4">
        <v>16436.16</v>
      </c>
    </row>
    <row r="102" ht="15.75" customHeight="1">
      <c r="A102" s="1"/>
      <c r="B102" s="1"/>
      <c r="C102" s="1"/>
      <c r="E102" s="1"/>
      <c r="F102" s="1"/>
      <c r="G102" s="1"/>
      <c r="H102" s="1"/>
      <c r="I102" s="2"/>
      <c r="J102" s="1"/>
      <c r="L102" s="1"/>
      <c r="M102" s="4" t="s">
        <v>338</v>
      </c>
      <c r="N102" s="4" t="s">
        <v>103</v>
      </c>
      <c r="O102" s="4">
        <v>1369.68</v>
      </c>
      <c r="P102" s="4"/>
      <c r="Q102" s="4"/>
      <c r="R102" s="4" t="s">
        <v>351</v>
      </c>
      <c r="S102" s="4" t="s">
        <v>351</v>
      </c>
      <c r="T102" s="4" t="s">
        <v>351</v>
      </c>
      <c r="U102" s="4" t="s">
        <v>351</v>
      </c>
      <c r="V102" s="4">
        <v>4725.0</v>
      </c>
      <c r="W102" s="4"/>
      <c r="X102" s="1"/>
      <c r="Y102" s="1"/>
      <c r="Z102" s="4"/>
      <c r="AA102" s="1"/>
      <c r="AB102" s="4"/>
      <c r="AC102" s="4"/>
      <c r="AD102" s="4"/>
    </row>
    <row r="103" ht="15.75" customHeight="1">
      <c r="A103" s="1"/>
      <c r="B103" s="1"/>
      <c r="C103" s="1"/>
      <c r="D103" s="1"/>
      <c r="E103" s="1"/>
      <c r="F103" s="1"/>
      <c r="G103" s="1"/>
      <c r="H103" s="1"/>
      <c r="I103" s="2"/>
      <c r="J103" s="1"/>
      <c r="L103" s="1"/>
      <c r="M103" s="4" t="s">
        <v>39</v>
      </c>
      <c r="N103" s="4" t="s">
        <v>103</v>
      </c>
      <c r="O103" s="4">
        <v>497.39</v>
      </c>
      <c r="P103" s="4"/>
      <c r="Q103" s="4"/>
      <c r="R103" s="4">
        <v>497.39</v>
      </c>
      <c r="S103" s="4">
        <v>497.39</v>
      </c>
      <c r="T103" s="4">
        <v>497.39</v>
      </c>
      <c r="U103" s="4">
        <v>497.39</v>
      </c>
      <c r="V103" s="4">
        <v>497.39</v>
      </c>
      <c r="W103" s="4"/>
      <c r="X103" s="1"/>
      <c r="Y103" s="1"/>
      <c r="Z103" s="4"/>
      <c r="AA103" s="1"/>
      <c r="AB103" s="4"/>
      <c r="AC103" s="4"/>
      <c r="AD103" s="4">
        <v>872989.1999999998</v>
      </c>
    </row>
    <row r="104" ht="15.75" customHeight="1">
      <c r="A104" s="1"/>
      <c r="B104" s="1"/>
      <c r="C104" s="1"/>
      <c r="D104" s="1"/>
      <c r="E104" s="1"/>
      <c r="F104" s="1"/>
      <c r="G104" s="1"/>
      <c r="H104" s="1"/>
      <c r="I104" s="2"/>
      <c r="J104" s="1"/>
      <c r="L104" s="1"/>
      <c r="M104" s="4" t="s">
        <v>184</v>
      </c>
      <c r="N104" s="4" t="s">
        <v>107</v>
      </c>
      <c r="O104" s="4">
        <v>173.91</v>
      </c>
      <c r="P104" s="4"/>
      <c r="Q104" s="4"/>
      <c r="R104" s="4">
        <v>173.91</v>
      </c>
      <c r="S104" s="4">
        <v>173.91</v>
      </c>
      <c r="T104" s="4"/>
      <c r="U104" s="4"/>
      <c r="V104" s="4"/>
      <c r="W104" s="4"/>
      <c r="X104" s="1"/>
      <c r="Y104" s="1">
        <v>2614.86</v>
      </c>
      <c r="Z104" s="4"/>
      <c r="AA104" s="1"/>
      <c r="AB104" s="4"/>
      <c r="AC104" s="4"/>
      <c r="AD104" s="4"/>
    </row>
    <row r="105" ht="15.75" customHeight="1">
      <c r="A105" s="1"/>
      <c r="B105" s="1"/>
      <c r="C105" s="1"/>
      <c r="D105" s="1"/>
      <c r="E105" s="1"/>
      <c r="F105" s="1"/>
      <c r="G105" s="1"/>
      <c r="H105" s="1"/>
      <c r="I105" s="2"/>
      <c r="J105" s="1"/>
      <c r="L105" s="1"/>
      <c r="M105" s="4" t="s">
        <v>46</v>
      </c>
      <c r="N105" s="4" t="s">
        <v>103</v>
      </c>
      <c r="O105" s="4">
        <v>4805.92</v>
      </c>
      <c r="P105" s="4"/>
      <c r="Q105" s="4"/>
      <c r="R105" s="4">
        <v>4805.92</v>
      </c>
      <c r="S105" s="4">
        <v>4805.92</v>
      </c>
      <c r="T105" s="4">
        <v>4805.92</v>
      </c>
      <c r="U105" s="4">
        <v>4805.92</v>
      </c>
      <c r="V105" s="4"/>
      <c r="W105" s="4"/>
      <c r="X105" s="1"/>
      <c r="Y105" s="1">
        <v>2614.86</v>
      </c>
      <c r="Z105" s="4"/>
      <c r="AA105" s="1"/>
      <c r="AB105" s="4"/>
      <c r="AC105" s="4"/>
      <c r="AD105" s="4"/>
    </row>
    <row r="106" ht="15.75" customHeight="1">
      <c r="A106" s="1"/>
      <c r="B106" s="1"/>
      <c r="C106" s="1"/>
      <c r="D106" s="1"/>
      <c r="E106" s="1"/>
      <c r="F106" s="1"/>
      <c r="G106" s="1"/>
      <c r="H106" s="1"/>
      <c r="I106" s="2"/>
      <c r="J106" s="1"/>
      <c r="L106" s="1"/>
      <c r="M106" s="4" t="s">
        <v>49</v>
      </c>
      <c r="N106" s="4" t="s">
        <v>103</v>
      </c>
      <c r="O106" s="4">
        <v>1569.89</v>
      </c>
      <c r="P106" s="4"/>
      <c r="Q106" s="4"/>
      <c r="R106" s="4">
        <v>1569.89</v>
      </c>
      <c r="S106" s="4">
        <v>1569.89</v>
      </c>
      <c r="T106" s="4">
        <v>1569.89</v>
      </c>
      <c r="U106" s="4">
        <v>1569.89</v>
      </c>
      <c r="V106" s="4">
        <v>1569.89</v>
      </c>
      <c r="W106" s="4"/>
      <c r="X106" s="1"/>
      <c r="Y106" s="73">
        <v>3268.5750000000003</v>
      </c>
      <c r="Z106" s="4"/>
      <c r="AA106" s="1"/>
      <c r="AB106" s="4"/>
      <c r="AC106" s="4"/>
      <c r="AD106" s="4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2"/>
      <c r="J107" s="1"/>
      <c r="L107" s="1"/>
      <c r="M107" s="4" t="s">
        <v>124</v>
      </c>
      <c r="N107" s="4" t="s">
        <v>103</v>
      </c>
      <c r="O107" s="4">
        <v>110.0</v>
      </c>
      <c r="P107" s="4"/>
      <c r="Q107" s="4"/>
      <c r="R107" s="4"/>
      <c r="S107" s="4"/>
      <c r="T107" s="4"/>
      <c r="U107" s="4"/>
      <c r="V107" s="4"/>
      <c r="W107" s="4"/>
      <c r="X107" s="1"/>
      <c r="Y107" s="1">
        <v>2614.86</v>
      </c>
      <c r="Z107" s="4"/>
      <c r="AA107" s="1"/>
      <c r="AB107" s="4"/>
      <c r="AC107" s="4"/>
      <c r="AD107" s="4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2"/>
      <c r="J108" s="1"/>
      <c r="L108" s="1"/>
      <c r="M108" s="4" t="s">
        <v>54</v>
      </c>
      <c r="N108" s="4" t="s">
        <v>107</v>
      </c>
      <c r="O108" s="4">
        <v>239.12</v>
      </c>
      <c r="P108" s="4"/>
      <c r="Q108" s="4"/>
      <c r="R108" s="4">
        <v>239.12</v>
      </c>
      <c r="S108" s="4">
        <v>239.12</v>
      </c>
      <c r="T108" s="4"/>
      <c r="U108" s="4"/>
      <c r="V108" s="4">
        <v>239.12</v>
      </c>
      <c r="W108" s="4"/>
      <c r="X108" s="1"/>
      <c r="Y108" s="4">
        <v>2614.86</v>
      </c>
      <c r="Z108" s="4"/>
      <c r="AA108" s="1"/>
      <c r="AB108" s="4"/>
      <c r="AC108" s="4"/>
      <c r="AD108" s="4"/>
    </row>
    <row r="109" ht="15.75" customHeight="1">
      <c r="A109" s="1"/>
      <c r="B109" s="1"/>
      <c r="C109" s="1"/>
      <c r="D109" s="1"/>
      <c r="E109" s="1"/>
      <c r="F109" s="1"/>
      <c r="G109" s="1"/>
      <c r="H109" s="1"/>
      <c r="I109" s="2"/>
      <c r="J109" s="1"/>
      <c r="L109" s="1"/>
      <c r="M109" s="4" t="s">
        <v>56</v>
      </c>
      <c r="N109" s="4" t="s">
        <v>103</v>
      </c>
      <c r="O109" s="4">
        <v>86.95</v>
      </c>
      <c r="P109" s="4"/>
      <c r="Q109" s="4"/>
      <c r="R109" s="4"/>
      <c r="S109" s="4"/>
      <c r="T109" s="4">
        <v>86.95</v>
      </c>
      <c r="U109" s="4">
        <v>86.95</v>
      </c>
      <c r="V109" s="4"/>
      <c r="W109" s="4"/>
      <c r="X109" s="1"/>
      <c r="Y109" s="1"/>
      <c r="Z109" s="4"/>
      <c r="AA109" s="1"/>
      <c r="AB109" s="4"/>
      <c r="AC109" s="4"/>
      <c r="AD109" s="4"/>
    </row>
    <row r="110" ht="15.75" customHeight="1">
      <c r="A110" s="1"/>
      <c r="B110" s="1"/>
      <c r="C110" s="1"/>
      <c r="D110" s="1"/>
      <c r="E110" s="1"/>
      <c r="F110" s="1"/>
      <c r="G110" s="1"/>
      <c r="H110" s="1"/>
      <c r="I110" s="2"/>
      <c r="J110" s="1"/>
      <c r="L110" s="1"/>
      <c r="M110" s="4" t="s">
        <v>58</v>
      </c>
      <c r="N110" s="4" t="s">
        <v>129</v>
      </c>
      <c r="O110" s="4">
        <v>415.85</v>
      </c>
      <c r="P110" s="4"/>
      <c r="Q110" s="4"/>
      <c r="R110" s="4">
        <v>415.85</v>
      </c>
      <c r="S110" s="4">
        <v>415.85</v>
      </c>
      <c r="T110" s="4">
        <v>415.85</v>
      </c>
      <c r="U110" s="4">
        <v>415.85</v>
      </c>
      <c r="V110" s="4"/>
      <c r="W110" s="4"/>
      <c r="X110" s="1"/>
      <c r="Y110" s="1"/>
      <c r="Z110" s="4"/>
      <c r="AA110" s="1"/>
      <c r="AB110" s="4"/>
      <c r="AC110" s="4"/>
      <c r="AD110" s="4"/>
    </row>
    <row r="111" ht="15.75" customHeight="1">
      <c r="A111" s="1"/>
      <c r="B111" s="1"/>
      <c r="C111" s="1"/>
      <c r="D111" s="1"/>
      <c r="E111" s="1"/>
      <c r="F111" s="1"/>
      <c r="G111" s="1"/>
      <c r="H111" s="1"/>
      <c r="I111" s="2"/>
      <c r="J111" s="1"/>
      <c r="L111" s="1"/>
      <c r="M111" s="4" t="s">
        <v>60</v>
      </c>
      <c r="N111" s="4" t="s">
        <v>107</v>
      </c>
      <c r="O111" s="4">
        <v>239.12</v>
      </c>
      <c r="P111" s="4"/>
      <c r="Q111" s="4"/>
      <c r="R111" s="4">
        <v>239.12</v>
      </c>
      <c r="S111" s="4">
        <v>239.12</v>
      </c>
      <c r="T111" s="4"/>
      <c r="U111" s="4"/>
      <c r="V111" s="4"/>
      <c r="W111" s="4"/>
      <c r="X111" s="1"/>
      <c r="Y111" s="1"/>
      <c r="Z111" s="4"/>
      <c r="AA111" s="1"/>
      <c r="AB111" s="4"/>
      <c r="AC111" s="4"/>
      <c r="AD111" s="4"/>
    </row>
    <row r="112" ht="15.75" customHeight="1">
      <c r="A112" s="1"/>
      <c r="B112" s="1"/>
      <c r="C112" s="1"/>
      <c r="D112" s="1"/>
      <c r="E112" s="1"/>
      <c r="F112" s="1"/>
      <c r="G112" s="1"/>
      <c r="H112" s="1"/>
      <c r="I112" s="2"/>
      <c r="J112" s="1"/>
      <c r="L112" s="1"/>
      <c r="M112" s="4" t="s">
        <v>133</v>
      </c>
      <c r="N112" s="4" t="s">
        <v>107</v>
      </c>
      <c r="O112" s="4">
        <v>1569.89</v>
      </c>
      <c r="P112" s="4"/>
      <c r="Q112" s="4"/>
      <c r="R112" s="4">
        <v>1569.89</v>
      </c>
      <c r="S112" s="4"/>
      <c r="T112" s="4"/>
      <c r="U112" s="4"/>
      <c r="V112" s="4"/>
      <c r="W112" s="4"/>
      <c r="X112" s="1"/>
      <c r="Y112" s="1"/>
      <c r="Z112" s="4"/>
      <c r="AA112" s="1"/>
      <c r="AB112" s="4"/>
      <c r="AC112" s="4"/>
      <c r="AD112" s="4"/>
    </row>
    <row r="113" ht="15.75" customHeight="1">
      <c r="A113" s="1"/>
      <c r="B113" s="1"/>
      <c r="C113" s="1"/>
      <c r="D113" s="1"/>
      <c r="E113" s="1"/>
      <c r="F113" s="1"/>
      <c r="G113" s="1"/>
      <c r="H113" s="1"/>
      <c r="I113" s="2"/>
      <c r="J113" s="1"/>
      <c r="L113" s="1"/>
      <c r="M113" s="4" t="s">
        <v>136</v>
      </c>
      <c r="N113" s="4" t="s">
        <v>129</v>
      </c>
      <c r="O113" s="4">
        <v>784.95</v>
      </c>
      <c r="P113" s="4"/>
      <c r="Q113" s="4"/>
      <c r="R113" s="4"/>
      <c r="S113" s="4"/>
      <c r="T113" s="4">
        <v>784.95</v>
      </c>
      <c r="U113" s="4"/>
      <c r="V113" s="4"/>
      <c r="W113" s="4"/>
      <c r="X113" s="1"/>
      <c r="Y113" s="1"/>
      <c r="Z113" s="4"/>
      <c r="AA113" s="1"/>
      <c r="AB113" s="4"/>
      <c r="AC113" s="4"/>
      <c r="AD113" s="4"/>
    </row>
    <row r="114" ht="15.75" customHeight="1">
      <c r="A114" s="1"/>
      <c r="B114" s="1"/>
      <c r="C114" s="1"/>
      <c r="D114" s="1"/>
      <c r="E114" s="1"/>
      <c r="F114" s="1"/>
      <c r="G114" s="1"/>
      <c r="H114" s="1"/>
      <c r="I114" s="2"/>
      <c r="J114" s="1"/>
      <c r="L114" s="1"/>
      <c r="M114" s="4" t="s">
        <v>65</v>
      </c>
      <c r="N114" s="4" t="s">
        <v>103</v>
      </c>
      <c r="O114" s="4">
        <v>158.1</v>
      </c>
      <c r="P114" s="4"/>
      <c r="Q114" s="4"/>
      <c r="R114" s="4">
        <v>158.1</v>
      </c>
      <c r="S114" s="4">
        <v>158.1</v>
      </c>
      <c r="T114" s="4">
        <v>158.1</v>
      </c>
      <c r="U114" s="4">
        <v>158.1</v>
      </c>
      <c r="V114" s="4"/>
      <c r="W114" s="4"/>
      <c r="X114" s="1"/>
      <c r="Y114" s="1"/>
      <c r="Z114" s="4"/>
      <c r="AA114" s="1"/>
      <c r="AB114" s="4"/>
      <c r="AC114" s="4"/>
      <c r="AD114" s="4"/>
    </row>
    <row r="115" ht="15.75" customHeight="1">
      <c r="A115" s="1"/>
      <c r="B115" s="1"/>
      <c r="C115" s="1"/>
      <c r="D115" s="1"/>
      <c r="E115" s="1"/>
      <c r="F115" s="1"/>
      <c r="G115" s="1"/>
      <c r="H115" s="1"/>
      <c r="I115" s="2"/>
      <c r="J115" s="1"/>
      <c r="L115" s="1"/>
      <c r="M115" s="4" t="s">
        <v>67</v>
      </c>
      <c r="N115" s="4" t="s">
        <v>107</v>
      </c>
      <c r="O115" s="4">
        <v>2144.27</v>
      </c>
      <c r="P115" s="4"/>
      <c r="Q115" s="4"/>
      <c r="R115" s="4">
        <v>2144.27</v>
      </c>
      <c r="S115" s="4">
        <v>2144.27</v>
      </c>
      <c r="T115" s="4"/>
      <c r="U115" s="4"/>
      <c r="V115" s="4"/>
      <c r="W115" s="4"/>
      <c r="X115" s="1"/>
      <c r="Y115" s="1"/>
      <c r="Z115" s="4"/>
      <c r="AA115" s="1"/>
      <c r="AB115" s="4"/>
      <c r="AC115" s="4"/>
      <c r="AD115" s="1" t="s">
        <v>167</v>
      </c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2"/>
      <c r="J116" s="1"/>
      <c r="L116" s="1"/>
      <c r="M116" s="4" t="s">
        <v>143</v>
      </c>
      <c r="N116" s="4" t="s">
        <v>129</v>
      </c>
      <c r="O116" s="4">
        <v>804.1</v>
      </c>
      <c r="P116" s="4"/>
      <c r="Q116" s="4"/>
      <c r="R116" s="152"/>
      <c r="S116" s="152"/>
      <c r="T116" s="152">
        <v>804.1</v>
      </c>
      <c r="U116" s="152">
        <v>804.1</v>
      </c>
      <c r="V116" s="152"/>
      <c r="W116" s="4"/>
      <c r="X116" s="1"/>
      <c r="Y116" s="1"/>
      <c r="Z116" s="4"/>
      <c r="AA116" s="1"/>
      <c r="AB116" s="4"/>
      <c r="AC116" s="4"/>
      <c r="AD116" s="1" t="s">
        <v>170</v>
      </c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2"/>
      <c r="J117" s="1"/>
      <c r="L117" s="1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1"/>
      <c r="Y117" s="1"/>
      <c r="Z117" s="4"/>
      <c r="AA117" s="1"/>
      <c r="AB117" s="4"/>
      <c r="AC117" s="4"/>
      <c r="AD117" s="1" t="s">
        <v>177</v>
      </c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2"/>
      <c r="J118" s="1"/>
      <c r="L118" s="1"/>
      <c r="N118" s="4"/>
      <c r="O118" s="4"/>
      <c r="P118" s="4"/>
      <c r="Q118" s="4"/>
      <c r="R118" s="4">
        <f t="shared" ref="R118:U118" si="3">SUM(R103:R116)</f>
        <v>11813.46</v>
      </c>
      <c r="S118" s="4">
        <f t="shared" si="3"/>
        <v>10243.57</v>
      </c>
      <c r="T118" s="4">
        <f t="shared" si="3"/>
        <v>9123.15</v>
      </c>
      <c r="U118" s="4">
        <f t="shared" si="3"/>
        <v>8338.2</v>
      </c>
      <c r="V118" s="4">
        <f>SUM(V102:V116)</f>
        <v>7031.4</v>
      </c>
      <c r="W118" s="4"/>
      <c r="X118" s="1"/>
      <c r="Y118" s="1"/>
      <c r="Z118" s="4"/>
      <c r="AA118" s="1"/>
      <c r="AB118" s="4"/>
      <c r="AC118" s="4"/>
      <c r="AD118" s="1" t="s">
        <v>180</v>
      </c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2"/>
      <c r="J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4"/>
      <c r="AA119" s="1"/>
      <c r="AB119" s="4"/>
      <c r="AC119" s="4"/>
      <c r="AD119" s="1" t="s">
        <v>182</v>
      </c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2"/>
      <c r="J120" s="1"/>
      <c r="L120" s="1"/>
      <c r="M120" s="4" t="s">
        <v>365</v>
      </c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4"/>
      <c r="AA120" s="1"/>
      <c r="AB120" s="4"/>
      <c r="AC120" s="4"/>
      <c r="AD120" s="1" t="s">
        <v>185</v>
      </c>
    </row>
    <row r="121" ht="15.75" customHeight="1">
      <c r="A121" s="1"/>
      <c r="B121" s="1"/>
      <c r="C121" s="1"/>
      <c r="D121" s="1"/>
      <c r="E121" s="1"/>
      <c r="F121" s="1"/>
      <c r="G121" s="1"/>
      <c r="H121" s="1"/>
      <c r="I121" s="2"/>
      <c r="J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4"/>
      <c r="AA121" s="1"/>
      <c r="AB121" s="4"/>
      <c r="AC121" s="4"/>
      <c r="AD121" s="1" t="s">
        <v>187</v>
      </c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2"/>
      <c r="J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4"/>
      <c r="AA122" s="1"/>
      <c r="AB122" s="4"/>
      <c r="AC122" s="4"/>
      <c r="AD122" s="1" t="s">
        <v>189</v>
      </c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2"/>
      <c r="J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4"/>
      <c r="AA123" s="1"/>
      <c r="AB123" s="4"/>
      <c r="AC123" s="4"/>
      <c r="AD123" s="1" t="s">
        <v>190</v>
      </c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2"/>
      <c r="J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4"/>
      <c r="AA124" s="1"/>
      <c r="AB124" s="4"/>
      <c r="AC124" s="4"/>
      <c r="AD124" s="1" t="s">
        <v>191</v>
      </c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2"/>
      <c r="J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4"/>
      <c r="AA125" s="1"/>
      <c r="AB125" s="4"/>
      <c r="AC125" s="4"/>
      <c r="AD125" s="1" t="s">
        <v>192</v>
      </c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2"/>
      <c r="J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4"/>
      <c r="AA126" s="1"/>
      <c r="AB126" s="4"/>
      <c r="AC126" s="4"/>
      <c r="AD126" s="1" t="s">
        <v>193</v>
      </c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2"/>
      <c r="J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4"/>
      <c r="AA127" s="1"/>
      <c r="AB127" s="4"/>
      <c r="AC127" s="4"/>
      <c r="AD127" s="1" t="s">
        <v>194</v>
      </c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2"/>
      <c r="J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4"/>
      <c r="AA128" s="1"/>
      <c r="AB128" s="4"/>
      <c r="AC128" s="4"/>
      <c r="AD128" s="1" t="s">
        <v>195</v>
      </c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2"/>
      <c r="J129" s="1"/>
      <c r="L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4"/>
      <c r="AA129" s="1"/>
      <c r="AB129" s="4"/>
      <c r="AC129" s="4"/>
      <c r="AD129" s="1" t="s">
        <v>196</v>
      </c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2"/>
      <c r="J130" s="1"/>
      <c r="K130" s="1"/>
      <c r="L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4"/>
      <c r="AA130" s="1"/>
      <c r="AB130" s="4"/>
      <c r="AC130" s="4"/>
      <c r="AD130" s="1" t="s">
        <v>197</v>
      </c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2"/>
      <c r="J131" s="1"/>
      <c r="K131" s="1"/>
      <c r="L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4"/>
      <c r="AA131" s="1"/>
      <c r="AB131" s="4"/>
      <c r="AC131" s="4"/>
      <c r="AD131" s="1" t="s">
        <v>198</v>
      </c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2"/>
      <c r="J132" s="1"/>
      <c r="K132" s="1"/>
      <c r="L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4"/>
      <c r="AA132" s="1"/>
      <c r="AB132" s="4"/>
      <c r="AC132" s="4"/>
      <c r="AD132" s="1" t="s">
        <v>199</v>
      </c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2"/>
      <c r="J133" s="1"/>
      <c r="K133" s="1"/>
      <c r="L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4"/>
      <c r="AA133" s="1"/>
      <c r="AB133" s="4"/>
      <c r="AC133" s="4"/>
      <c r="AD133" s="1" t="s">
        <v>202</v>
      </c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2"/>
      <c r="J134" s="1"/>
      <c r="K134" s="1"/>
      <c r="L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4"/>
      <c r="AA134" s="1"/>
      <c r="AB134" s="4"/>
      <c r="AC134" s="4"/>
      <c r="AD134" s="1" t="s">
        <v>10</v>
      </c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2"/>
      <c r="J135" s="1"/>
      <c r="K135" s="1"/>
      <c r="L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4"/>
      <c r="AA135" s="1"/>
      <c r="AB135" s="4"/>
      <c r="AC135" s="4"/>
      <c r="AD135" s="1" t="s">
        <v>203</v>
      </c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2"/>
      <c r="J136" s="1"/>
      <c r="K136" s="1"/>
      <c r="L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4"/>
      <c r="AA136" s="1"/>
      <c r="AB136" s="4"/>
      <c r="AC136" s="4"/>
      <c r="AD136" s="1" t="s">
        <v>31</v>
      </c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2"/>
      <c r="J137" s="1"/>
      <c r="K137" s="1"/>
      <c r="L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4"/>
      <c r="AA137" s="1"/>
      <c r="AB137" s="4"/>
      <c r="AC137" s="4"/>
      <c r="AD137" s="1" t="s">
        <v>205</v>
      </c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2"/>
      <c r="J138" s="1"/>
      <c r="K138" s="1"/>
      <c r="L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4"/>
      <c r="AA138" s="1"/>
      <c r="AB138" s="4"/>
      <c r="AC138" s="4"/>
      <c r="AD138" s="1" t="s">
        <v>206</v>
      </c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2"/>
      <c r="J139" s="1"/>
      <c r="K139" s="1"/>
      <c r="L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4"/>
      <c r="AA139" s="1"/>
      <c r="AB139" s="4"/>
      <c r="AC139" s="4"/>
      <c r="AD139" s="1" t="s">
        <v>12</v>
      </c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2"/>
      <c r="J140" s="1"/>
      <c r="K140" s="1"/>
      <c r="L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4"/>
      <c r="AA140" s="1"/>
      <c r="AB140" s="4"/>
      <c r="AC140" s="4"/>
      <c r="AD140" s="1" t="s">
        <v>207</v>
      </c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2"/>
      <c r="J141" s="1"/>
      <c r="K141" s="1"/>
      <c r="L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4"/>
      <c r="AA141" s="1"/>
      <c r="AB141" s="4"/>
      <c r="AC141" s="4"/>
      <c r="AD141" s="1" t="s">
        <v>208</v>
      </c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2"/>
      <c r="J142" s="1"/>
      <c r="K142" s="1"/>
      <c r="L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4"/>
      <c r="AA142" s="1"/>
      <c r="AB142" s="4"/>
      <c r="AC142" s="4"/>
      <c r="AD142" s="1" t="s">
        <v>209</v>
      </c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2"/>
      <c r="J143" s="1"/>
      <c r="K143" s="1"/>
      <c r="L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4"/>
      <c r="AA143" s="1"/>
      <c r="AB143" s="4"/>
      <c r="AC143" s="4"/>
      <c r="AD143" s="1" t="s">
        <v>210</v>
      </c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2"/>
      <c r="J144" s="1"/>
      <c r="K144" s="1"/>
      <c r="L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4"/>
      <c r="AA144" s="1"/>
      <c r="AB144" s="4"/>
      <c r="AC144" s="4"/>
      <c r="AD144" s="4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2"/>
      <c r="J145" s="1"/>
      <c r="K145" s="1"/>
      <c r="L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4"/>
      <c r="AA145" s="1"/>
      <c r="AB145" s="4"/>
      <c r="AC145" s="4"/>
      <c r="AD145" s="4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2"/>
      <c r="J146" s="1"/>
      <c r="K146" s="1"/>
      <c r="L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4"/>
      <c r="AA146" s="1"/>
      <c r="AB146" s="4"/>
      <c r="AC146" s="4"/>
      <c r="AD146" s="4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2"/>
      <c r="J147" s="1"/>
      <c r="K147" s="1"/>
      <c r="L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4"/>
      <c r="AA147" s="1"/>
      <c r="AB147" s="4"/>
      <c r="AC147" s="1" t="s">
        <v>212</v>
      </c>
      <c r="AD147" s="1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2"/>
      <c r="J148" s="1"/>
      <c r="K148" s="1"/>
      <c r="L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4"/>
      <c r="AA148" s="1"/>
      <c r="AB148" s="4"/>
      <c r="AC148" s="1" t="s">
        <v>213</v>
      </c>
      <c r="AD148" s="1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2"/>
      <c r="J149" s="1"/>
      <c r="K149" s="1"/>
      <c r="L149" s="1"/>
      <c r="N149" s="1"/>
      <c r="O149" s="1"/>
      <c r="P149" s="1"/>
      <c r="Q149" s="1"/>
      <c r="R149" s="1"/>
      <c r="S149" s="1"/>
      <c r="T149" s="1"/>
      <c r="U149" s="1"/>
      <c r="X149" s="1"/>
      <c r="Y149" s="1"/>
      <c r="Z149" s="4"/>
      <c r="AA149" s="1"/>
      <c r="AB149" s="4"/>
      <c r="AC149" s="1" t="s">
        <v>214</v>
      </c>
      <c r="AD149" s="1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2"/>
      <c r="J150" s="1"/>
      <c r="K150" s="1"/>
      <c r="L150" s="1"/>
      <c r="N150" s="1"/>
      <c r="O150" s="1"/>
      <c r="P150" s="1"/>
      <c r="Q150" s="1"/>
      <c r="R150" s="1"/>
      <c r="S150" s="1"/>
      <c r="T150" s="1"/>
      <c r="U150" s="1"/>
      <c r="X150" s="1"/>
      <c r="Y150" s="1"/>
      <c r="Z150" s="4"/>
      <c r="AA150" s="1"/>
      <c r="AB150" s="4"/>
      <c r="AC150" s="1" t="s">
        <v>215</v>
      </c>
      <c r="AD150" s="1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2"/>
      <c r="J151" s="1"/>
      <c r="K151" s="1"/>
      <c r="L151" s="1"/>
      <c r="N151" s="1"/>
      <c r="O151" s="1"/>
      <c r="P151" s="1"/>
      <c r="Q151" s="1"/>
      <c r="R151" s="1"/>
      <c r="S151" s="1"/>
      <c r="T151" s="1"/>
      <c r="U151" s="1"/>
      <c r="X151" s="1"/>
      <c r="Y151" s="1"/>
      <c r="Z151" s="4"/>
      <c r="AA151" s="1"/>
      <c r="AB151" s="4"/>
      <c r="AC151" s="1" t="s">
        <v>216</v>
      </c>
      <c r="AD151" s="1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2"/>
      <c r="J152" s="1"/>
      <c r="K152" s="1"/>
      <c r="L152" s="1"/>
      <c r="N152" s="1"/>
      <c r="O152" s="1"/>
      <c r="P152" s="1"/>
      <c r="Q152" s="1"/>
      <c r="R152" s="1"/>
      <c r="S152" s="1"/>
      <c r="T152" s="1"/>
      <c r="U152" s="1"/>
      <c r="X152" s="1"/>
      <c r="Y152" s="1"/>
      <c r="Z152" s="4"/>
      <c r="AA152" s="1"/>
      <c r="AB152" s="4"/>
      <c r="AC152" s="1" t="s">
        <v>217</v>
      </c>
      <c r="AD152" s="1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2"/>
      <c r="J153" s="1"/>
      <c r="K153" s="1"/>
      <c r="L153" s="1"/>
      <c r="N153" s="1"/>
      <c r="O153" s="1"/>
      <c r="P153" s="1"/>
      <c r="Q153" s="1"/>
      <c r="R153" s="1"/>
      <c r="S153" s="1"/>
      <c r="T153" s="1"/>
      <c r="U153" s="1"/>
      <c r="X153" s="1"/>
      <c r="Y153" s="1"/>
      <c r="Z153" s="4"/>
      <c r="AA153" s="1"/>
      <c r="AB153" s="4"/>
      <c r="AC153" s="1" t="s">
        <v>218</v>
      </c>
      <c r="AD153" s="1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2"/>
      <c r="J154" s="1"/>
      <c r="K154" s="1"/>
      <c r="L154" s="1"/>
      <c r="N154" s="1"/>
      <c r="O154" s="1"/>
      <c r="P154" s="1"/>
      <c r="Q154" s="1"/>
      <c r="R154" s="1"/>
      <c r="S154" s="1"/>
      <c r="T154" s="1"/>
      <c r="U154" s="1"/>
      <c r="X154" s="1"/>
      <c r="Y154" s="1"/>
      <c r="Z154" s="4"/>
      <c r="AA154" s="1"/>
      <c r="AB154" s="4"/>
      <c r="AC154" s="1" t="s">
        <v>219</v>
      </c>
      <c r="AD154" s="1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2"/>
      <c r="J155" s="1"/>
      <c r="K155" s="1"/>
      <c r="L155" s="1"/>
      <c r="N155" s="1"/>
      <c r="O155" s="1"/>
      <c r="P155" s="1"/>
      <c r="Q155" s="1"/>
      <c r="R155" s="1"/>
      <c r="S155" s="1"/>
      <c r="T155" s="1"/>
      <c r="U155" s="1"/>
      <c r="X155" s="1"/>
      <c r="Y155" s="1"/>
      <c r="Z155" s="4"/>
      <c r="AA155" s="1"/>
      <c r="AB155" s="4"/>
      <c r="AC155" s="1" t="s">
        <v>220</v>
      </c>
      <c r="AD155" s="1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2"/>
      <c r="J156" s="1"/>
      <c r="K156" s="1"/>
      <c r="L156" s="1"/>
      <c r="N156" s="1"/>
      <c r="O156" s="1"/>
      <c r="P156" s="1"/>
      <c r="Q156" s="1"/>
      <c r="R156" s="1"/>
      <c r="S156" s="1"/>
      <c r="T156" s="1"/>
      <c r="U156" s="1"/>
      <c r="X156" s="1"/>
      <c r="Y156" s="1"/>
      <c r="Z156" s="4"/>
      <c r="AA156" s="1"/>
      <c r="AB156" s="4"/>
      <c r="AC156" s="1" t="s">
        <v>221</v>
      </c>
      <c r="AD156" s="1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2"/>
      <c r="J157" s="1"/>
      <c r="K157" s="1"/>
      <c r="L157" s="1"/>
      <c r="N157" s="1"/>
      <c r="O157" s="1"/>
      <c r="P157" s="1"/>
      <c r="Q157" s="1"/>
      <c r="R157" s="1"/>
      <c r="S157" s="1"/>
      <c r="T157" s="1"/>
      <c r="U157" s="1"/>
      <c r="X157" s="1"/>
      <c r="Y157" s="1"/>
      <c r="Z157" s="4"/>
      <c r="AA157" s="1"/>
      <c r="AB157" s="4"/>
      <c r="AC157" s="1" t="s">
        <v>300</v>
      </c>
      <c r="AD157" s="1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2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X158" s="1"/>
      <c r="Y158" s="1"/>
      <c r="Z158" s="4"/>
      <c r="AA158" s="1"/>
      <c r="AB158" s="4"/>
      <c r="AC158" s="1" t="s">
        <v>302</v>
      </c>
      <c r="AD158" s="1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2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X159" s="1"/>
      <c r="Y159" s="1"/>
      <c r="Z159" s="4"/>
      <c r="AA159" s="1"/>
      <c r="AB159" s="4"/>
      <c r="AC159" s="1" t="s">
        <v>304</v>
      </c>
      <c r="AD159" s="1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2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X160" s="1"/>
      <c r="Y160" s="1"/>
      <c r="Z160" s="4"/>
      <c r="AA160" s="1"/>
      <c r="AB160" s="4"/>
      <c r="AC160" s="1" t="s">
        <v>305</v>
      </c>
      <c r="AD160" s="1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2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X161" s="1"/>
      <c r="Y161" s="1"/>
      <c r="Z161" s="4"/>
      <c r="AA161" s="1"/>
      <c r="AB161" s="4"/>
      <c r="AC161" s="1" t="s">
        <v>307</v>
      </c>
      <c r="AD161" s="1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2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X162" s="1"/>
      <c r="Y162" s="1"/>
      <c r="Z162" s="4"/>
      <c r="AA162" s="1"/>
      <c r="AB162" s="4"/>
      <c r="AC162" s="1" t="s">
        <v>309</v>
      </c>
      <c r="AD162" s="1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2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X163" s="1"/>
      <c r="Y163" s="1"/>
      <c r="Z163" s="4"/>
      <c r="AA163" s="1"/>
      <c r="AB163" s="4"/>
      <c r="AC163" s="1" t="s">
        <v>311</v>
      </c>
      <c r="AD163" s="1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2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X164" s="1"/>
      <c r="Y164" s="1"/>
      <c r="Z164" s="4"/>
      <c r="AA164" s="1"/>
      <c r="AB164" s="4"/>
      <c r="AC164" s="1" t="s">
        <v>313</v>
      </c>
      <c r="AD164" s="1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2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X165" s="1"/>
      <c r="Y165" s="1"/>
      <c r="Z165" s="4"/>
      <c r="AA165" s="1"/>
      <c r="AB165" s="4"/>
      <c r="AC165" s="1" t="s">
        <v>315</v>
      </c>
      <c r="AD165" s="1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2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X166" s="1"/>
      <c r="Y166" s="1"/>
      <c r="Z166" s="4"/>
      <c r="AA166" s="1"/>
      <c r="AB166" s="4"/>
      <c r="AC166" s="1" t="s">
        <v>315</v>
      </c>
      <c r="AD166" s="1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2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X167" s="1"/>
      <c r="Y167" s="1"/>
      <c r="Z167" s="4"/>
      <c r="AA167" s="1"/>
      <c r="AB167" s="4"/>
      <c r="AC167" s="1" t="s">
        <v>317</v>
      </c>
      <c r="AD167" s="1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2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X168" s="1"/>
      <c r="Y168" s="1"/>
      <c r="Z168" s="4"/>
      <c r="AA168" s="1"/>
      <c r="AB168" s="4"/>
      <c r="AC168" s="1" t="s">
        <v>319</v>
      </c>
      <c r="AD168" s="1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2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X169" s="1"/>
      <c r="Y169" s="1"/>
      <c r="Z169" s="4"/>
      <c r="AA169" s="1"/>
      <c r="AB169" s="4"/>
      <c r="AC169" s="1" t="s">
        <v>167</v>
      </c>
      <c r="AD169" s="1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2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X170" s="1"/>
      <c r="Y170" s="1"/>
      <c r="Z170" s="4"/>
      <c r="AA170" s="1"/>
      <c r="AB170" s="4"/>
      <c r="AC170" s="1" t="s">
        <v>322</v>
      </c>
      <c r="AD170" s="1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2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X171" s="1"/>
      <c r="Y171" s="1"/>
      <c r="Z171" s="4"/>
      <c r="AA171" s="1"/>
      <c r="AB171" s="4"/>
      <c r="AC171" s="1" t="s">
        <v>324</v>
      </c>
      <c r="AD171" s="1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2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X172" s="1"/>
      <c r="Y172" s="1"/>
      <c r="Z172" s="4"/>
      <c r="AA172" s="1"/>
      <c r="AB172" s="4"/>
      <c r="AC172" s="1" t="s">
        <v>326</v>
      </c>
      <c r="AD172" s="1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2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X173" s="1"/>
      <c r="Y173" s="1"/>
      <c r="Z173" s="4"/>
      <c r="AA173" s="1"/>
      <c r="AB173" s="4"/>
      <c r="AC173" s="1" t="s">
        <v>328</v>
      </c>
      <c r="AD173" s="1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2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X174" s="1"/>
      <c r="Y174" s="1"/>
      <c r="Z174" s="4"/>
      <c r="AA174" s="1"/>
      <c r="AB174" s="4"/>
      <c r="AC174" s="1" t="s">
        <v>329</v>
      </c>
      <c r="AD174" s="1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2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X175" s="1"/>
      <c r="Y175" s="1"/>
      <c r="Z175" s="4"/>
      <c r="AA175" s="1"/>
      <c r="AB175" s="4"/>
      <c r="AC175" s="4"/>
      <c r="AD175" s="4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2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X176" s="1"/>
      <c r="Y176" s="1"/>
      <c r="Z176" s="4"/>
      <c r="AA176" s="1"/>
      <c r="AB176" s="4"/>
      <c r="AC176" s="4"/>
      <c r="AD176" s="4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2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4"/>
      <c r="AA177" s="1"/>
      <c r="AB177" s="4"/>
      <c r="AC177" s="4"/>
      <c r="AD177" s="4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2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4"/>
      <c r="AA178" s="1"/>
      <c r="AB178" s="4"/>
      <c r="AC178" s="4"/>
      <c r="AD178" s="4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2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4"/>
      <c r="AA179" s="1"/>
      <c r="AB179" s="4"/>
      <c r="AC179" s="4"/>
      <c r="AD179" s="4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2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4"/>
      <c r="AA180" s="1"/>
      <c r="AB180" s="4"/>
      <c r="AC180" s="4"/>
      <c r="AD180" s="4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2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4"/>
      <c r="AA181" s="1"/>
      <c r="AB181" s="4"/>
      <c r="AC181" s="4"/>
      <c r="AD181" s="4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2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4"/>
      <c r="AA182" s="1"/>
      <c r="AB182" s="4"/>
      <c r="AC182" s="4"/>
      <c r="AD182" s="4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2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4"/>
      <c r="AA183" s="1"/>
      <c r="AB183" s="4"/>
      <c r="AC183" s="4"/>
      <c r="AD183" s="4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2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4"/>
      <c r="AA184" s="1"/>
      <c r="AB184" s="4"/>
      <c r="AC184" s="4"/>
      <c r="AD184" s="4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2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4"/>
      <c r="AA185" s="1"/>
      <c r="AB185" s="4"/>
      <c r="AC185" s="4"/>
      <c r="AD185" s="4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2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4"/>
      <c r="AA186" s="1"/>
      <c r="AB186" s="4"/>
      <c r="AC186" s="4"/>
      <c r="AD186" s="4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2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4"/>
      <c r="AA187" s="1"/>
      <c r="AB187" s="4"/>
      <c r="AC187" s="4"/>
      <c r="AD187" s="4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2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4"/>
      <c r="AA188" s="1"/>
      <c r="AB188" s="4"/>
      <c r="AC188" s="4"/>
      <c r="AD188" s="4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2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4"/>
      <c r="AA189" s="1"/>
      <c r="AB189" s="4"/>
      <c r="AC189" s="4"/>
      <c r="AD189" s="4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2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4"/>
      <c r="AA190" s="1"/>
      <c r="AB190" s="4"/>
      <c r="AC190" s="4"/>
      <c r="AD190" s="4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2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4"/>
      <c r="AA191" s="1"/>
      <c r="AB191" s="4"/>
      <c r="AC191" s="4"/>
      <c r="AD191" s="4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2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4"/>
      <c r="AA192" s="1"/>
      <c r="AB192" s="4"/>
      <c r="AC192" s="4"/>
      <c r="AD192" s="4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2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4"/>
      <c r="AA193" s="1"/>
      <c r="AB193" s="4"/>
      <c r="AC193" s="4"/>
      <c r="AD193" s="4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2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4"/>
      <c r="AA194" s="1"/>
      <c r="AB194" s="4"/>
      <c r="AC194" s="4"/>
      <c r="AD194" s="4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2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4"/>
      <c r="AA195" s="1"/>
      <c r="AB195" s="4"/>
      <c r="AC195" s="4"/>
      <c r="AD195" s="4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2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4"/>
      <c r="AA196" s="1"/>
      <c r="AB196" s="4"/>
      <c r="AC196" s="4"/>
      <c r="AD196" s="4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2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4"/>
      <c r="AA197" s="1"/>
      <c r="AB197" s="4"/>
      <c r="AC197" s="4"/>
      <c r="AD197" s="4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2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4"/>
      <c r="AA198" s="1"/>
      <c r="AB198" s="4"/>
      <c r="AC198" s="4"/>
      <c r="AD198" s="4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2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4"/>
      <c r="AA199" s="1"/>
      <c r="AB199" s="4"/>
      <c r="AC199" s="4"/>
      <c r="AD199" s="4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2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4"/>
      <c r="AA200" s="1"/>
      <c r="AB200" s="4"/>
      <c r="AC200" s="4"/>
      <c r="AD200" s="4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2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4"/>
      <c r="AA201" s="1"/>
      <c r="AB201" s="4"/>
      <c r="AC201" s="4"/>
      <c r="AD201" s="4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2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4"/>
      <c r="AA202" s="1"/>
      <c r="AB202" s="4"/>
      <c r="AC202" s="4"/>
      <c r="AD202" s="4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2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4"/>
      <c r="AA203" s="1"/>
      <c r="AB203" s="4"/>
      <c r="AC203" s="4"/>
      <c r="AD203" s="4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2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4"/>
      <c r="AA204" s="1"/>
      <c r="AB204" s="4"/>
      <c r="AC204" s="4"/>
      <c r="AD204" s="4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2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4"/>
      <c r="AA205" s="1"/>
      <c r="AB205" s="4"/>
      <c r="AC205" s="4"/>
      <c r="AD205" s="4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2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4"/>
      <c r="AA206" s="1"/>
      <c r="AB206" s="4"/>
      <c r="AC206" s="4"/>
      <c r="AD206" s="4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2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4"/>
      <c r="AA207" s="1"/>
      <c r="AB207" s="4"/>
      <c r="AC207" s="4"/>
      <c r="AD207" s="4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2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4"/>
      <c r="AA208" s="1"/>
      <c r="AB208" s="4"/>
      <c r="AC208" s="4"/>
      <c r="AD208" s="4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2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4"/>
      <c r="AA209" s="1"/>
      <c r="AB209" s="4"/>
      <c r="AC209" s="4"/>
      <c r="AD209" s="4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2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4"/>
      <c r="AA210" s="1"/>
      <c r="AB210" s="4"/>
      <c r="AC210" s="4"/>
      <c r="AD210" s="4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2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4"/>
      <c r="AA211" s="1"/>
      <c r="AB211" s="4"/>
      <c r="AC211" s="4"/>
      <c r="AD211" s="4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2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4"/>
      <c r="AA212" s="1"/>
      <c r="AB212" s="4"/>
      <c r="AC212" s="4"/>
      <c r="AD212" s="4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2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4"/>
      <c r="AA213" s="1"/>
      <c r="AB213" s="4"/>
      <c r="AC213" s="4"/>
      <c r="AD213" s="4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2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4"/>
      <c r="AA214" s="1"/>
      <c r="AB214" s="4"/>
      <c r="AC214" s="4"/>
      <c r="AD214" s="4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2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4"/>
      <c r="AA215" s="1"/>
      <c r="AB215" s="4"/>
      <c r="AC215" s="4"/>
      <c r="AD215" s="4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2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4"/>
      <c r="AA216" s="1"/>
      <c r="AB216" s="4"/>
      <c r="AC216" s="4"/>
      <c r="AD216" s="4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2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4"/>
      <c r="AA217" s="1"/>
      <c r="AB217" s="4"/>
      <c r="AC217" s="4"/>
      <c r="AD217" s="4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2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4"/>
      <c r="AA218" s="1"/>
      <c r="AB218" s="4"/>
      <c r="AC218" s="4"/>
      <c r="AD218" s="4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2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4"/>
      <c r="AA219" s="1"/>
      <c r="AB219" s="4"/>
      <c r="AC219" s="4"/>
      <c r="AD219" s="4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2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4"/>
      <c r="AA220" s="1"/>
      <c r="AB220" s="4"/>
      <c r="AC220" s="4"/>
      <c r="AD220" s="4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2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4"/>
      <c r="AA221" s="1"/>
      <c r="AB221" s="4"/>
      <c r="AC221" s="4"/>
      <c r="AD221" s="4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2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4"/>
      <c r="AA222" s="1"/>
      <c r="AB222" s="4"/>
      <c r="AC222" s="4"/>
      <c r="AD222" s="4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2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4"/>
      <c r="AA223" s="1"/>
      <c r="AB223" s="4"/>
      <c r="AC223" s="4"/>
      <c r="AD223" s="4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2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4"/>
      <c r="AA224" s="1"/>
      <c r="AB224" s="4"/>
      <c r="AC224" s="4"/>
      <c r="AD224" s="4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2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4"/>
      <c r="AA225" s="1"/>
      <c r="AB225" s="4"/>
      <c r="AC225" s="4"/>
      <c r="AD225" s="4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2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4"/>
      <c r="AA226" s="1"/>
      <c r="AB226" s="4"/>
      <c r="AC226" s="4"/>
      <c r="AD226" s="4"/>
    </row>
    <row r="227" ht="15.75" customHeight="1">
      <c r="A227" s="1"/>
      <c r="B227" s="1"/>
      <c r="C227" s="1"/>
      <c r="D227" s="1"/>
      <c r="E227" s="1"/>
      <c r="F227" s="1"/>
      <c r="G227" s="1"/>
      <c r="H227" s="1"/>
      <c r="I227" s="2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4"/>
      <c r="AA227" s="1"/>
      <c r="AB227" s="4"/>
      <c r="AC227" s="4"/>
      <c r="AD227" s="4"/>
    </row>
    <row r="228" ht="15.75" customHeight="1">
      <c r="A228" s="1"/>
      <c r="B228" s="1"/>
      <c r="C228" s="1"/>
      <c r="D228" s="1"/>
      <c r="E228" s="1"/>
      <c r="F228" s="1"/>
      <c r="G228" s="1"/>
      <c r="H228" s="1"/>
      <c r="I228" s="2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4"/>
      <c r="AA228" s="1"/>
      <c r="AB228" s="4"/>
      <c r="AC228" s="4"/>
      <c r="AD228" s="4"/>
    </row>
    <row r="229" ht="15.75" customHeight="1">
      <c r="A229" s="1"/>
      <c r="B229" s="1"/>
      <c r="C229" s="1"/>
      <c r="D229" s="1"/>
      <c r="E229" s="1"/>
      <c r="F229" s="1"/>
      <c r="G229" s="1"/>
      <c r="H229" s="1"/>
      <c r="I229" s="2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4"/>
      <c r="AA229" s="1"/>
      <c r="AB229" s="4"/>
      <c r="AC229" s="4"/>
      <c r="AD229" s="4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2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4"/>
      <c r="AA230" s="1"/>
      <c r="AB230" s="4"/>
      <c r="AC230" s="4"/>
      <c r="AD230" s="4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2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4"/>
      <c r="AA231" s="1"/>
      <c r="AB231" s="4"/>
      <c r="AC231" s="4"/>
      <c r="AD231" s="4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2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4"/>
      <c r="AA232" s="1"/>
      <c r="AB232" s="4"/>
      <c r="AC232" s="4"/>
      <c r="AD232" s="4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2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4"/>
      <c r="AA233" s="1"/>
      <c r="AB233" s="4"/>
      <c r="AC233" s="4"/>
      <c r="AD233" s="4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2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4"/>
      <c r="AA234" s="1"/>
      <c r="AB234" s="4"/>
      <c r="AC234" s="4"/>
      <c r="AD234" s="4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2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4"/>
      <c r="AA235" s="1"/>
      <c r="AB235" s="4"/>
      <c r="AC235" s="4"/>
      <c r="AD235" s="4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2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4"/>
      <c r="AA236" s="1"/>
      <c r="AB236" s="4"/>
      <c r="AC236" s="4"/>
      <c r="AD236" s="4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2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4"/>
      <c r="AA237" s="1"/>
      <c r="AB237" s="4"/>
      <c r="AC237" s="4"/>
      <c r="AD237" s="4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2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4"/>
      <c r="AA238" s="1"/>
      <c r="AB238" s="4"/>
      <c r="AC238" s="4"/>
      <c r="AD238" s="4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2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4"/>
      <c r="AA239" s="1"/>
      <c r="AB239" s="4"/>
      <c r="AC239" s="4"/>
      <c r="AD239" s="4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2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4"/>
      <c r="AA240" s="1"/>
      <c r="AB240" s="4"/>
      <c r="AC240" s="4"/>
      <c r="AD240" s="4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2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4"/>
      <c r="AA241" s="1"/>
      <c r="AB241" s="4"/>
      <c r="AC241" s="4"/>
      <c r="AD241" s="4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2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4"/>
      <c r="AA242" s="1"/>
      <c r="AB242" s="4"/>
      <c r="AC242" s="4"/>
      <c r="AD242" s="4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2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4"/>
      <c r="AA243" s="1"/>
      <c r="AB243" s="4"/>
      <c r="AC243" s="4"/>
      <c r="AD243" s="4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2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4"/>
      <c r="AA244" s="1"/>
      <c r="AB244" s="4"/>
      <c r="AC244" s="4"/>
      <c r="AD244" s="4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2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4"/>
      <c r="AA245" s="1"/>
      <c r="AB245" s="4"/>
      <c r="AC245" s="4"/>
      <c r="AD245" s="4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2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4"/>
      <c r="AA246" s="1"/>
      <c r="AB246" s="4"/>
      <c r="AC246" s="4"/>
      <c r="AD246" s="4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2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4"/>
      <c r="AA247" s="1"/>
      <c r="AB247" s="4"/>
      <c r="AC247" s="4"/>
      <c r="AD247" s="4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2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4"/>
      <c r="AA248" s="1"/>
      <c r="AB248" s="4"/>
      <c r="AC248" s="4"/>
      <c r="AD248" s="4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2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4"/>
      <c r="AA249" s="1"/>
      <c r="AB249" s="4"/>
      <c r="AC249" s="4"/>
      <c r="AD249" s="4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2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4"/>
      <c r="AA250" s="1"/>
      <c r="AB250" s="4"/>
      <c r="AC250" s="4"/>
      <c r="AD250" s="4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2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4"/>
      <c r="AA251" s="1"/>
      <c r="AB251" s="4"/>
      <c r="AC251" s="4"/>
      <c r="AD251" s="4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2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4"/>
      <c r="AA252" s="1"/>
      <c r="AB252" s="4"/>
      <c r="AC252" s="4"/>
      <c r="AD252" s="4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2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4"/>
      <c r="AA253" s="1"/>
      <c r="AB253" s="4"/>
      <c r="AC253" s="4"/>
      <c r="AD253" s="4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2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4"/>
      <c r="AA254" s="1"/>
      <c r="AB254" s="4"/>
      <c r="AC254" s="4"/>
      <c r="AD254" s="4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2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4"/>
      <c r="AA255" s="1"/>
      <c r="AB255" s="4"/>
      <c r="AC255" s="4"/>
      <c r="AD255" s="4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2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4"/>
      <c r="AA256" s="1"/>
      <c r="AB256" s="4"/>
      <c r="AC256" s="4"/>
      <c r="AD256" s="4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2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4"/>
      <c r="AA257" s="1"/>
      <c r="AB257" s="4"/>
      <c r="AC257" s="4"/>
      <c r="AD257" s="4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2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4"/>
      <c r="AA258" s="1"/>
      <c r="AB258" s="4"/>
      <c r="AC258" s="4"/>
      <c r="AD258" s="4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2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4"/>
      <c r="AA259" s="1"/>
      <c r="AB259" s="4"/>
      <c r="AC259" s="4"/>
      <c r="AD259" s="4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2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4"/>
      <c r="AA260" s="1"/>
      <c r="AB260" s="4"/>
      <c r="AC260" s="4"/>
      <c r="AD260" s="4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2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4"/>
      <c r="AA261" s="1"/>
      <c r="AB261" s="4"/>
      <c r="AC261" s="4"/>
      <c r="AD261" s="4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2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4"/>
      <c r="AA262" s="1"/>
      <c r="AB262" s="4"/>
      <c r="AC262" s="4"/>
      <c r="AD262" s="4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2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4"/>
      <c r="AA263" s="1"/>
      <c r="AB263" s="4"/>
      <c r="AC263" s="4"/>
      <c r="AD263" s="4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2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4"/>
      <c r="AA264" s="1"/>
      <c r="AB264" s="4"/>
      <c r="AC264" s="4"/>
      <c r="AD264" s="4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2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4"/>
      <c r="AA265" s="1"/>
      <c r="AB265" s="4"/>
      <c r="AC265" s="4"/>
      <c r="AD265" s="4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2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4"/>
      <c r="AA266" s="1"/>
      <c r="AB266" s="4"/>
      <c r="AC266" s="4"/>
      <c r="AD266" s="4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2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4"/>
      <c r="AA267" s="1"/>
      <c r="AB267" s="4"/>
      <c r="AC267" s="4"/>
      <c r="AD267" s="4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2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4"/>
      <c r="AA268" s="1"/>
      <c r="AB268" s="4"/>
      <c r="AC268" s="4"/>
      <c r="AD268" s="4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2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4"/>
      <c r="AA269" s="1"/>
      <c r="AB269" s="4"/>
      <c r="AC269" s="4"/>
      <c r="AD269" s="4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2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4"/>
      <c r="AA270" s="1"/>
      <c r="AB270" s="4"/>
      <c r="AC270" s="4"/>
      <c r="AD270" s="4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2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4"/>
      <c r="AA271" s="1"/>
      <c r="AB271" s="4"/>
      <c r="AC271" s="4"/>
      <c r="AD271" s="4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2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4"/>
      <c r="AA272" s="1"/>
      <c r="AB272" s="4"/>
      <c r="AC272" s="4"/>
      <c r="AD272" s="4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2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4"/>
      <c r="AA273" s="1"/>
      <c r="AB273" s="4"/>
      <c r="AC273" s="4"/>
      <c r="AD273" s="4"/>
    </row>
    <row r="274" ht="15.75" customHeight="1">
      <c r="A274" s="16"/>
      <c r="B274" s="16"/>
      <c r="C274" s="16"/>
      <c r="D274" s="16"/>
      <c r="E274" s="16"/>
      <c r="F274" s="16"/>
      <c r="G274" s="16"/>
      <c r="H274" s="16"/>
      <c r="I274" s="220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287"/>
      <c r="AA274" s="16"/>
      <c r="AB274" s="287"/>
      <c r="AC274" s="287"/>
      <c r="AD274" s="287"/>
    </row>
    <row r="275" ht="15.75" customHeight="1">
      <c r="A275" s="16"/>
      <c r="B275" s="16"/>
      <c r="C275" s="16"/>
      <c r="D275" s="16"/>
      <c r="E275" s="16"/>
      <c r="F275" s="16"/>
      <c r="G275" s="16"/>
      <c r="H275" s="16"/>
      <c r="I275" s="220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287"/>
      <c r="AA275" s="16"/>
      <c r="AB275" s="287"/>
      <c r="AC275" s="287"/>
      <c r="AD275" s="287"/>
    </row>
    <row r="276" ht="15.75" customHeight="1">
      <c r="A276" s="16"/>
      <c r="B276" s="16"/>
      <c r="C276" s="16"/>
      <c r="D276" s="16"/>
      <c r="E276" s="16"/>
      <c r="F276" s="16"/>
      <c r="G276" s="16"/>
      <c r="H276" s="16"/>
      <c r="I276" s="220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287"/>
      <c r="AA276" s="16"/>
      <c r="AB276" s="287"/>
      <c r="AC276" s="287"/>
      <c r="AD276" s="287"/>
    </row>
    <row r="277" ht="15.75" customHeight="1">
      <c r="A277" s="16"/>
      <c r="B277" s="16"/>
      <c r="C277" s="16"/>
      <c r="D277" s="16"/>
      <c r="E277" s="16"/>
      <c r="F277" s="16"/>
      <c r="G277" s="16"/>
      <c r="H277" s="16"/>
      <c r="I277" s="220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287"/>
      <c r="AA277" s="16"/>
      <c r="AB277" s="287"/>
      <c r="AC277" s="287"/>
      <c r="AD277" s="287"/>
    </row>
    <row r="278" ht="15.75" customHeight="1">
      <c r="A278" s="16"/>
      <c r="B278" s="16"/>
      <c r="C278" s="16"/>
      <c r="D278" s="16"/>
      <c r="E278" s="16"/>
      <c r="F278" s="16"/>
      <c r="G278" s="16"/>
      <c r="H278" s="16"/>
      <c r="I278" s="220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287"/>
      <c r="AA278" s="16"/>
      <c r="AB278" s="287"/>
      <c r="AC278" s="287"/>
      <c r="AD278" s="287"/>
    </row>
    <row r="279" ht="15.75" customHeight="1">
      <c r="A279" s="16"/>
      <c r="B279" s="16"/>
      <c r="C279" s="16"/>
      <c r="D279" s="16"/>
      <c r="E279" s="16"/>
      <c r="F279" s="16"/>
      <c r="G279" s="16"/>
      <c r="H279" s="16"/>
      <c r="I279" s="220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287"/>
      <c r="AA279" s="16"/>
      <c r="AB279" s="287"/>
      <c r="AC279" s="287"/>
      <c r="AD279" s="287"/>
    </row>
    <row r="280" ht="15.75" customHeight="1">
      <c r="A280" s="16"/>
      <c r="B280" s="16"/>
      <c r="C280" s="16"/>
      <c r="D280" s="16"/>
      <c r="E280" s="16"/>
      <c r="F280" s="16"/>
      <c r="G280" s="16"/>
      <c r="H280" s="16"/>
      <c r="I280" s="220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287"/>
      <c r="AA280" s="16"/>
      <c r="AB280" s="287"/>
      <c r="AC280" s="287"/>
      <c r="AD280" s="287"/>
    </row>
    <row r="281" ht="15.75" customHeight="1">
      <c r="A281" s="16"/>
      <c r="B281" s="16"/>
      <c r="C281" s="16"/>
      <c r="D281" s="16"/>
      <c r="E281" s="16"/>
      <c r="F281" s="16"/>
      <c r="G281" s="16"/>
      <c r="H281" s="16"/>
      <c r="I281" s="220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287"/>
      <c r="AA281" s="16"/>
      <c r="AB281" s="287"/>
      <c r="AC281" s="287"/>
      <c r="AD281" s="287"/>
    </row>
    <row r="282" ht="15.75" customHeight="1">
      <c r="A282" s="16"/>
      <c r="B282" s="16"/>
      <c r="C282" s="16"/>
      <c r="D282" s="16"/>
      <c r="E282" s="16"/>
      <c r="F282" s="16"/>
      <c r="G282" s="16"/>
      <c r="H282" s="16"/>
      <c r="I282" s="220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287"/>
      <c r="AA282" s="16"/>
      <c r="AB282" s="287"/>
      <c r="AC282" s="287"/>
      <c r="AD282" s="287"/>
    </row>
    <row r="283" ht="15.75" customHeight="1">
      <c r="A283" s="16"/>
      <c r="B283" s="16"/>
      <c r="C283" s="16"/>
      <c r="D283" s="16"/>
      <c r="E283" s="16"/>
      <c r="F283" s="16"/>
      <c r="G283" s="16"/>
      <c r="H283" s="16"/>
      <c r="I283" s="220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287"/>
      <c r="AA283" s="16"/>
      <c r="AB283" s="287"/>
      <c r="AC283" s="287"/>
      <c r="AD283" s="287"/>
    </row>
    <row r="284" ht="15.75" customHeight="1">
      <c r="A284" s="16"/>
      <c r="B284" s="16"/>
      <c r="C284" s="16"/>
      <c r="D284" s="16"/>
      <c r="E284" s="16"/>
      <c r="F284" s="16"/>
      <c r="G284" s="16"/>
      <c r="H284" s="16"/>
      <c r="I284" s="220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287"/>
      <c r="AA284" s="16"/>
      <c r="AB284" s="287"/>
      <c r="AC284" s="287"/>
      <c r="AD284" s="287"/>
    </row>
    <row r="285" ht="15.75" customHeight="1">
      <c r="A285" s="16"/>
      <c r="B285" s="16"/>
      <c r="C285" s="16"/>
      <c r="D285" s="16"/>
      <c r="E285" s="16"/>
      <c r="F285" s="16"/>
      <c r="G285" s="16"/>
      <c r="H285" s="16"/>
      <c r="I285" s="220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287"/>
      <c r="AA285" s="16"/>
      <c r="AB285" s="287"/>
      <c r="AC285" s="287"/>
      <c r="AD285" s="287"/>
    </row>
    <row r="286" ht="15.75" customHeight="1">
      <c r="A286" s="16"/>
      <c r="B286" s="16"/>
      <c r="C286" s="16"/>
      <c r="D286" s="16"/>
      <c r="E286" s="16"/>
      <c r="F286" s="16"/>
      <c r="G286" s="16"/>
      <c r="H286" s="16"/>
      <c r="I286" s="220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287"/>
      <c r="AA286" s="16"/>
      <c r="AB286" s="287"/>
      <c r="AC286" s="287"/>
      <c r="AD286" s="287"/>
    </row>
    <row r="287" ht="15.75" customHeight="1">
      <c r="A287" s="16"/>
      <c r="B287" s="16"/>
      <c r="C287" s="16"/>
      <c r="D287" s="16"/>
      <c r="E287" s="16"/>
      <c r="F287" s="16"/>
      <c r="G287" s="16"/>
      <c r="H287" s="16"/>
      <c r="I287" s="220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287"/>
      <c r="AA287" s="16"/>
      <c r="AB287" s="287"/>
      <c r="AC287" s="287"/>
      <c r="AD287" s="287"/>
    </row>
    <row r="288" ht="15.75" customHeight="1">
      <c r="A288" s="16"/>
      <c r="B288" s="16"/>
      <c r="C288" s="16"/>
      <c r="D288" s="16"/>
      <c r="E288" s="16"/>
      <c r="F288" s="16"/>
      <c r="G288" s="16"/>
      <c r="H288" s="16"/>
      <c r="I288" s="220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287"/>
      <c r="AA288" s="16"/>
      <c r="AB288" s="287"/>
      <c r="AC288" s="287"/>
      <c r="AD288" s="287"/>
    </row>
    <row r="289" ht="15.75" customHeight="1">
      <c r="A289" s="16"/>
      <c r="B289" s="16"/>
      <c r="C289" s="16"/>
      <c r="D289" s="16"/>
      <c r="E289" s="16"/>
      <c r="F289" s="16"/>
      <c r="G289" s="16"/>
      <c r="H289" s="16"/>
      <c r="I289" s="220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287"/>
      <c r="AA289" s="16"/>
      <c r="AB289" s="287"/>
      <c r="AC289" s="287"/>
      <c r="AD289" s="287"/>
    </row>
    <row r="290" ht="15.75" customHeight="1">
      <c r="A290" s="16"/>
      <c r="B290" s="16"/>
      <c r="C290" s="16"/>
      <c r="D290" s="16"/>
      <c r="E290" s="16"/>
      <c r="F290" s="16"/>
      <c r="G290" s="16"/>
      <c r="H290" s="16"/>
      <c r="I290" s="220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287"/>
      <c r="AA290" s="16"/>
      <c r="AB290" s="287"/>
      <c r="AC290" s="287"/>
      <c r="AD290" s="287"/>
    </row>
    <row r="291" ht="15.75" customHeight="1">
      <c r="A291" s="16"/>
      <c r="B291" s="16"/>
      <c r="C291" s="16"/>
      <c r="D291" s="16"/>
      <c r="E291" s="16"/>
      <c r="F291" s="16"/>
      <c r="G291" s="16"/>
      <c r="H291" s="16"/>
      <c r="I291" s="220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287"/>
      <c r="AA291" s="16"/>
      <c r="AB291" s="287"/>
      <c r="AC291" s="287"/>
      <c r="AD291" s="287"/>
    </row>
    <row r="292" ht="15.75" customHeight="1">
      <c r="A292" s="16"/>
      <c r="B292" s="16"/>
      <c r="C292" s="16"/>
      <c r="D292" s="16"/>
      <c r="E292" s="16"/>
      <c r="F292" s="16"/>
      <c r="G292" s="16"/>
      <c r="H292" s="16"/>
      <c r="I292" s="220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287"/>
      <c r="AA292" s="16"/>
      <c r="AB292" s="287"/>
      <c r="AC292" s="287"/>
      <c r="AD292" s="287"/>
    </row>
    <row r="293" ht="15.75" customHeight="1">
      <c r="A293" s="16"/>
      <c r="B293" s="16"/>
      <c r="C293" s="16"/>
      <c r="D293" s="16"/>
      <c r="E293" s="16"/>
      <c r="F293" s="16"/>
      <c r="G293" s="16"/>
      <c r="H293" s="16"/>
      <c r="I293" s="220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287"/>
      <c r="AA293" s="16"/>
      <c r="AB293" s="287"/>
      <c r="AC293" s="287"/>
      <c r="AD293" s="287"/>
    </row>
    <row r="294" ht="15.75" customHeight="1">
      <c r="A294" s="16"/>
      <c r="B294" s="16"/>
      <c r="C294" s="16"/>
      <c r="D294" s="16"/>
      <c r="E294" s="16"/>
      <c r="F294" s="16"/>
      <c r="G294" s="16"/>
      <c r="H294" s="16"/>
      <c r="I294" s="220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287"/>
      <c r="AA294" s="16"/>
      <c r="AB294" s="287"/>
      <c r="AC294" s="287"/>
      <c r="AD294" s="287"/>
    </row>
    <row r="295" ht="15.75" customHeight="1">
      <c r="A295" s="16"/>
      <c r="B295" s="16"/>
      <c r="C295" s="16"/>
      <c r="D295" s="16"/>
      <c r="E295" s="16"/>
      <c r="F295" s="16"/>
      <c r="G295" s="16"/>
      <c r="H295" s="16"/>
      <c r="I295" s="220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287"/>
      <c r="AA295" s="16"/>
      <c r="AB295" s="287"/>
      <c r="AC295" s="287"/>
      <c r="AD295" s="287"/>
    </row>
    <row r="296" ht="15.75" customHeight="1">
      <c r="A296" s="16"/>
      <c r="B296" s="16"/>
      <c r="C296" s="16"/>
      <c r="D296" s="16"/>
      <c r="E296" s="16"/>
      <c r="F296" s="16"/>
      <c r="G296" s="16"/>
      <c r="H296" s="16"/>
      <c r="I296" s="220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287"/>
      <c r="AA296" s="16"/>
      <c r="AB296" s="287"/>
      <c r="AC296" s="287"/>
      <c r="AD296" s="287"/>
    </row>
    <row r="297" ht="15.75" customHeight="1">
      <c r="A297" s="16"/>
      <c r="B297" s="16"/>
      <c r="C297" s="16"/>
      <c r="D297" s="16"/>
      <c r="E297" s="16"/>
      <c r="F297" s="16"/>
      <c r="G297" s="16"/>
      <c r="H297" s="16"/>
      <c r="I297" s="220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287"/>
      <c r="AA297" s="16"/>
      <c r="AB297" s="287"/>
      <c r="AC297" s="287"/>
      <c r="AD297" s="287"/>
    </row>
    <row r="298" ht="15.75" customHeight="1">
      <c r="A298" s="16"/>
      <c r="B298" s="16"/>
      <c r="C298" s="16"/>
      <c r="D298" s="16"/>
      <c r="E298" s="16"/>
      <c r="F298" s="16"/>
      <c r="G298" s="16"/>
      <c r="H298" s="16"/>
      <c r="I298" s="220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287"/>
      <c r="AA298" s="16"/>
      <c r="AB298" s="287"/>
      <c r="AC298" s="287"/>
      <c r="AD298" s="287"/>
    </row>
    <row r="299" ht="15.75" customHeight="1">
      <c r="A299" s="16"/>
      <c r="B299" s="16"/>
      <c r="C299" s="16"/>
      <c r="D299" s="16"/>
      <c r="E299" s="16"/>
      <c r="F299" s="16"/>
      <c r="G299" s="16"/>
      <c r="H299" s="16"/>
      <c r="I299" s="220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287"/>
      <c r="AA299" s="16"/>
      <c r="AB299" s="287"/>
      <c r="AC299" s="287"/>
      <c r="AD299" s="287"/>
    </row>
    <row r="300" ht="15.75" customHeight="1">
      <c r="A300" s="16"/>
      <c r="B300" s="16"/>
      <c r="C300" s="16"/>
      <c r="D300" s="16"/>
      <c r="E300" s="16"/>
      <c r="F300" s="16"/>
      <c r="G300" s="16"/>
      <c r="H300" s="16"/>
      <c r="I300" s="220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287"/>
      <c r="AA300" s="16"/>
      <c r="AB300" s="287"/>
      <c r="AC300" s="287"/>
      <c r="AD300" s="287"/>
    </row>
    <row r="301" ht="15.75" customHeight="1">
      <c r="A301" s="16"/>
      <c r="B301" s="16"/>
      <c r="C301" s="16"/>
      <c r="D301" s="16"/>
      <c r="E301" s="16"/>
      <c r="F301" s="16"/>
      <c r="G301" s="16"/>
      <c r="H301" s="16"/>
      <c r="I301" s="220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287"/>
      <c r="AA301" s="16"/>
      <c r="AB301" s="287"/>
      <c r="AC301" s="287"/>
      <c r="AD301" s="287"/>
    </row>
    <row r="302" ht="15.75" customHeight="1">
      <c r="A302" s="16"/>
      <c r="B302" s="16"/>
      <c r="C302" s="16"/>
      <c r="D302" s="16"/>
      <c r="E302" s="16"/>
      <c r="F302" s="16"/>
      <c r="G302" s="16"/>
      <c r="H302" s="16"/>
      <c r="I302" s="220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287"/>
      <c r="AA302" s="16"/>
      <c r="AB302" s="287"/>
      <c r="AC302" s="287"/>
      <c r="AD302" s="287"/>
    </row>
    <row r="303" ht="15.75" customHeight="1">
      <c r="A303" s="16"/>
      <c r="B303" s="16"/>
      <c r="C303" s="16"/>
      <c r="D303" s="16"/>
      <c r="E303" s="16"/>
      <c r="F303" s="16"/>
      <c r="G303" s="16"/>
      <c r="H303" s="16"/>
      <c r="I303" s="220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287"/>
      <c r="AA303" s="16"/>
      <c r="AB303" s="287"/>
      <c r="AC303" s="287"/>
      <c r="AD303" s="287"/>
    </row>
    <row r="304" ht="15.75" customHeight="1">
      <c r="A304" s="16"/>
      <c r="B304" s="16"/>
      <c r="C304" s="16"/>
      <c r="D304" s="16"/>
      <c r="E304" s="16"/>
      <c r="F304" s="16"/>
      <c r="G304" s="16"/>
      <c r="H304" s="16"/>
      <c r="I304" s="220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287"/>
      <c r="AA304" s="16"/>
      <c r="AB304" s="287"/>
      <c r="AC304" s="287"/>
      <c r="AD304" s="287"/>
    </row>
    <row r="305" ht="15.75" customHeight="1">
      <c r="A305" s="16"/>
      <c r="B305" s="16"/>
      <c r="C305" s="16"/>
      <c r="D305" s="16"/>
      <c r="E305" s="16"/>
      <c r="F305" s="16"/>
      <c r="G305" s="16"/>
      <c r="H305" s="16"/>
      <c r="I305" s="220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287"/>
      <c r="AA305" s="16"/>
      <c r="AB305" s="287"/>
      <c r="AC305" s="287"/>
      <c r="AD305" s="287"/>
    </row>
    <row r="306" ht="15.75" customHeight="1">
      <c r="A306" s="16"/>
      <c r="B306" s="16"/>
      <c r="C306" s="16"/>
      <c r="D306" s="16"/>
      <c r="E306" s="16"/>
      <c r="F306" s="16"/>
      <c r="G306" s="16"/>
      <c r="H306" s="16"/>
      <c r="I306" s="220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287"/>
      <c r="AA306" s="16"/>
      <c r="AB306" s="287"/>
      <c r="AC306" s="287"/>
      <c r="AD306" s="287"/>
    </row>
    <row r="307" ht="15.75" customHeight="1">
      <c r="A307" s="16"/>
      <c r="B307" s="16"/>
      <c r="C307" s="16"/>
      <c r="D307" s="16"/>
      <c r="E307" s="16"/>
      <c r="F307" s="16"/>
      <c r="G307" s="16"/>
      <c r="H307" s="16"/>
      <c r="I307" s="220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287"/>
      <c r="AA307" s="16"/>
      <c r="AB307" s="287"/>
      <c r="AC307" s="287"/>
      <c r="AD307" s="287"/>
    </row>
    <row r="308" ht="15.75" customHeight="1">
      <c r="A308" s="16"/>
      <c r="B308" s="16"/>
      <c r="C308" s="16"/>
      <c r="D308" s="16"/>
      <c r="E308" s="16"/>
      <c r="F308" s="16"/>
      <c r="G308" s="16"/>
      <c r="H308" s="16"/>
      <c r="I308" s="220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287"/>
      <c r="AA308" s="16"/>
      <c r="AB308" s="287"/>
      <c r="AC308" s="287"/>
      <c r="AD308" s="287"/>
    </row>
    <row r="309" ht="15.75" customHeight="1">
      <c r="A309" s="16"/>
      <c r="B309" s="16"/>
      <c r="C309" s="16"/>
      <c r="D309" s="16"/>
      <c r="E309" s="16"/>
      <c r="F309" s="16"/>
      <c r="G309" s="16"/>
      <c r="H309" s="16"/>
      <c r="I309" s="220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287"/>
      <c r="AA309" s="16"/>
      <c r="AB309" s="287"/>
      <c r="AC309" s="287"/>
      <c r="AD309" s="287"/>
    </row>
    <row r="310" ht="15.75" customHeight="1">
      <c r="A310" s="16"/>
      <c r="B310" s="16"/>
      <c r="C310" s="16"/>
      <c r="D310" s="16"/>
      <c r="E310" s="16"/>
      <c r="F310" s="16"/>
      <c r="G310" s="16"/>
      <c r="H310" s="16"/>
      <c r="I310" s="220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287"/>
      <c r="AA310" s="16"/>
      <c r="AB310" s="287"/>
      <c r="AC310" s="287"/>
      <c r="AD310" s="287"/>
    </row>
    <row r="311" ht="15.75" customHeight="1">
      <c r="A311" s="16"/>
      <c r="B311" s="16"/>
      <c r="C311" s="16"/>
      <c r="D311" s="16"/>
      <c r="E311" s="16"/>
      <c r="F311" s="16"/>
      <c r="G311" s="16"/>
      <c r="H311" s="16"/>
      <c r="I311" s="220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287"/>
      <c r="AA311" s="16"/>
      <c r="AB311" s="287"/>
      <c r="AC311" s="287"/>
      <c r="AD311" s="287"/>
    </row>
    <row r="312" ht="15.75" customHeight="1">
      <c r="A312" s="16"/>
      <c r="B312" s="16"/>
      <c r="C312" s="16"/>
      <c r="D312" s="16"/>
      <c r="E312" s="16"/>
      <c r="F312" s="16"/>
      <c r="G312" s="16"/>
      <c r="H312" s="16"/>
      <c r="I312" s="220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287"/>
      <c r="AA312" s="16"/>
      <c r="AB312" s="287"/>
      <c r="AC312" s="287"/>
      <c r="AD312" s="287"/>
    </row>
    <row r="313" ht="15.75" customHeight="1">
      <c r="A313" s="16"/>
      <c r="B313" s="16"/>
      <c r="C313" s="16"/>
      <c r="D313" s="16"/>
      <c r="E313" s="16"/>
      <c r="F313" s="16"/>
      <c r="G313" s="16"/>
      <c r="H313" s="16"/>
      <c r="I313" s="220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287"/>
      <c r="AA313" s="16"/>
      <c r="AB313" s="287"/>
      <c r="AC313" s="287"/>
      <c r="AD313" s="287"/>
    </row>
    <row r="314" ht="15.75" customHeight="1">
      <c r="A314" s="16"/>
      <c r="B314" s="16"/>
      <c r="C314" s="16"/>
      <c r="D314" s="16"/>
      <c r="E314" s="16"/>
      <c r="F314" s="16"/>
      <c r="G314" s="16"/>
      <c r="H314" s="16"/>
      <c r="I314" s="220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287"/>
      <c r="AA314" s="16"/>
      <c r="AB314" s="287"/>
      <c r="AC314" s="287"/>
      <c r="AD314" s="287"/>
    </row>
    <row r="315" ht="15.75" customHeight="1">
      <c r="A315" s="16"/>
      <c r="B315" s="16"/>
      <c r="C315" s="16"/>
      <c r="D315" s="16"/>
      <c r="E315" s="16"/>
      <c r="F315" s="16"/>
      <c r="G315" s="16"/>
      <c r="H315" s="16"/>
      <c r="I315" s="220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287"/>
      <c r="AA315" s="16"/>
      <c r="AB315" s="287"/>
      <c r="AC315" s="287"/>
      <c r="AD315" s="287"/>
    </row>
    <row r="316" ht="15.75" customHeight="1">
      <c r="A316" s="16"/>
      <c r="B316" s="16"/>
      <c r="C316" s="16"/>
      <c r="D316" s="16"/>
      <c r="E316" s="16"/>
      <c r="F316" s="16"/>
      <c r="G316" s="16"/>
      <c r="H316" s="16"/>
      <c r="I316" s="220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287"/>
      <c r="AA316" s="16"/>
      <c r="AB316" s="287"/>
      <c r="AC316" s="287"/>
      <c r="AD316" s="287"/>
    </row>
    <row r="317" ht="15.75" customHeight="1">
      <c r="A317" s="16"/>
      <c r="B317" s="16"/>
      <c r="C317" s="16"/>
      <c r="D317" s="16"/>
      <c r="E317" s="16"/>
      <c r="F317" s="16"/>
      <c r="G317" s="16"/>
      <c r="H317" s="16"/>
      <c r="I317" s="220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287"/>
      <c r="AA317" s="16"/>
      <c r="AB317" s="287"/>
      <c r="AC317" s="287"/>
      <c r="AD317" s="287"/>
    </row>
    <row r="318" ht="15.75" customHeight="1">
      <c r="A318" s="16"/>
      <c r="B318" s="16"/>
      <c r="C318" s="16"/>
      <c r="D318" s="16"/>
      <c r="E318" s="16"/>
      <c r="F318" s="16"/>
      <c r="G318" s="16"/>
      <c r="H318" s="16"/>
      <c r="I318" s="220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287"/>
      <c r="AA318" s="16"/>
      <c r="AB318" s="287"/>
      <c r="AC318" s="287"/>
      <c r="AD318" s="287"/>
    </row>
    <row r="319" ht="15.75" customHeight="1">
      <c r="A319" s="16"/>
      <c r="B319" s="16"/>
      <c r="C319" s="16"/>
      <c r="D319" s="16"/>
      <c r="E319" s="16"/>
      <c r="F319" s="16"/>
      <c r="G319" s="16"/>
      <c r="H319" s="16"/>
      <c r="I319" s="220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287"/>
      <c r="AA319" s="16"/>
      <c r="AB319" s="287"/>
      <c r="AC319" s="287"/>
      <c r="AD319" s="287"/>
    </row>
    <row r="320" ht="15.75" customHeight="1">
      <c r="A320" s="16"/>
      <c r="B320" s="16"/>
      <c r="C320" s="16"/>
      <c r="D320" s="16"/>
      <c r="E320" s="16"/>
      <c r="F320" s="16"/>
      <c r="G320" s="16"/>
      <c r="H320" s="16"/>
      <c r="I320" s="220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287"/>
      <c r="AA320" s="16"/>
      <c r="AB320" s="287"/>
      <c r="AC320" s="287"/>
      <c r="AD320" s="287"/>
    </row>
    <row r="321" ht="15.75" customHeight="1">
      <c r="A321" s="16"/>
      <c r="B321" s="16"/>
      <c r="C321" s="16"/>
      <c r="D321" s="16"/>
      <c r="E321" s="16"/>
      <c r="F321" s="16"/>
      <c r="G321" s="16"/>
      <c r="H321" s="16"/>
      <c r="I321" s="220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287"/>
      <c r="AA321" s="16"/>
      <c r="AB321" s="287"/>
      <c r="AC321" s="287"/>
      <c r="AD321" s="287"/>
    </row>
    <row r="322" ht="15.75" customHeight="1">
      <c r="A322" s="16"/>
      <c r="B322" s="16"/>
      <c r="C322" s="16"/>
      <c r="D322" s="16"/>
      <c r="E322" s="16"/>
      <c r="F322" s="16"/>
      <c r="G322" s="16"/>
      <c r="H322" s="16"/>
      <c r="I322" s="220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287"/>
      <c r="AA322" s="16"/>
      <c r="AB322" s="287"/>
      <c r="AC322" s="287"/>
      <c r="AD322" s="287"/>
    </row>
    <row r="323" ht="15.75" customHeight="1">
      <c r="A323" s="16"/>
      <c r="B323" s="16"/>
      <c r="C323" s="16"/>
      <c r="D323" s="16"/>
      <c r="E323" s="16"/>
      <c r="F323" s="16"/>
      <c r="G323" s="16"/>
      <c r="H323" s="16"/>
      <c r="I323" s="220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287"/>
      <c r="AA323" s="16"/>
      <c r="AB323" s="287"/>
      <c r="AC323" s="287"/>
      <c r="AD323" s="287"/>
    </row>
    <row r="324" ht="15.75" customHeight="1">
      <c r="A324" s="16"/>
      <c r="B324" s="16"/>
      <c r="C324" s="16"/>
      <c r="D324" s="16"/>
      <c r="E324" s="16"/>
      <c r="F324" s="16"/>
      <c r="G324" s="16"/>
      <c r="H324" s="16"/>
      <c r="I324" s="220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287"/>
      <c r="AA324" s="16"/>
      <c r="AB324" s="287"/>
      <c r="AC324" s="287"/>
      <c r="AD324" s="287"/>
    </row>
    <row r="325" ht="15.75" customHeight="1">
      <c r="A325" s="16"/>
      <c r="B325" s="16"/>
      <c r="C325" s="16"/>
      <c r="D325" s="16"/>
      <c r="E325" s="16"/>
      <c r="F325" s="16"/>
      <c r="G325" s="16"/>
      <c r="H325" s="16"/>
      <c r="I325" s="220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287"/>
      <c r="AA325" s="16"/>
      <c r="AB325" s="287"/>
      <c r="AC325" s="287"/>
      <c r="AD325" s="287"/>
    </row>
    <row r="326" ht="15.75" customHeight="1">
      <c r="A326" s="16"/>
      <c r="B326" s="16"/>
      <c r="C326" s="16"/>
      <c r="D326" s="16"/>
      <c r="E326" s="16"/>
      <c r="F326" s="16"/>
      <c r="G326" s="16"/>
      <c r="H326" s="16"/>
      <c r="I326" s="220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287"/>
      <c r="AA326" s="16"/>
      <c r="AB326" s="287"/>
      <c r="AC326" s="287"/>
      <c r="AD326" s="287"/>
    </row>
    <row r="327" ht="15.75" customHeight="1">
      <c r="A327" s="16"/>
      <c r="B327" s="16"/>
      <c r="C327" s="16"/>
      <c r="D327" s="16"/>
      <c r="E327" s="16"/>
      <c r="F327" s="16"/>
      <c r="G327" s="16"/>
      <c r="H327" s="16"/>
      <c r="I327" s="220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287"/>
      <c r="AA327" s="16"/>
      <c r="AB327" s="287"/>
      <c r="AC327" s="287"/>
      <c r="AD327" s="287"/>
    </row>
    <row r="328" ht="15.75" customHeight="1">
      <c r="A328" s="16"/>
      <c r="B328" s="16"/>
      <c r="C328" s="16"/>
      <c r="D328" s="16"/>
      <c r="E328" s="16"/>
      <c r="F328" s="16"/>
      <c r="G328" s="16"/>
      <c r="H328" s="16"/>
      <c r="I328" s="220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287"/>
      <c r="AA328" s="16"/>
      <c r="AB328" s="287"/>
      <c r="AC328" s="287"/>
      <c r="AD328" s="287"/>
    </row>
    <row r="329" ht="15.75" customHeight="1">
      <c r="A329" s="16"/>
      <c r="B329" s="16"/>
      <c r="C329" s="16"/>
      <c r="D329" s="16"/>
      <c r="E329" s="16"/>
      <c r="F329" s="16"/>
      <c r="G329" s="16"/>
      <c r="H329" s="16"/>
      <c r="I329" s="220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287"/>
      <c r="AA329" s="16"/>
      <c r="AB329" s="287"/>
      <c r="AC329" s="287"/>
      <c r="AD329" s="287"/>
    </row>
    <row r="330" ht="15.75" customHeight="1">
      <c r="A330" s="16"/>
      <c r="B330" s="16"/>
      <c r="C330" s="16"/>
      <c r="D330" s="16"/>
      <c r="E330" s="16"/>
      <c r="F330" s="16"/>
      <c r="G330" s="16"/>
      <c r="H330" s="16"/>
      <c r="I330" s="220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287"/>
      <c r="AA330" s="16"/>
      <c r="AB330" s="287"/>
      <c r="AC330" s="287"/>
      <c r="AD330" s="287"/>
    </row>
    <row r="331" ht="15.75" customHeight="1">
      <c r="A331" s="16"/>
      <c r="B331" s="16"/>
      <c r="C331" s="16"/>
      <c r="D331" s="16"/>
      <c r="E331" s="16"/>
      <c r="F331" s="16"/>
      <c r="G331" s="16"/>
      <c r="H331" s="16"/>
      <c r="I331" s="220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287"/>
      <c r="AA331" s="16"/>
      <c r="AB331" s="287"/>
      <c r="AC331" s="287"/>
      <c r="AD331" s="287"/>
    </row>
    <row r="332" ht="15.75" customHeight="1">
      <c r="A332" s="16"/>
      <c r="B332" s="16"/>
      <c r="C332" s="16"/>
      <c r="D332" s="16"/>
      <c r="E332" s="16"/>
      <c r="F332" s="16"/>
      <c r="G332" s="16"/>
      <c r="H332" s="16"/>
      <c r="I332" s="220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287"/>
      <c r="AA332" s="16"/>
      <c r="AB332" s="287"/>
      <c r="AC332" s="287"/>
      <c r="AD332" s="287"/>
    </row>
    <row r="333" ht="15.75" customHeight="1">
      <c r="A333" s="16"/>
      <c r="B333" s="16"/>
      <c r="C333" s="16"/>
      <c r="D333" s="16"/>
      <c r="E333" s="16"/>
      <c r="F333" s="16"/>
      <c r="G333" s="16"/>
      <c r="H333" s="16"/>
      <c r="I333" s="220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287"/>
      <c r="AA333" s="16"/>
      <c r="AB333" s="287"/>
      <c r="AC333" s="287"/>
      <c r="AD333" s="287"/>
    </row>
    <row r="334" ht="15.75" customHeight="1">
      <c r="A334" s="16"/>
      <c r="B334" s="16"/>
      <c r="C334" s="16"/>
      <c r="D334" s="16"/>
      <c r="E334" s="16"/>
      <c r="F334" s="16"/>
      <c r="G334" s="16"/>
      <c r="H334" s="16"/>
      <c r="I334" s="220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287"/>
      <c r="AA334" s="16"/>
      <c r="AB334" s="287"/>
      <c r="AC334" s="287"/>
      <c r="AD334" s="287"/>
    </row>
    <row r="335" ht="15.75" customHeight="1">
      <c r="A335" s="16"/>
      <c r="B335" s="16"/>
      <c r="C335" s="16"/>
      <c r="D335" s="16"/>
      <c r="E335" s="16"/>
      <c r="F335" s="16"/>
      <c r="G335" s="16"/>
      <c r="H335" s="16"/>
      <c r="I335" s="220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287"/>
      <c r="AA335" s="16"/>
      <c r="AB335" s="287"/>
      <c r="AC335" s="287"/>
      <c r="AD335" s="287"/>
    </row>
    <row r="336" ht="15.75" customHeight="1">
      <c r="A336" s="16"/>
      <c r="B336" s="16"/>
      <c r="C336" s="16"/>
      <c r="D336" s="16"/>
      <c r="E336" s="16"/>
      <c r="F336" s="16"/>
      <c r="G336" s="16"/>
      <c r="H336" s="16"/>
      <c r="I336" s="220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287"/>
      <c r="AA336" s="16"/>
      <c r="AB336" s="287"/>
      <c r="AC336" s="287"/>
      <c r="AD336" s="287"/>
    </row>
    <row r="337" ht="15.75" customHeight="1">
      <c r="A337" s="16"/>
      <c r="B337" s="16"/>
      <c r="C337" s="16"/>
      <c r="D337" s="16"/>
      <c r="E337" s="16"/>
      <c r="F337" s="16"/>
      <c r="G337" s="16"/>
      <c r="H337" s="16"/>
      <c r="I337" s="220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287"/>
      <c r="AA337" s="16"/>
      <c r="AB337" s="287"/>
      <c r="AC337" s="287"/>
      <c r="AD337" s="287"/>
    </row>
    <row r="338" ht="15.75" customHeight="1">
      <c r="A338" s="16"/>
      <c r="B338" s="16"/>
      <c r="C338" s="16"/>
      <c r="D338" s="16"/>
      <c r="E338" s="16"/>
      <c r="F338" s="16"/>
      <c r="G338" s="16"/>
      <c r="H338" s="16"/>
      <c r="I338" s="220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287"/>
      <c r="AA338" s="16"/>
      <c r="AB338" s="287"/>
      <c r="AC338" s="287"/>
      <c r="AD338" s="287"/>
    </row>
    <row r="339" ht="15.75" customHeight="1">
      <c r="A339" s="16"/>
      <c r="B339" s="16"/>
      <c r="C339" s="16"/>
      <c r="D339" s="16"/>
      <c r="E339" s="16"/>
      <c r="F339" s="16"/>
      <c r="G339" s="16"/>
      <c r="H339" s="16"/>
      <c r="I339" s="220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287"/>
      <c r="AA339" s="16"/>
      <c r="AB339" s="287"/>
      <c r="AC339" s="287"/>
      <c r="AD339" s="287"/>
    </row>
    <row r="340" ht="15.75" customHeight="1">
      <c r="A340" s="16"/>
      <c r="B340" s="16"/>
      <c r="C340" s="16"/>
      <c r="D340" s="16"/>
      <c r="E340" s="16"/>
      <c r="F340" s="16"/>
      <c r="G340" s="16"/>
      <c r="H340" s="16"/>
      <c r="I340" s="220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287"/>
      <c r="AA340" s="16"/>
      <c r="AB340" s="287"/>
      <c r="AC340" s="287"/>
      <c r="AD340" s="287"/>
    </row>
    <row r="341" ht="15.75" customHeight="1">
      <c r="A341" s="16"/>
      <c r="B341" s="16"/>
      <c r="C341" s="16"/>
      <c r="D341" s="16"/>
      <c r="E341" s="16"/>
      <c r="F341" s="16"/>
      <c r="G341" s="16"/>
      <c r="H341" s="16"/>
      <c r="I341" s="220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287"/>
      <c r="AA341" s="16"/>
      <c r="AB341" s="287"/>
      <c r="AC341" s="287"/>
      <c r="AD341" s="287"/>
    </row>
    <row r="342" ht="15.75" customHeight="1">
      <c r="A342" s="16"/>
      <c r="B342" s="16"/>
      <c r="C342" s="16"/>
      <c r="D342" s="16"/>
      <c r="E342" s="16"/>
      <c r="F342" s="16"/>
      <c r="G342" s="16"/>
      <c r="H342" s="16"/>
      <c r="I342" s="220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287"/>
      <c r="AA342" s="16"/>
      <c r="AB342" s="287"/>
      <c r="AC342" s="287"/>
      <c r="AD342" s="287"/>
    </row>
    <row r="343" ht="15.75" customHeight="1">
      <c r="A343" s="16"/>
      <c r="B343" s="16"/>
      <c r="C343" s="16"/>
      <c r="D343" s="16"/>
      <c r="E343" s="16"/>
      <c r="F343" s="16"/>
      <c r="G343" s="16"/>
      <c r="H343" s="16"/>
      <c r="I343" s="220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287"/>
      <c r="AA343" s="16"/>
      <c r="AB343" s="287"/>
      <c r="AC343" s="287"/>
      <c r="AD343" s="287"/>
    </row>
    <row r="344" ht="15.75" customHeight="1">
      <c r="A344" s="16"/>
      <c r="B344" s="16"/>
      <c r="C344" s="16"/>
      <c r="D344" s="16"/>
      <c r="E344" s="16"/>
      <c r="F344" s="16"/>
      <c r="G344" s="16"/>
      <c r="H344" s="16"/>
      <c r="I344" s="220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287"/>
      <c r="AA344" s="16"/>
      <c r="AB344" s="287"/>
      <c r="AC344" s="287"/>
      <c r="AD344" s="287"/>
    </row>
    <row r="345" ht="15.75" customHeight="1">
      <c r="A345" s="16"/>
      <c r="B345" s="16"/>
      <c r="C345" s="16"/>
      <c r="D345" s="16"/>
      <c r="E345" s="16"/>
      <c r="F345" s="16"/>
      <c r="G345" s="16"/>
      <c r="H345" s="16"/>
      <c r="I345" s="220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287"/>
      <c r="AA345" s="16"/>
      <c r="AB345" s="287"/>
      <c r="AC345" s="287"/>
      <c r="AD345" s="287"/>
    </row>
    <row r="346" ht="15.75" customHeight="1">
      <c r="A346" s="16"/>
      <c r="B346" s="16"/>
      <c r="C346" s="16"/>
      <c r="D346" s="16"/>
      <c r="E346" s="16"/>
      <c r="F346" s="16"/>
      <c r="G346" s="16"/>
      <c r="H346" s="16"/>
      <c r="I346" s="220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287"/>
      <c r="AA346" s="16"/>
      <c r="AB346" s="287"/>
      <c r="AC346" s="287"/>
      <c r="AD346" s="287"/>
    </row>
    <row r="347" ht="15.75" customHeight="1">
      <c r="A347" s="16"/>
      <c r="B347" s="16"/>
      <c r="C347" s="16"/>
      <c r="D347" s="16"/>
      <c r="E347" s="16"/>
      <c r="F347" s="16"/>
      <c r="G347" s="16"/>
      <c r="H347" s="16"/>
      <c r="I347" s="220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287"/>
      <c r="AA347" s="16"/>
      <c r="AB347" s="287"/>
      <c r="AC347" s="287"/>
      <c r="AD347" s="287"/>
    </row>
    <row r="348" ht="15.75" customHeight="1">
      <c r="A348" s="16"/>
      <c r="B348" s="16"/>
      <c r="C348" s="16"/>
      <c r="D348" s="16"/>
      <c r="E348" s="16"/>
      <c r="F348" s="16"/>
      <c r="G348" s="16"/>
      <c r="H348" s="16"/>
      <c r="I348" s="220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287"/>
      <c r="AA348" s="16"/>
      <c r="AB348" s="287"/>
      <c r="AC348" s="287"/>
      <c r="AD348" s="287"/>
    </row>
    <row r="349" ht="15.75" customHeight="1">
      <c r="A349" s="16"/>
      <c r="B349" s="16"/>
      <c r="C349" s="16"/>
      <c r="D349" s="16"/>
      <c r="E349" s="16"/>
      <c r="F349" s="16"/>
      <c r="G349" s="16"/>
      <c r="H349" s="16"/>
      <c r="I349" s="220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287"/>
      <c r="AA349" s="16"/>
      <c r="AB349" s="287"/>
      <c r="AC349" s="287"/>
      <c r="AD349" s="287"/>
    </row>
    <row r="350" ht="15.75" customHeight="1">
      <c r="A350" s="16"/>
      <c r="B350" s="16"/>
      <c r="C350" s="16"/>
      <c r="D350" s="16"/>
      <c r="E350" s="16"/>
      <c r="F350" s="16"/>
      <c r="G350" s="16"/>
      <c r="H350" s="16"/>
      <c r="I350" s="220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287"/>
      <c r="AA350" s="16"/>
      <c r="AB350" s="287"/>
      <c r="AC350" s="287"/>
      <c r="AD350" s="287"/>
    </row>
    <row r="351" ht="15.75" customHeight="1">
      <c r="A351" s="16"/>
      <c r="B351" s="16"/>
      <c r="C351" s="16"/>
      <c r="D351" s="16"/>
      <c r="E351" s="16"/>
      <c r="F351" s="16"/>
      <c r="G351" s="16"/>
      <c r="H351" s="16"/>
      <c r="I351" s="220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287"/>
      <c r="AA351" s="16"/>
      <c r="AB351" s="287"/>
      <c r="AC351" s="287"/>
      <c r="AD351" s="287"/>
    </row>
    <row r="352" ht="15.75" customHeight="1">
      <c r="A352" s="16"/>
      <c r="B352" s="16"/>
      <c r="C352" s="16"/>
      <c r="D352" s="16"/>
      <c r="E352" s="16"/>
      <c r="F352" s="16"/>
      <c r="G352" s="16"/>
      <c r="H352" s="16"/>
      <c r="I352" s="220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287"/>
      <c r="AA352" s="16"/>
      <c r="AB352" s="287"/>
      <c r="AC352" s="287"/>
      <c r="AD352" s="287"/>
    </row>
    <row r="353" ht="15.75" customHeight="1">
      <c r="A353" s="16"/>
      <c r="B353" s="16"/>
      <c r="C353" s="16"/>
      <c r="D353" s="16"/>
      <c r="E353" s="16"/>
      <c r="F353" s="16"/>
      <c r="G353" s="16"/>
      <c r="H353" s="16"/>
      <c r="I353" s="220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287"/>
      <c r="AA353" s="16"/>
      <c r="AB353" s="287"/>
      <c r="AC353" s="287"/>
      <c r="AD353" s="287"/>
    </row>
    <row r="354" ht="15.75" customHeight="1">
      <c r="A354" s="16"/>
      <c r="B354" s="16"/>
      <c r="C354" s="16"/>
      <c r="D354" s="16"/>
      <c r="E354" s="16"/>
      <c r="F354" s="16"/>
      <c r="G354" s="16"/>
      <c r="H354" s="16"/>
      <c r="I354" s="220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287"/>
      <c r="AA354" s="16"/>
      <c r="AB354" s="287"/>
      <c r="AC354" s="287"/>
      <c r="AD354" s="287"/>
    </row>
    <row r="355" ht="15.75" customHeight="1">
      <c r="A355" s="16"/>
      <c r="B355" s="16"/>
      <c r="C355" s="16"/>
      <c r="D355" s="16"/>
      <c r="E355" s="16"/>
      <c r="F355" s="16"/>
      <c r="G355" s="16"/>
      <c r="H355" s="16"/>
      <c r="I355" s="220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287"/>
      <c r="AA355" s="16"/>
      <c r="AB355" s="287"/>
      <c r="AC355" s="287"/>
      <c r="AD355" s="287"/>
    </row>
    <row r="356" ht="15.75" customHeight="1">
      <c r="A356" s="16"/>
      <c r="B356" s="16"/>
      <c r="C356" s="16"/>
      <c r="D356" s="16"/>
      <c r="E356" s="16"/>
      <c r="F356" s="16"/>
      <c r="G356" s="16"/>
      <c r="H356" s="16"/>
      <c r="I356" s="220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287"/>
      <c r="AA356" s="16"/>
      <c r="AB356" s="287"/>
      <c r="AC356" s="287"/>
      <c r="AD356" s="287"/>
    </row>
    <row r="357" ht="15.75" customHeight="1">
      <c r="A357" s="16"/>
      <c r="B357" s="16"/>
      <c r="C357" s="16"/>
      <c r="D357" s="16"/>
      <c r="E357" s="16"/>
      <c r="F357" s="16"/>
      <c r="G357" s="16"/>
      <c r="H357" s="16"/>
      <c r="I357" s="220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287"/>
      <c r="AA357" s="16"/>
      <c r="AB357" s="287"/>
      <c r="AC357" s="287"/>
      <c r="AD357" s="287"/>
    </row>
    <row r="358" ht="15.75" customHeight="1">
      <c r="A358" s="16"/>
      <c r="B358" s="16"/>
      <c r="C358" s="16"/>
      <c r="D358" s="16"/>
      <c r="E358" s="16"/>
      <c r="F358" s="16"/>
      <c r="G358" s="16"/>
      <c r="H358" s="16"/>
      <c r="I358" s="220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287"/>
      <c r="AA358" s="16"/>
      <c r="AB358" s="287"/>
      <c r="AC358" s="287"/>
      <c r="AD358" s="287"/>
    </row>
    <row r="359" ht="15.75" customHeight="1">
      <c r="A359" s="16"/>
      <c r="B359" s="16"/>
      <c r="C359" s="16"/>
      <c r="D359" s="16"/>
      <c r="E359" s="16"/>
      <c r="F359" s="16"/>
      <c r="G359" s="16"/>
      <c r="H359" s="16"/>
      <c r="I359" s="220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287"/>
      <c r="AA359" s="16"/>
      <c r="AB359" s="287"/>
      <c r="AC359" s="287"/>
      <c r="AD359" s="287"/>
    </row>
    <row r="360" ht="15.75" customHeight="1">
      <c r="A360" s="16"/>
      <c r="B360" s="16"/>
      <c r="C360" s="16"/>
      <c r="D360" s="16"/>
      <c r="E360" s="16"/>
      <c r="F360" s="16"/>
      <c r="G360" s="16"/>
      <c r="H360" s="16"/>
      <c r="I360" s="220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287"/>
      <c r="AA360" s="16"/>
      <c r="AB360" s="287"/>
      <c r="AC360" s="287"/>
      <c r="AD360" s="287"/>
    </row>
    <row r="361" ht="15.75" customHeight="1">
      <c r="A361" s="16"/>
      <c r="B361" s="16"/>
      <c r="C361" s="16"/>
      <c r="D361" s="16"/>
      <c r="E361" s="16"/>
      <c r="F361" s="16"/>
      <c r="G361" s="16"/>
      <c r="H361" s="16"/>
      <c r="I361" s="220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287"/>
      <c r="AA361" s="16"/>
      <c r="AB361" s="287"/>
      <c r="AC361" s="287"/>
      <c r="AD361" s="287"/>
    </row>
    <row r="362" ht="15.75" customHeight="1">
      <c r="A362" s="16"/>
      <c r="B362" s="16"/>
      <c r="C362" s="16"/>
      <c r="D362" s="16"/>
      <c r="E362" s="16"/>
      <c r="F362" s="16"/>
      <c r="G362" s="16"/>
      <c r="H362" s="16"/>
      <c r="I362" s="220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287"/>
      <c r="AA362" s="16"/>
      <c r="AB362" s="287"/>
      <c r="AC362" s="287"/>
      <c r="AD362" s="287"/>
    </row>
    <row r="363" ht="15.75" customHeight="1">
      <c r="A363" s="16"/>
      <c r="B363" s="16"/>
      <c r="C363" s="16"/>
      <c r="D363" s="16"/>
      <c r="E363" s="16"/>
      <c r="F363" s="16"/>
      <c r="G363" s="16"/>
      <c r="H363" s="16"/>
      <c r="I363" s="220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287"/>
      <c r="AA363" s="16"/>
      <c r="AB363" s="287"/>
      <c r="AC363" s="287"/>
      <c r="AD363" s="287"/>
    </row>
    <row r="364" ht="15.75" customHeight="1">
      <c r="A364" s="16"/>
      <c r="B364" s="16"/>
      <c r="C364" s="16"/>
      <c r="D364" s="16"/>
      <c r="E364" s="16"/>
      <c r="F364" s="16"/>
      <c r="G364" s="16"/>
      <c r="H364" s="16"/>
      <c r="I364" s="220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287"/>
      <c r="AA364" s="16"/>
      <c r="AB364" s="287"/>
      <c r="AC364" s="287"/>
      <c r="AD364" s="287"/>
    </row>
    <row r="365" ht="15.75" customHeight="1">
      <c r="A365" s="16"/>
      <c r="B365" s="16"/>
      <c r="C365" s="16"/>
      <c r="D365" s="16"/>
      <c r="E365" s="16"/>
      <c r="F365" s="16"/>
      <c r="G365" s="16"/>
      <c r="H365" s="16"/>
      <c r="I365" s="220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287"/>
      <c r="AA365" s="16"/>
      <c r="AB365" s="287"/>
      <c r="AC365" s="287"/>
      <c r="AD365" s="287"/>
    </row>
    <row r="366" ht="15.75" customHeight="1">
      <c r="A366" s="16"/>
      <c r="B366" s="16"/>
      <c r="C366" s="16"/>
      <c r="D366" s="16"/>
      <c r="E366" s="16"/>
      <c r="F366" s="16"/>
      <c r="G366" s="16"/>
      <c r="H366" s="16"/>
      <c r="I366" s="220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287"/>
      <c r="AA366" s="16"/>
      <c r="AB366" s="287"/>
      <c r="AC366" s="287"/>
      <c r="AD366" s="287"/>
    </row>
    <row r="367" ht="15.75" customHeight="1">
      <c r="A367" s="16"/>
      <c r="B367" s="16"/>
      <c r="C367" s="16"/>
      <c r="D367" s="16"/>
      <c r="E367" s="16"/>
      <c r="F367" s="16"/>
      <c r="G367" s="16"/>
      <c r="H367" s="16"/>
      <c r="I367" s="220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287"/>
      <c r="AA367" s="16"/>
      <c r="AB367" s="287"/>
      <c r="AC367" s="287"/>
      <c r="AD367" s="287"/>
    </row>
    <row r="368" ht="15.75" customHeight="1">
      <c r="A368" s="16"/>
      <c r="B368" s="16"/>
      <c r="C368" s="16"/>
      <c r="D368" s="16"/>
      <c r="E368" s="16"/>
      <c r="F368" s="16"/>
      <c r="G368" s="16"/>
      <c r="H368" s="16"/>
      <c r="I368" s="220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287"/>
      <c r="AA368" s="16"/>
      <c r="AB368" s="287"/>
      <c r="AC368" s="287"/>
      <c r="AD368" s="287"/>
    </row>
    <row r="369" ht="15.75" customHeight="1">
      <c r="A369" s="16"/>
      <c r="B369" s="16"/>
      <c r="C369" s="16"/>
      <c r="D369" s="16"/>
      <c r="E369" s="16"/>
      <c r="F369" s="16"/>
      <c r="G369" s="16"/>
      <c r="H369" s="16"/>
      <c r="I369" s="220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287"/>
      <c r="AA369" s="16"/>
      <c r="AB369" s="287"/>
      <c r="AC369" s="287"/>
      <c r="AD369" s="287"/>
    </row>
    <row r="370" ht="15.75" customHeight="1">
      <c r="A370" s="16"/>
      <c r="B370" s="16"/>
      <c r="C370" s="16"/>
      <c r="D370" s="16"/>
      <c r="E370" s="16"/>
      <c r="F370" s="16"/>
      <c r="G370" s="16"/>
      <c r="H370" s="16"/>
      <c r="I370" s="220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287"/>
      <c r="AA370" s="16"/>
      <c r="AB370" s="287"/>
      <c r="AC370" s="287"/>
      <c r="AD370" s="287"/>
    </row>
    <row r="371" ht="15.75" customHeight="1">
      <c r="A371" s="16"/>
      <c r="B371" s="16"/>
      <c r="C371" s="16"/>
      <c r="D371" s="16"/>
      <c r="E371" s="16"/>
      <c r="F371" s="16"/>
      <c r="G371" s="16"/>
      <c r="H371" s="16"/>
      <c r="I371" s="220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287"/>
      <c r="AA371" s="16"/>
      <c r="AB371" s="287"/>
      <c r="AC371" s="287"/>
      <c r="AD371" s="287"/>
    </row>
    <row r="372" ht="15.75" customHeight="1">
      <c r="A372" s="16"/>
      <c r="B372" s="16"/>
      <c r="C372" s="16"/>
      <c r="D372" s="16"/>
      <c r="E372" s="16"/>
      <c r="F372" s="16"/>
      <c r="G372" s="16"/>
      <c r="H372" s="16"/>
      <c r="I372" s="220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287"/>
      <c r="AA372" s="16"/>
      <c r="AB372" s="287"/>
      <c r="AC372" s="287"/>
      <c r="AD372" s="287"/>
    </row>
    <row r="373" ht="15.75" customHeight="1">
      <c r="A373" s="16"/>
      <c r="B373" s="16"/>
      <c r="C373" s="16"/>
      <c r="D373" s="16"/>
      <c r="E373" s="16"/>
      <c r="F373" s="16"/>
      <c r="G373" s="16"/>
      <c r="H373" s="16"/>
      <c r="I373" s="220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287"/>
      <c r="AA373" s="16"/>
      <c r="AB373" s="287"/>
      <c r="AC373" s="287"/>
      <c r="AD373" s="287"/>
    </row>
    <row r="374" ht="15.75" customHeight="1">
      <c r="A374" s="16"/>
      <c r="B374" s="16"/>
      <c r="C374" s="16"/>
      <c r="D374" s="16"/>
      <c r="E374" s="16"/>
      <c r="F374" s="16"/>
      <c r="G374" s="16"/>
      <c r="H374" s="16"/>
      <c r="I374" s="220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287"/>
      <c r="AA374" s="16"/>
      <c r="AB374" s="287"/>
      <c r="AC374" s="287"/>
      <c r="AD374" s="287"/>
    </row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3">
    <mergeCell ref="I4:I6"/>
    <mergeCell ref="C8:F8"/>
    <mergeCell ref="I8:I9"/>
    <mergeCell ref="D9:F9"/>
    <mergeCell ref="D10:F10"/>
    <mergeCell ref="D11:F11"/>
    <mergeCell ref="D12:F12"/>
    <mergeCell ref="D13:F13"/>
    <mergeCell ref="D14:F14"/>
    <mergeCell ref="D15:F15"/>
    <mergeCell ref="C22:F22"/>
    <mergeCell ref="C23:F23"/>
    <mergeCell ref="C24:F24"/>
    <mergeCell ref="C25:F25"/>
    <mergeCell ref="C26:F26"/>
    <mergeCell ref="C27:F27"/>
    <mergeCell ref="C28:F28"/>
    <mergeCell ref="C29:F29"/>
    <mergeCell ref="C30:F30"/>
    <mergeCell ref="C31:F31"/>
    <mergeCell ref="C32:F32"/>
    <mergeCell ref="C33:F33"/>
    <mergeCell ref="C34:F34"/>
    <mergeCell ref="C35:F35"/>
    <mergeCell ref="C36:F36"/>
    <mergeCell ref="C37:F37"/>
    <mergeCell ref="C38:F38"/>
    <mergeCell ref="C39:F39"/>
    <mergeCell ref="E49:F50"/>
    <mergeCell ref="E51:F51"/>
    <mergeCell ref="C56:E56"/>
    <mergeCell ref="C59:E59"/>
    <mergeCell ref="C60:E60"/>
    <mergeCell ref="C65:E66"/>
    <mergeCell ref="F67:H67"/>
    <mergeCell ref="F68:H68"/>
    <mergeCell ref="C40:F40"/>
    <mergeCell ref="C41:F41"/>
    <mergeCell ref="C42:F42"/>
    <mergeCell ref="C43:F43"/>
    <mergeCell ref="C44:F44"/>
    <mergeCell ref="E47:F47"/>
    <mergeCell ref="E48:F48"/>
  </mergeCells>
  <conditionalFormatting sqref="A9:C15">
    <cfRule type="cellIs" dxfId="0" priority="1" operator="equal">
      <formula>"DATE: STUDENT NUMBER: NAME: NATIONALITY: CONTACT NUMBER: EMAIL ADDRESS: CONGREGATION(COMPLETE NAME)"</formula>
    </cfRule>
  </conditionalFormatting>
  <conditionalFormatting sqref="G15">
    <cfRule type="colorScale" priority="2">
      <colorScale>
        <cfvo type="min"/>
        <cfvo type="max"/>
        <color rgb="FF57BB8A"/>
        <color rgb="FFFFFFFF"/>
      </colorScale>
    </cfRule>
  </conditionalFormatting>
  <dataValidations>
    <dataValidation type="list" allowBlank="1" sqref="D17">
      <formula1>"2022 - 2023,2021-2022,2020 -2021"</formula1>
    </dataValidation>
    <dataValidation type="list" allowBlank="1" sqref="F18">
      <formula1>"FIRST SEMESTER,SECOND SEMESTER,INTER-SEMESTER"</formula1>
    </dataValidation>
    <dataValidation type="list" allowBlank="1" sqref="F20">
      <formula1>"Credit Student,Audit Student(On-going Formation;Renewal)"</formula1>
    </dataValidation>
    <dataValidation type="list" allowBlank="1" showErrorMessage="1" sqref="D47 D50">
      <formula1>"Approved,Disapproved"</formula1>
    </dataValidation>
    <dataValidation type="list" allowBlank="1" sqref="C23:C43">
      <formula1>RATES!$F$3:$F$32</formula1>
    </dataValidation>
    <dataValidation type="custom" allowBlank="1" showDropDown="1" sqref="D9">
      <formula1>OR(NOT(ISERROR(DATEVALUE(D9))), AND(ISNUMBER(D9), LEFT(CELL("format", D9))="D"))</formula1>
    </dataValidation>
    <dataValidation type="list" allowBlank="1" sqref="H45:H62">
      <formula1>RATES!$J$47:$J$82</formula1>
    </dataValidation>
    <dataValidation type="list" allowBlank="1" sqref="D14">
      <formula1>'Enrollment List'!$H$10:$H$93</formula1>
    </dataValidation>
    <dataValidation type="list" allowBlank="1" sqref="H17">
      <formula1>"NEW STUDENT,OLD STUDENT,TRANSFEREE,CROSS ENROLLEE,RETURNEE FROM LEAVE OF ABSENCE"</formula1>
    </dataValidation>
    <dataValidation type="list" allowBlank="1" showErrorMessage="1" sqref="I65">
      <formula1>"Full payment,Partial,Not yet paid,Promissory"</formula1>
    </dataValidation>
    <dataValidation type="list" allowBlank="1" sqref="H15">
      <formula1>$AD$115:$AD$144</formula1>
    </dataValidation>
    <dataValidation type="list" allowBlank="1" sqref="H23:H43">
      <formula1>RATES!$I$3:$I$32</formula1>
    </dataValidation>
    <dataValidation type="list" allowBlank="1" sqref="D15">
      <formula1>$AC$147:$AC$174</formula1>
    </dataValidation>
    <dataValidation type="list" allowBlank="1" sqref="F19">
      <formula1>"THESIS,NON-THESIS,CREDIT STUDENT,AUDIT STUDENT"</formula1>
    </dataValidation>
    <dataValidation type="list" allowBlank="1" sqref="E20">
      <formula1>"Regular(4 Years),Scholar(3 Years),Bridge Program,Certificate Program in Religious Studies"</formula1>
    </dataValidation>
    <dataValidation type="list" allowBlank="1" sqref="F17">
      <formula1>"FIRST YEAR,SECOND YEAR,THIRD YEAR,FOURTH YEAR"</formula1>
    </dataValidation>
    <dataValidation type="list" allowBlank="1" sqref="D13">
      <formula1>'Enrollment List'!$G$10:$G$93</formula1>
    </dataValidation>
    <dataValidation type="list" allowBlank="1" sqref="E19">
      <formula1>"MAJOR IN THEOLOGY,MAJOR IN SCRIPTURES,MAJOR IN WOMEN AND RELIGION"</formula1>
    </dataValidation>
    <dataValidation type="list" allowBlank="1" showInputMessage="1" prompt="Click and enter a value from the list of items" sqref="G23:G43">
      <formula1>"2,3"</formula1>
    </dataValidation>
    <dataValidation type="list" allowBlank="1" sqref="D12">
      <formula1>'Enrollment List'!$B$110:$B$152</formula1>
    </dataValidation>
  </dataValidations>
  <hyperlinks>
    <hyperlink r:id="rId1" ref="C6"/>
  </hyperlinks>
  <printOptions horizontalCentered="1"/>
  <pageMargins bottom="0.75" footer="0.0" header="0.0" left="0.7" right="0.7" top="0.75"/>
  <pageSetup orientation="portrait" pageOrder="overThenDown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B8043"/>
    <outlinePr summaryBelow="0" summaryRight="0"/>
    <pageSetUpPr fitToPage="1"/>
  </sheetPr>
  <sheetViews>
    <sheetView showGridLines="0" workbookViewId="0"/>
  </sheetViews>
  <sheetFormatPr customHeight="1" defaultColWidth="12.63" defaultRowHeight="15.0"/>
  <cols>
    <col customWidth="1" min="1" max="1" width="3.13"/>
    <col customWidth="1" min="2" max="2" width="2.63"/>
    <col customWidth="1" min="3" max="3" width="38.13"/>
    <col customWidth="1" min="4" max="4" width="21.63"/>
    <col customWidth="1" min="5" max="5" width="17.13"/>
    <col customWidth="1" min="6" max="6" width="17.25"/>
    <col customWidth="1" min="7" max="7" width="17.38"/>
    <col customWidth="1" min="8" max="8" width="37.38"/>
    <col customWidth="1" min="9" max="9" width="17.88"/>
    <col hidden="1" min="12" max="20" width="12.63"/>
    <col customWidth="1" hidden="1" min="21" max="21" width="16.38"/>
    <col hidden="1" min="22" max="24" width="12.63"/>
    <col customWidth="1" hidden="1" min="25" max="25" width="21.25"/>
    <col customWidth="1" hidden="1" min="26" max="26" width="20.13"/>
    <col hidden="1" min="27" max="30" width="12.63"/>
  </cols>
  <sheetData>
    <row r="1" ht="15.75" customHeight="1">
      <c r="A1" s="1"/>
      <c r="B1" s="1"/>
      <c r="C1" s="1"/>
      <c r="D1" s="1"/>
      <c r="E1" s="1"/>
      <c r="F1" s="1"/>
      <c r="G1" s="1"/>
      <c r="H1" s="1"/>
      <c r="I1" s="2"/>
      <c r="J1" s="1"/>
      <c r="K1" s="1"/>
      <c r="L1" s="1"/>
      <c r="M1" s="1"/>
      <c r="N1" s="1"/>
      <c r="O1" s="1"/>
      <c r="P1" s="3"/>
      <c r="Q1" s="1"/>
      <c r="R1" s="1"/>
      <c r="S1" s="1"/>
      <c r="T1" s="1"/>
      <c r="U1" s="1"/>
      <c r="V1" s="1"/>
      <c r="W1" s="1"/>
      <c r="X1" s="1"/>
      <c r="Y1" s="1"/>
      <c r="Z1" s="4"/>
      <c r="AA1" s="1"/>
      <c r="AB1" s="4"/>
      <c r="AC1" s="4"/>
      <c r="AD1" s="4"/>
    </row>
    <row r="2" ht="15.75" customHeight="1">
      <c r="A2" s="1"/>
      <c r="B2" s="5"/>
      <c r="C2" s="6"/>
      <c r="D2" s="6"/>
      <c r="E2" s="6"/>
      <c r="F2" s="6"/>
      <c r="G2" s="6"/>
      <c r="H2" s="6"/>
      <c r="I2" s="7"/>
      <c r="J2" s="1"/>
      <c r="K2" s="1"/>
      <c r="L2" s="1"/>
      <c r="M2" s="1"/>
      <c r="N2" s="1"/>
      <c r="O2" s="1"/>
      <c r="P2" s="8"/>
      <c r="Q2" s="1"/>
      <c r="R2" s="1"/>
      <c r="S2" s="1"/>
      <c r="T2" s="1"/>
      <c r="U2" s="1"/>
      <c r="V2" s="1"/>
      <c r="W2" s="1"/>
      <c r="X2" s="1"/>
      <c r="Y2" s="1"/>
      <c r="Z2" s="4"/>
      <c r="AA2" s="1"/>
      <c r="AB2" s="4"/>
      <c r="AC2" s="4"/>
      <c r="AD2" s="4"/>
    </row>
    <row r="3" ht="15.75" customHeight="1">
      <c r="A3" s="1"/>
      <c r="B3" s="9"/>
      <c r="C3" s="2" t="s">
        <v>229</v>
      </c>
      <c r="D3" s="1"/>
      <c r="E3" s="1"/>
      <c r="F3" s="1"/>
      <c r="G3" s="1"/>
      <c r="H3" s="1"/>
      <c r="I3" s="10"/>
      <c r="J3" s="1"/>
      <c r="K3" s="1"/>
      <c r="L3" s="1"/>
      <c r="M3" s="1"/>
      <c r="N3" s="1"/>
      <c r="O3" s="1"/>
      <c r="P3" s="3"/>
      <c r="Q3" s="1"/>
      <c r="R3" s="1"/>
      <c r="S3" s="1"/>
      <c r="T3" s="1"/>
      <c r="U3" s="1"/>
      <c r="V3" s="1"/>
      <c r="W3" s="1"/>
      <c r="X3" s="1"/>
      <c r="Y3" s="1"/>
      <c r="Z3" s="4"/>
      <c r="AA3" s="1"/>
      <c r="AB3" s="4"/>
      <c r="AC3" s="4"/>
      <c r="AD3" s="4"/>
    </row>
    <row r="4" ht="15.75" customHeight="1">
      <c r="A4" s="1"/>
      <c r="B4" s="9"/>
      <c r="C4" s="1" t="s">
        <v>230</v>
      </c>
      <c r="D4" s="1"/>
      <c r="E4" s="1"/>
      <c r="F4" s="1"/>
      <c r="G4" s="1"/>
      <c r="H4" s="1"/>
      <c r="I4" s="193" t="s">
        <v>0</v>
      </c>
      <c r="J4" s="1"/>
      <c r="K4" s="1"/>
      <c r="L4" s="1"/>
      <c r="M4" s="1"/>
      <c r="N4" s="1"/>
      <c r="O4" s="1"/>
      <c r="P4" s="3"/>
      <c r="Q4" s="1"/>
      <c r="R4" s="1"/>
      <c r="S4" s="1"/>
      <c r="T4" s="1"/>
      <c r="U4" s="1"/>
      <c r="V4" s="1"/>
      <c r="W4" s="1"/>
      <c r="X4" s="1"/>
      <c r="Y4" s="1"/>
      <c r="Z4" s="4"/>
      <c r="AA4" s="1"/>
      <c r="AB4" s="4"/>
      <c r="AC4" s="4"/>
      <c r="AD4" s="4"/>
    </row>
    <row r="5" ht="15.75" customHeight="1">
      <c r="A5" s="1"/>
      <c r="B5" s="9"/>
      <c r="C5" s="1" t="s">
        <v>231</v>
      </c>
      <c r="D5" s="1"/>
      <c r="E5" s="1"/>
      <c r="F5" s="1"/>
      <c r="G5" s="1"/>
      <c r="H5" s="1"/>
      <c r="I5" s="194"/>
      <c r="J5" s="1"/>
      <c r="K5" s="1"/>
      <c r="L5" s="1"/>
      <c r="M5" s="1"/>
      <c r="N5" s="1"/>
      <c r="O5" s="1"/>
      <c r="P5" s="3"/>
      <c r="Q5" s="1"/>
      <c r="R5" s="1"/>
      <c r="S5" s="1"/>
      <c r="T5" s="1"/>
      <c r="U5" s="1"/>
      <c r="V5" s="1"/>
      <c r="W5" s="1"/>
      <c r="X5" s="1"/>
      <c r="Y5" s="1"/>
      <c r="Z5" s="4"/>
      <c r="AA5" s="1"/>
      <c r="AB5" s="4"/>
      <c r="AC5" s="4"/>
      <c r="AD5" s="4"/>
    </row>
    <row r="6" ht="15.75" customHeight="1">
      <c r="A6" s="1"/>
      <c r="B6" s="13"/>
      <c r="C6" s="195" t="s">
        <v>1171</v>
      </c>
      <c r="D6" s="14"/>
      <c r="E6" s="14"/>
      <c r="F6" s="14"/>
      <c r="G6" s="14"/>
      <c r="H6" s="14"/>
      <c r="I6" s="196"/>
      <c r="J6" s="1"/>
      <c r="K6" s="1"/>
      <c r="L6" s="1"/>
      <c r="M6" s="1"/>
      <c r="N6" s="1"/>
      <c r="O6" s="1"/>
      <c r="P6" s="3"/>
      <c r="Q6" s="1"/>
      <c r="R6" s="1"/>
      <c r="S6" s="1"/>
      <c r="T6" s="1"/>
      <c r="U6" s="1"/>
      <c r="V6" s="1"/>
      <c r="W6" s="1"/>
      <c r="X6" s="1"/>
      <c r="Y6" s="1"/>
      <c r="Z6" s="4"/>
      <c r="AA6" s="1"/>
      <c r="AB6" s="4"/>
      <c r="AC6" s="4"/>
      <c r="AD6" s="4"/>
    </row>
    <row r="7" ht="27.0" customHeight="1">
      <c r="A7" s="1"/>
      <c r="B7" s="9"/>
      <c r="C7" s="1"/>
      <c r="D7" s="1"/>
      <c r="E7" s="1"/>
      <c r="F7" s="1"/>
      <c r="G7" s="16"/>
      <c r="H7" s="2" t="s">
        <v>1</v>
      </c>
      <c r="I7" s="17"/>
      <c r="J7" s="1"/>
      <c r="K7" s="1"/>
      <c r="L7" s="1"/>
      <c r="M7" s="1"/>
      <c r="N7" s="1"/>
      <c r="O7" s="1"/>
      <c r="P7" s="8"/>
      <c r="Q7" s="1"/>
      <c r="R7" s="1"/>
      <c r="S7" s="1"/>
      <c r="T7" s="1"/>
      <c r="U7" s="1"/>
      <c r="V7" s="1"/>
      <c r="W7" s="1"/>
      <c r="X7" s="1"/>
      <c r="Y7" s="1"/>
      <c r="Z7" s="4"/>
      <c r="AA7" s="1"/>
      <c r="AB7" s="4"/>
      <c r="AC7" s="4"/>
      <c r="AD7" s="4"/>
    </row>
    <row r="8" ht="15.75" customHeight="1">
      <c r="A8" s="18"/>
      <c r="B8" s="19"/>
      <c r="C8" s="18" t="s">
        <v>986</v>
      </c>
      <c r="G8" s="16"/>
      <c r="H8" s="20" t="s">
        <v>2</v>
      </c>
      <c r="I8" s="197" t="s">
        <v>3</v>
      </c>
      <c r="J8" s="1"/>
      <c r="K8" s="1"/>
      <c r="L8" s="1"/>
      <c r="M8" s="1"/>
      <c r="N8" s="1"/>
      <c r="O8" s="1"/>
      <c r="P8" s="8"/>
      <c r="Q8" s="1"/>
      <c r="R8" s="1"/>
      <c r="S8" s="1"/>
      <c r="T8" s="1"/>
      <c r="U8" s="1"/>
      <c r="V8" s="1"/>
      <c r="W8" s="1"/>
      <c r="X8" s="1"/>
      <c r="Y8" s="1"/>
      <c r="Z8" s="4"/>
      <c r="AA8" s="1"/>
      <c r="AB8" s="4"/>
      <c r="AC8" s="4"/>
      <c r="AD8" s="4"/>
    </row>
    <row r="9" ht="15.75" customHeight="1">
      <c r="A9" s="2"/>
      <c r="B9" s="22"/>
      <c r="C9" s="64" t="s">
        <v>234</v>
      </c>
      <c r="D9" s="23">
        <v>45068.0</v>
      </c>
      <c r="E9" s="198"/>
      <c r="F9" s="198"/>
      <c r="G9" s="16"/>
      <c r="H9" s="25" t="s">
        <v>4</v>
      </c>
      <c r="I9" s="194"/>
      <c r="J9" s="1"/>
      <c r="K9" s="1"/>
      <c r="L9" s="1"/>
      <c r="M9" s="1"/>
      <c r="N9" s="1"/>
      <c r="O9" s="1"/>
      <c r="P9" s="8"/>
      <c r="Q9" s="1"/>
      <c r="R9" s="1"/>
      <c r="S9" s="26"/>
      <c r="T9" s="1"/>
      <c r="U9" s="1"/>
      <c r="V9" s="1"/>
      <c r="W9" s="1"/>
      <c r="X9" s="1"/>
      <c r="Y9" s="1"/>
      <c r="Z9" s="4"/>
      <c r="AA9" s="1"/>
      <c r="AB9" s="4"/>
      <c r="AC9" s="4"/>
      <c r="AD9" s="4"/>
    </row>
    <row r="10" ht="15.75" customHeight="1">
      <c r="A10" s="2"/>
      <c r="B10" s="22"/>
      <c r="C10" s="64" t="s">
        <v>235</v>
      </c>
      <c r="D10" s="27" t="s">
        <v>586</v>
      </c>
      <c r="E10" s="198"/>
      <c r="F10" s="198"/>
      <c r="G10" s="16"/>
      <c r="H10" s="28"/>
      <c r="I10" s="29" t="s">
        <v>5</v>
      </c>
      <c r="J10" s="1"/>
      <c r="K10" s="1"/>
      <c r="L10" s="1"/>
      <c r="M10" s="1"/>
      <c r="N10" s="1"/>
      <c r="O10" s="1"/>
      <c r="P10" s="8"/>
      <c r="Q10" s="1"/>
      <c r="R10" s="1"/>
      <c r="S10" s="26"/>
      <c r="T10" s="1"/>
      <c r="U10" s="1"/>
      <c r="V10" s="1"/>
      <c r="W10" s="1"/>
      <c r="X10" s="1"/>
      <c r="Y10" s="1"/>
      <c r="Z10" s="4"/>
      <c r="AA10" s="1"/>
      <c r="AB10" s="4"/>
      <c r="AC10" s="4"/>
      <c r="AD10" s="4"/>
    </row>
    <row r="11" ht="15.75" customHeight="1">
      <c r="A11" s="2"/>
      <c r="B11" s="22"/>
      <c r="C11" s="64" t="s">
        <v>236</v>
      </c>
      <c r="D11" s="30" t="s">
        <v>1172</v>
      </c>
      <c r="E11" s="198"/>
      <c r="F11" s="198"/>
      <c r="G11" s="16"/>
      <c r="H11" s="25" t="s">
        <v>7</v>
      </c>
      <c r="I11" s="29"/>
      <c r="J11" s="1"/>
      <c r="K11" s="1"/>
      <c r="L11" s="1"/>
      <c r="M11" s="1"/>
      <c r="N11" s="1"/>
      <c r="O11" s="1"/>
      <c r="P11" s="8"/>
      <c r="Q11" s="1"/>
      <c r="R11" s="1"/>
      <c r="S11" s="31"/>
      <c r="T11" s="1"/>
      <c r="U11" s="1"/>
      <c r="V11" s="1"/>
      <c r="W11" s="1"/>
      <c r="X11" s="1"/>
      <c r="Y11" s="1"/>
      <c r="Z11" s="4"/>
      <c r="AA11" s="1"/>
      <c r="AB11" s="4"/>
      <c r="AC11" s="4"/>
      <c r="AD11" s="4"/>
    </row>
    <row r="12" ht="15.75" customHeight="1">
      <c r="A12" s="2"/>
      <c r="B12" s="22"/>
      <c r="C12" s="64" t="s">
        <v>237</v>
      </c>
      <c r="D12" s="30" t="s">
        <v>556</v>
      </c>
      <c r="E12" s="198"/>
      <c r="F12" s="198"/>
      <c r="G12" s="16"/>
      <c r="H12" s="28"/>
      <c r="I12" s="29" t="s">
        <v>8</v>
      </c>
      <c r="J12" s="1"/>
      <c r="K12" s="1"/>
      <c r="L12" s="1"/>
      <c r="M12" s="1"/>
      <c r="N12" s="1"/>
      <c r="O12" s="1"/>
      <c r="P12" s="8"/>
      <c r="Q12" s="1"/>
      <c r="R12" s="1"/>
      <c r="S12" s="26"/>
      <c r="T12" s="1"/>
      <c r="U12" s="1"/>
      <c r="V12" s="1"/>
      <c r="W12" s="1"/>
      <c r="X12" s="1"/>
      <c r="Y12" s="1"/>
      <c r="Z12" s="4"/>
      <c r="AA12" s="1"/>
      <c r="AB12" s="4"/>
      <c r="AC12" s="4"/>
      <c r="AD12" s="4"/>
    </row>
    <row r="13" ht="15.75" customHeight="1">
      <c r="A13" s="2"/>
      <c r="B13" s="22"/>
      <c r="C13" s="64" t="s">
        <v>238</v>
      </c>
      <c r="D13" s="27">
        <v>9.658543847E9</v>
      </c>
      <c r="E13" s="198"/>
      <c r="F13" s="198"/>
      <c r="G13" s="16"/>
      <c r="H13" s="32" t="s">
        <v>9</v>
      </c>
      <c r="I13" s="29"/>
      <c r="J13" s="1"/>
      <c r="K13" s="1"/>
      <c r="L13" s="1"/>
      <c r="M13" s="1"/>
      <c r="N13" s="1"/>
      <c r="O13" s="1"/>
      <c r="P13" s="8"/>
      <c r="Q13" s="1"/>
      <c r="R13" s="1"/>
      <c r="S13" s="26"/>
      <c r="T13" s="1"/>
      <c r="U13" s="1"/>
      <c r="V13" s="1"/>
      <c r="W13" s="1"/>
      <c r="X13" s="1"/>
      <c r="Y13" s="1"/>
      <c r="Z13" s="4"/>
      <c r="AA13" s="1"/>
      <c r="AB13" s="4"/>
      <c r="AC13" s="4"/>
      <c r="AD13" s="4"/>
    </row>
    <row r="14" ht="15.75" customHeight="1">
      <c r="A14" s="2"/>
      <c r="B14" s="22"/>
      <c r="C14" s="64" t="s">
        <v>239</v>
      </c>
      <c r="D14" s="33" t="s">
        <v>1173</v>
      </c>
      <c r="E14" s="198"/>
      <c r="F14" s="198"/>
      <c r="G14" s="34"/>
      <c r="H14" s="35"/>
      <c r="I14" s="36" t="s">
        <v>10</v>
      </c>
      <c r="J14" s="1"/>
      <c r="K14" s="34"/>
      <c r="L14" s="1"/>
      <c r="M14" s="1"/>
      <c r="N14" s="1"/>
      <c r="O14" s="1"/>
      <c r="P14" s="37"/>
      <c r="Q14" s="1"/>
      <c r="R14" s="1"/>
      <c r="S14" s="38"/>
      <c r="T14" s="1"/>
      <c r="U14" s="1"/>
      <c r="V14" s="1"/>
      <c r="W14" s="1"/>
      <c r="X14" s="1"/>
      <c r="Y14" s="1"/>
      <c r="Z14" s="4"/>
      <c r="AA14" s="1"/>
      <c r="AB14" s="4"/>
      <c r="AC14" s="4"/>
      <c r="AD14" s="4"/>
    </row>
    <row r="15" ht="15.75" customHeight="1">
      <c r="A15" s="2"/>
      <c r="B15" s="22"/>
      <c r="C15" s="64" t="s">
        <v>240</v>
      </c>
      <c r="D15" s="30" t="s">
        <v>328</v>
      </c>
      <c r="E15" s="198"/>
      <c r="F15" s="198"/>
      <c r="G15" s="39" t="s">
        <v>11</v>
      </c>
      <c r="H15" s="30" t="s">
        <v>1174</v>
      </c>
      <c r="I15" s="36"/>
      <c r="J15" s="1"/>
      <c r="K15" s="1"/>
      <c r="L15" s="1"/>
      <c r="M15" s="1"/>
      <c r="N15" s="1"/>
      <c r="O15" s="1"/>
      <c r="P15" s="8"/>
      <c r="Q15" s="1"/>
      <c r="R15" s="1"/>
      <c r="S15" s="8"/>
      <c r="T15" s="1"/>
      <c r="U15" s="1"/>
      <c r="V15" s="1"/>
      <c r="W15" s="1"/>
      <c r="X15" s="1"/>
      <c r="Y15" s="1"/>
      <c r="Z15" s="4"/>
      <c r="AA15" s="1"/>
      <c r="AB15" s="4"/>
      <c r="AC15" s="4"/>
      <c r="AD15" s="4"/>
    </row>
    <row r="16" ht="15.75" customHeight="1">
      <c r="A16" s="1"/>
      <c r="B16" s="9"/>
      <c r="C16" s="73"/>
      <c r="D16" s="1"/>
      <c r="E16" s="1"/>
      <c r="F16" s="1"/>
      <c r="G16" s="1"/>
      <c r="H16" s="1"/>
      <c r="I16" s="29" t="s">
        <v>12</v>
      </c>
      <c r="J16" s="1"/>
      <c r="K16" s="1"/>
      <c r="L16" s="1"/>
      <c r="M16" s="1"/>
      <c r="N16" s="1"/>
      <c r="O16" s="1"/>
      <c r="P16" s="8"/>
      <c r="Q16" s="1"/>
      <c r="R16" s="1"/>
      <c r="S16" s="3"/>
      <c r="T16" s="1"/>
      <c r="U16" s="1"/>
      <c r="V16" s="1"/>
      <c r="W16" s="1"/>
      <c r="X16" s="1"/>
      <c r="Y16" s="1"/>
      <c r="Z16" s="4"/>
      <c r="AA16" s="1"/>
      <c r="AB16" s="4"/>
      <c r="AC16" s="4"/>
      <c r="AD16" s="4"/>
    </row>
    <row r="17" ht="15.75" customHeight="1">
      <c r="A17" s="1"/>
      <c r="B17" s="9"/>
      <c r="C17" s="64" t="s">
        <v>241</v>
      </c>
      <c r="D17" s="30" t="s">
        <v>341</v>
      </c>
      <c r="E17" s="2" t="s">
        <v>14</v>
      </c>
      <c r="F17" s="30" t="s">
        <v>342</v>
      </c>
      <c r="G17" s="39" t="s">
        <v>15</v>
      </c>
      <c r="H17" s="30" t="s">
        <v>861</v>
      </c>
      <c r="I17" s="29"/>
      <c r="J17" s="1"/>
      <c r="K17" s="1"/>
      <c r="L17" s="1"/>
      <c r="M17" s="1"/>
      <c r="N17" s="1"/>
      <c r="O17" s="1"/>
      <c r="P17" s="8"/>
      <c r="Q17" s="1"/>
      <c r="R17" s="1"/>
      <c r="S17" s="8"/>
      <c r="T17" s="1"/>
      <c r="U17" s="1"/>
      <c r="V17" s="1"/>
      <c r="W17" s="1"/>
      <c r="X17" s="1"/>
      <c r="Y17" s="1"/>
      <c r="Z17" s="4"/>
      <c r="AA17" s="1"/>
      <c r="AB17" s="4"/>
      <c r="AC17" s="4"/>
      <c r="AD17" s="4"/>
    </row>
    <row r="18" ht="15.75" customHeight="1">
      <c r="A18" s="1"/>
      <c r="B18" s="9"/>
      <c r="C18" s="64" t="s">
        <v>242</v>
      </c>
      <c r="D18" s="16"/>
      <c r="E18" s="2" t="s">
        <v>17</v>
      </c>
      <c r="F18" s="30" t="s">
        <v>988</v>
      </c>
      <c r="G18" s="16"/>
      <c r="H18" s="16"/>
      <c r="I18" s="29" t="s">
        <v>19</v>
      </c>
      <c r="J18" s="1"/>
      <c r="K18" s="1"/>
      <c r="L18" s="1"/>
      <c r="M18" s="1"/>
      <c r="N18" s="1"/>
      <c r="O18" s="1"/>
      <c r="P18" s="8"/>
      <c r="Q18" s="1"/>
      <c r="R18" s="1"/>
      <c r="S18" s="3"/>
      <c r="T18" s="1"/>
      <c r="U18" s="1"/>
      <c r="V18" s="1"/>
      <c r="W18" s="1"/>
      <c r="X18" s="1"/>
      <c r="Y18" s="1"/>
      <c r="Z18" s="4"/>
      <c r="AA18" s="1"/>
      <c r="AB18" s="4"/>
      <c r="AC18" s="4"/>
      <c r="AD18" s="4"/>
    </row>
    <row r="19" ht="15.75" customHeight="1">
      <c r="A19" s="1"/>
      <c r="B19" s="9"/>
      <c r="C19" s="167" t="s">
        <v>243</v>
      </c>
      <c r="D19" s="18" t="b">
        <v>0</v>
      </c>
      <c r="E19" s="1"/>
      <c r="F19" s="30"/>
      <c r="G19" s="16"/>
      <c r="H19" s="16"/>
      <c r="I19" s="29"/>
      <c r="J19" s="1"/>
      <c r="K19" s="1"/>
      <c r="L19" s="1"/>
      <c r="M19" s="1"/>
      <c r="N19" s="1"/>
      <c r="O19" s="1"/>
      <c r="P19" s="8"/>
      <c r="Q19" s="1"/>
      <c r="R19" s="1"/>
      <c r="S19" s="8"/>
      <c r="T19" s="1"/>
      <c r="U19" s="1"/>
      <c r="V19" s="1"/>
      <c r="W19" s="1"/>
      <c r="X19" s="1"/>
      <c r="Y19" s="1"/>
      <c r="Z19" s="4"/>
      <c r="AA19" s="1"/>
      <c r="AB19" s="4"/>
      <c r="AC19" s="4"/>
      <c r="AD19" s="4"/>
    </row>
    <row r="20" ht="15.75" customHeight="1">
      <c r="A20" s="1"/>
      <c r="B20" s="9"/>
      <c r="C20" s="167" t="s">
        <v>244</v>
      </c>
      <c r="D20" s="18" t="b">
        <v>1</v>
      </c>
      <c r="E20" s="1" t="s">
        <v>20</v>
      </c>
      <c r="F20" s="30"/>
      <c r="G20" s="1"/>
      <c r="H20" s="1"/>
      <c r="I20" s="29" t="s">
        <v>21</v>
      </c>
      <c r="J20" s="1"/>
      <c r="K20" s="1"/>
      <c r="L20" s="1"/>
      <c r="M20" s="1"/>
      <c r="N20" s="1"/>
      <c r="O20" s="1"/>
      <c r="P20" s="8"/>
      <c r="Q20" s="1"/>
      <c r="R20" s="1"/>
      <c r="S20" s="8"/>
      <c r="T20" s="1"/>
      <c r="U20" s="1"/>
      <c r="V20" s="1"/>
      <c r="W20" s="1"/>
      <c r="X20" s="1"/>
      <c r="Y20" s="1"/>
      <c r="Z20" s="4"/>
      <c r="AA20" s="1"/>
      <c r="AB20" s="4"/>
      <c r="AC20" s="4"/>
      <c r="AD20" s="4"/>
    </row>
    <row r="21" ht="15.75" customHeight="1">
      <c r="A21" s="1"/>
      <c r="B21" s="9"/>
      <c r="C21" s="167" t="s">
        <v>245</v>
      </c>
      <c r="D21" s="18" t="b">
        <v>0</v>
      </c>
      <c r="E21" s="1"/>
      <c r="F21" s="16"/>
      <c r="G21" s="1"/>
      <c r="H21" s="1"/>
      <c r="I21" s="29"/>
      <c r="J21" s="1"/>
      <c r="K21" s="1"/>
      <c r="L21" s="1"/>
      <c r="M21" s="1"/>
      <c r="N21" s="1"/>
      <c r="O21" s="1"/>
      <c r="P21" s="8"/>
      <c r="Q21" s="1"/>
      <c r="R21" s="1"/>
      <c r="S21" s="38"/>
      <c r="T21" s="1"/>
      <c r="U21" s="1"/>
      <c r="V21" s="1"/>
      <c r="W21" s="1"/>
      <c r="X21" s="1"/>
      <c r="Y21" s="1"/>
      <c r="Z21" s="4"/>
      <c r="AA21" s="1"/>
      <c r="AB21" s="4"/>
      <c r="AC21" s="4"/>
      <c r="AD21" s="4"/>
    </row>
    <row r="22" ht="15.75" customHeight="1">
      <c r="A22" s="2"/>
      <c r="B22" s="22"/>
      <c r="C22" s="199" t="s">
        <v>246</v>
      </c>
      <c r="D22" s="200"/>
      <c r="E22" s="200"/>
      <c r="F22" s="201"/>
      <c r="G22" s="43" t="s">
        <v>22</v>
      </c>
      <c r="H22" s="44" t="s">
        <v>23</v>
      </c>
      <c r="I22" s="29" t="s">
        <v>24</v>
      </c>
      <c r="J22" s="2"/>
      <c r="K22" s="2"/>
      <c r="L22" s="2"/>
      <c r="M22" s="2"/>
      <c r="N22" s="2"/>
      <c r="O22" s="2"/>
      <c r="P22" s="3"/>
      <c r="Q22" s="2"/>
      <c r="R22" s="2"/>
      <c r="S22" s="38"/>
      <c r="T22" s="2"/>
      <c r="U22" s="2"/>
      <c r="V22" s="2"/>
      <c r="W22" s="2"/>
      <c r="X22" s="2"/>
      <c r="Y22" s="2"/>
      <c r="Z22" s="45"/>
      <c r="AA22" s="2"/>
      <c r="AB22" s="45"/>
      <c r="AC22" s="45"/>
      <c r="AD22" s="45"/>
    </row>
    <row r="23" ht="15.75" customHeight="1">
      <c r="A23" s="1"/>
      <c r="B23" s="9"/>
      <c r="C23" s="202"/>
      <c r="D23" s="203"/>
      <c r="E23" s="203"/>
      <c r="F23" s="204"/>
      <c r="G23" s="48"/>
      <c r="H23" s="49"/>
      <c r="I23" s="29"/>
      <c r="J23" s="1"/>
      <c r="K23" s="1"/>
      <c r="L23" s="1"/>
      <c r="M23" s="1"/>
      <c r="N23" s="1"/>
      <c r="O23" s="1"/>
      <c r="P23" s="3"/>
      <c r="Q23" s="1"/>
      <c r="R23" s="1"/>
      <c r="S23" s="38"/>
      <c r="T23" s="1"/>
      <c r="U23" s="1"/>
      <c r="V23" s="1"/>
      <c r="W23" s="1"/>
      <c r="X23" s="1"/>
      <c r="Y23" s="1"/>
      <c r="Z23" s="4"/>
      <c r="AA23" s="1"/>
      <c r="AB23" s="4"/>
      <c r="AC23" s="4"/>
      <c r="AD23" s="4"/>
    </row>
    <row r="24" ht="15.75" customHeight="1">
      <c r="A24" s="1"/>
      <c r="B24" s="9"/>
      <c r="C24" s="202" t="s">
        <v>353</v>
      </c>
      <c r="D24" s="203"/>
      <c r="E24" s="203"/>
      <c r="F24" s="204"/>
      <c r="G24" s="48">
        <v>3.0</v>
      </c>
      <c r="H24" s="49">
        <v>2614.86</v>
      </c>
      <c r="I24" s="29" t="s">
        <v>25</v>
      </c>
      <c r="J24" s="1"/>
      <c r="K24" s="1"/>
      <c r="L24" s="1"/>
      <c r="M24" s="1"/>
      <c r="N24" s="1"/>
      <c r="O24" s="1"/>
      <c r="P24" s="3"/>
      <c r="Q24" s="1"/>
      <c r="R24" s="1"/>
      <c r="S24" s="38"/>
      <c r="T24" s="1"/>
      <c r="U24" s="1"/>
      <c r="V24" s="1"/>
      <c r="W24" s="1"/>
      <c r="X24" s="1"/>
      <c r="Y24" s="1"/>
      <c r="Z24" s="4"/>
      <c r="AA24" s="1"/>
      <c r="AB24" s="4"/>
      <c r="AC24" s="4"/>
      <c r="AD24" s="4"/>
    </row>
    <row r="25" ht="15.75" customHeight="1">
      <c r="A25" s="1"/>
      <c r="B25" s="9"/>
      <c r="C25" s="288" t="s">
        <v>352</v>
      </c>
      <c r="D25" s="203"/>
      <c r="E25" s="203"/>
      <c r="F25" s="204"/>
      <c r="G25" s="48">
        <v>3.0</v>
      </c>
      <c r="H25" s="49">
        <v>2614.86</v>
      </c>
      <c r="I25" s="29"/>
      <c r="J25" s="1"/>
      <c r="K25" s="1"/>
      <c r="L25" s="1"/>
      <c r="M25" s="1"/>
      <c r="N25" s="1"/>
      <c r="O25" s="1"/>
      <c r="P25" s="3"/>
      <c r="Q25" s="1"/>
      <c r="R25" s="1"/>
      <c r="S25" s="38"/>
      <c r="T25" s="1"/>
      <c r="U25" s="1"/>
      <c r="V25" s="1"/>
      <c r="W25" s="1"/>
      <c r="X25" s="1"/>
      <c r="Y25" s="1"/>
      <c r="Z25" s="4"/>
      <c r="AA25" s="1"/>
      <c r="AB25" s="4"/>
      <c r="AC25" s="4"/>
      <c r="AD25" s="4"/>
    </row>
    <row r="26" ht="15.75" customHeight="1">
      <c r="A26" s="1"/>
      <c r="B26" s="9"/>
      <c r="C26" s="288" t="s">
        <v>361</v>
      </c>
      <c r="D26" s="203"/>
      <c r="E26" s="203"/>
      <c r="F26" s="204"/>
      <c r="G26" s="48">
        <v>3.0</v>
      </c>
      <c r="H26" s="49">
        <v>4358.1</v>
      </c>
      <c r="I26" s="29" t="s">
        <v>26</v>
      </c>
      <c r="J26" s="1"/>
      <c r="K26" s="1"/>
      <c r="L26" s="1"/>
      <c r="M26" s="1"/>
      <c r="N26" s="1"/>
      <c r="O26" s="1"/>
      <c r="P26" s="3"/>
      <c r="Q26" s="1"/>
      <c r="R26" s="1"/>
      <c r="S26" s="38"/>
      <c r="T26" s="1"/>
      <c r="U26" s="1"/>
      <c r="V26" s="1"/>
      <c r="W26" s="1"/>
      <c r="X26" s="1"/>
      <c r="Y26" s="1"/>
      <c r="Z26" s="4"/>
      <c r="AA26" s="1"/>
      <c r="AB26" s="4"/>
      <c r="AC26" s="4"/>
      <c r="AD26" s="4"/>
    </row>
    <row r="27" ht="15.75" customHeight="1">
      <c r="A27" s="1"/>
      <c r="B27" s="9"/>
      <c r="C27" s="288" t="s">
        <v>1175</v>
      </c>
      <c r="D27" s="203"/>
      <c r="E27" s="203"/>
      <c r="F27" s="204"/>
      <c r="G27" s="48">
        <v>3.0</v>
      </c>
      <c r="H27" s="49">
        <v>2614.86</v>
      </c>
      <c r="I27" s="29"/>
      <c r="J27" s="1"/>
      <c r="K27" s="1"/>
      <c r="L27" s="1"/>
      <c r="M27" s="1"/>
      <c r="N27" s="1"/>
      <c r="O27" s="1"/>
      <c r="P27" s="51"/>
      <c r="Q27" s="1"/>
      <c r="R27" s="1"/>
      <c r="T27" s="1"/>
      <c r="U27" s="1"/>
      <c r="V27" s="1"/>
      <c r="W27" s="1"/>
      <c r="X27" s="1"/>
      <c r="Y27" s="1"/>
      <c r="Z27" s="4"/>
      <c r="AA27" s="1"/>
      <c r="AB27" s="4"/>
      <c r="AC27" s="4"/>
      <c r="AD27" s="4"/>
    </row>
    <row r="28" ht="15.75" customHeight="1">
      <c r="A28" s="1"/>
      <c r="B28" s="9"/>
      <c r="C28" s="288" t="s">
        <v>357</v>
      </c>
      <c r="D28" s="203"/>
      <c r="E28" s="203"/>
      <c r="F28" s="204"/>
      <c r="G28" s="48">
        <v>3.0</v>
      </c>
      <c r="H28" s="49">
        <v>2614.86</v>
      </c>
      <c r="I28" s="29" t="s">
        <v>27</v>
      </c>
      <c r="J28" s="1"/>
      <c r="K28" s="1"/>
      <c r="L28" s="1"/>
      <c r="M28" s="1"/>
      <c r="N28" s="1"/>
      <c r="O28" s="1"/>
      <c r="P28" s="3"/>
      <c r="Q28" s="1"/>
      <c r="R28" s="1"/>
      <c r="T28" s="1"/>
      <c r="U28" s="1"/>
      <c r="V28" s="1"/>
      <c r="W28" s="1"/>
      <c r="X28" s="1"/>
      <c r="Y28" s="1"/>
      <c r="Z28" s="4"/>
      <c r="AA28" s="1"/>
      <c r="AB28" s="4"/>
      <c r="AC28" s="4"/>
      <c r="AD28" s="4"/>
    </row>
    <row r="29" ht="15.75" customHeight="1">
      <c r="A29" s="1"/>
      <c r="B29" s="9"/>
      <c r="C29" s="288"/>
      <c r="D29" s="203"/>
      <c r="E29" s="203"/>
      <c r="F29" s="204"/>
      <c r="G29" s="48"/>
      <c r="H29" s="49"/>
      <c r="I29" s="29"/>
      <c r="J29" s="1"/>
      <c r="K29" s="1"/>
      <c r="L29" s="1"/>
      <c r="M29" s="1"/>
      <c r="N29" s="1"/>
      <c r="O29" s="1"/>
      <c r="P29" s="3"/>
      <c r="Q29" s="1"/>
      <c r="R29" s="1"/>
      <c r="T29" s="1"/>
      <c r="U29" s="1"/>
      <c r="V29" s="1"/>
      <c r="W29" s="1"/>
      <c r="X29" s="1"/>
      <c r="Y29" s="1"/>
      <c r="Z29" s="4"/>
      <c r="AA29" s="1"/>
      <c r="AB29" s="4"/>
      <c r="AC29" s="4"/>
      <c r="AD29" s="4"/>
    </row>
    <row r="30" ht="15.75" customHeight="1">
      <c r="A30" s="1"/>
      <c r="B30" s="9"/>
      <c r="C30" s="288"/>
      <c r="D30" s="203"/>
      <c r="E30" s="203"/>
      <c r="F30" s="204"/>
      <c r="G30" s="48"/>
      <c r="H30" s="49"/>
      <c r="I30" s="29" t="s">
        <v>28</v>
      </c>
      <c r="J30" s="1"/>
      <c r="K30" s="1"/>
      <c r="L30" s="1"/>
      <c r="M30" s="1"/>
      <c r="N30" s="1"/>
      <c r="O30" s="1"/>
      <c r="P30" s="8"/>
      <c r="Q30" s="1"/>
      <c r="R30" s="1"/>
      <c r="S30" s="3"/>
      <c r="T30" s="1"/>
      <c r="U30" s="1"/>
      <c r="V30" s="1"/>
      <c r="W30" s="1"/>
      <c r="X30" s="1"/>
      <c r="Y30" s="1"/>
      <c r="Z30" s="4"/>
      <c r="AA30" s="1"/>
      <c r="AB30" s="4"/>
      <c r="AC30" s="4"/>
      <c r="AD30" s="4"/>
    </row>
    <row r="31" ht="15.75" customHeight="1">
      <c r="A31" s="1"/>
      <c r="B31" s="9"/>
      <c r="C31" s="202"/>
      <c r="D31" s="203"/>
      <c r="E31" s="203"/>
      <c r="F31" s="204"/>
      <c r="G31" s="48"/>
      <c r="H31" s="49"/>
      <c r="I31" s="29"/>
      <c r="J31" s="1"/>
      <c r="K31" s="1"/>
      <c r="L31" s="1"/>
      <c r="M31" s="1"/>
      <c r="N31" s="1"/>
      <c r="O31" s="1"/>
      <c r="P31" s="8"/>
      <c r="Q31" s="1"/>
      <c r="R31" s="1"/>
      <c r="S31" s="3"/>
      <c r="T31" s="1"/>
      <c r="U31" s="1"/>
      <c r="V31" s="1"/>
      <c r="W31" s="1"/>
      <c r="X31" s="1"/>
      <c r="Y31" s="1"/>
      <c r="Z31" s="4"/>
      <c r="AA31" s="1"/>
      <c r="AB31" s="4"/>
      <c r="AC31" s="4"/>
      <c r="AD31" s="4"/>
    </row>
    <row r="32" ht="15.75" hidden="1" customHeight="1">
      <c r="A32" s="1"/>
      <c r="B32" s="9"/>
      <c r="C32" s="202"/>
      <c r="D32" s="203"/>
      <c r="E32" s="203"/>
      <c r="F32" s="204"/>
      <c r="G32" s="48"/>
      <c r="H32" s="49"/>
      <c r="I32" s="29" t="s">
        <v>29</v>
      </c>
      <c r="J32" s="1"/>
      <c r="K32" s="1"/>
      <c r="L32" s="1"/>
      <c r="M32" s="1"/>
      <c r="N32" s="1"/>
      <c r="O32" s="1"/>
      <c r="P32" s="1"/>
      <c r="Q32" s="1"/>
      <c r="R32" s="1"/>
      <c r="S32" s="3"/>
      <c r="T32" s="1"/>
      <c r="U32" s="1"/>
      <c r="V32" s="1"/>
      <c r="W32" s="1"/>
      <c r="X32" s="1"/>
      <c r="Y32" s="1"/>
      <c r="Z32" s="4"/>
      <c r="AA32" s="1"/>
      <c r="AB32" s="4"/>
      <c r="AC32" s="4"/>
      <c r="AD32" s="4"/>
    </row>
    <row r="33" ht="15.75" hidden="1" customHeight="1">
      <c r="A33" s="1"/>
      <c r="B33" s="9"/>
      <c r="C33" s="202"/>
      <c r="D33" s="203"/>
      <c r="E33" s="203"/>
      <c r="F33" s="204"/>
      <c r="G33" s="48"/>
      <c r="H33" s="49"/>
      <c r="I33" s="29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4"/>
      <c r="AA33" s="1"/>
      <c r="AB33" s="4"/>
      <c r="AC33" s="4"/>
      <c r="AD33" s="4"/>
    </row>
    <row r="34" ht="15.75" hidden="1" customHeight="1">
      <c r="A34" s="1"/>
      <c r="B34" s="9"/>
      <c r="C34" s="202"/>
      <c r="D34" s="203"/>
      <c r="E34" s="203"/>
      <c r="F34" s="204"/>
      <c r="G34" s="48"/>
      <c r="H34" s="49"/>
      <c r="I34" s="29" t="s">
        <v>30</v>
      </c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4"/>
      <c r="AA34" s="1"/>
      <c r="AB34" s="4"/>
      <c r="AC34" s="4"/>
      <c r="AD34" s="4"/>
    </row>
    <row r="35" ht="15.75" hidden="1" customHeight="1">
      <c r="A35" s="1"/>
      <c r="B35" s="9"/>
      <c r="C35" s="202"/>
      <c r="D35" s="203"/>
      <c r="E35" s="203"/>
      <c r="F35" s="204"/>
      <c r="G35" s="48"/>
      <c r="H35" s="49"/>
      <c r="I35" s="29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4"/>
      <c r="AA35" s="1"/>
      <c r="AB35" s="4"/>
      <c r="AC35" s="4"/>
      <c r="AD35" s="4"/>
    </row>
    <row r="36" ht="15.75" hidden="1" customHeight="1">
      <c r="A36" s="1"/>
      <c r="B36" s="9"/>
      <c r="C36" s="202"/>
      <c r="D36" s="203"/>
      <c r="E36" s="203"/>
      <c r="F36" s="204"/>
      <c r="G36" s="48"/>
      <c r="H36" s="49"/>
      <c r="I36" s="29" t="s">
        <v>31</v>
      </c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4"/>
      <c r="AA36" s="1"/>
      <c r="AB36" s="4"/>
      <c r="AC36" s="4"/>
      <c r="AD36" s="4"/>
    </row>
    <row r="37" ht="15.75" hidden="1" customHeight="1">
      <c r="A37" s="1"/>
      <c r="B37" s="9"/>
      <c r="C37" s="202"/>
      <c r="D37" s="203"/>
      <c r="E37" s="203"/>
      <c r="F37" s="204"/>
      <c r="G37" s="48"/>
      <c r="H37" s="49"/>
      <c r="I37" s="29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4"/>
      <c r="AA37" s="1"/>
      <c r="AB37" s="4"/>
      <c r="AC37" s="4"/>
      <c r="AD37" s="4"/>
    </row>
    <row r="38" ht="15.75" hidden="1" customHeight="1">
      <c r="A38" s="1"/>
      <c r="B38" s="9"/>
      <c r="C38" s="202"/>
      <c r="D38" s="203"/>
      <c r="E38" s="203"/>
      <c r="F38" s="204"/>
      <c r="G38" s="48"/>
      <c r="H38" s="49"/>
      <c r="I38" s="29" t="s">
        <v>32</v>
      </c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4"/>
      <c r="AA38" s="1"/>
      <c r="AB38" s="4"/>
      <c r="AC38" s="4"/>
      <c r="AD38" s="4"/>
    </row>
    <row r="39" ht="15.75" hidden="1" customHeight="1">
      <c r="A39" s="1"/>
      <c r="B39" s="9"/>
      <c r="C39" s="202"/>
      <c r="D39" s="203"/>
      <c r="E39" s="203"/>
      <c r="F39" s="204"/>
      <c r="G39" s="48"/>
      <c r="H39" s="49"/>
      <c r="I39" s="29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4"/>
      <c r="AA39" s="1"/>
      <c r="AB39" s="4"/>
      <c r="AC39" s="4"/>
      <c r="AD39" s="4"/>
    </row>
    <row r="40" ht="15.75" customHeight="1">
      <c r="A40" s="1"/>
      <c r="B40" s="9"/>
      <c r="C40" s="202"/>
      <c r="D40" s="203"/>
      <c r="E40" s="203"/>
      <c r="F40" s="204"/>
      <c r="G40" s="48"/>
      <c r="H40" s="49"/>
      <c r="I40" s="29" t="s">
        <v>33</v>
      </c>
      <c r="J40" s="1"/>
      <c r="K40" s="1"/>
      <c r="L40" s="1"/>
      <c r="M40" s="1"/>
      <c r="N40" s="1"/>
      <c r="O40" s="1"/>
      <c r="P40" s="8"/>
      <c r="Q40" s="1"/>
      <c r="R40" s="1"/>
      <c r="S40" s="8"/>
      <c r="T40" s="1"/>
      <c r="U40" s="1"/>
      <c r="V40" s="1"/>
      <c r="W40" s="1"/>
      <c r="X40" s="1"/>
      <c r="Y40" s="1"/>
      <c r="Z40" s="4"/>
      <c r="AA40" s="1"/>
      <c r="AB40" s="4"/>
      <c r="AC40" s="4"/>
      <c r="AD40" s="4"/>
    </row>
    <row r="41" ht="15.75" customHeight="1">
      <c r="A41" s="1"/>
      <c r="B41" s="9"/>
      <c r="C41" s="202"/>
      <c r="D41" s="203"/>
      <c r="E41" s="203"/>
      <c r="F41" s="204"/>
      <c r="G41" s="48"/>
      <c r="H41" s="49"/>
      <c r="I41" s="29"/>
      <c r="J41" s="1"/>
      <c r="K41" s="1"/>
      <c r="L41" s="1"/>
      <c r="M41" s="1"/>
      <c r="N41" s="1"/>
      <c r="O41" s="1"/>
      <c r="P41" s="8"/>
      <c r="Q41" s="1"/>
      <c r="R41" s="1"/>
      <c r="S41" s="8"/>
      <c r="T41" s="1"/>
      <c r="U41" s="1"/>
      <c r="V41" s="1"/>
      <c r="W41" s="1"/>
      <c r="X41" s="1"/>
      <c r="Y41" s="1"/>
      <c r="Z41" s="4"/>
      <c r="AA41" s="1"/>
      <c r="AB41" s="4"/>
      <c r="AC41" s="4"/>
      <c r="AD41" s="4"/>
    </row>
    <row r="42" ht="15.75" customHeight="1">
      <c r="A42" s="1"/>
      <c r="B42" s="9"/>
      <c r="C42" s="210"/>
      <c r="D42" s="211"/>
      <c r="E42" s="211"/>
      <c r="F42" s="212"/>
      <c r="G42" s="48"/>
      <c r="H42" s="49"/>
      <c r="I42" s="29" t="s">
        <v>34</v>
      </c>
      <c r="J42" s="1"/>
      <c r="K42" s="1"/>
      <c r="L42" s="1"/>
      <c r="M42" s="1"/>
      <c r="N42" s="1"/>
      <c r="O42" s="1"/>
      <c r="P42" s="8"/>
      <c r="Q42" s="1"/>
      <c r="R42" s="1"/>
      <c r="S42" s="8"/>
      <c r="T42" s="1"/>
      <c r="U42" s="1"/>
      <c r="V42" s="1"/>
      <c r="W42" s="1"/>
      <c r="X42" s="1"/>
      <c r="Y42" s="1"/>
      <c r="Z42" s="4"/>
      <c r="AA42" s="1"/>
      <c r="AB42" s="4"/>
      <c r="AC42" s="4"/>
      <c r="AD42" s="4"/>
    </row>
    <row r="43" ht="15.75" customHeight="1">
      <c r="A43" s="1"/>
      <c r="B43" s="9"/>
      <c r="C43" s="289"/>
      <c r="D43" s="198"/>
      <c r="E43" s="198"/>
      <c r="F43" s="222"/>
      <c r="G43" s="290"/>
      <c r="H43" s="49"/>
      <c r="I43" s="29"/>
      <c r="J43" s="1"/>
      <c r="K43" s="1"/>
      <c r="L43" s="1"/>
      <c r="M43" s="1"/>
      <c r="N43" s="1"/>
      <c r="O43" s="1"/>
      <c r="P43" s="8"/>
      <c r="Q43" s="1"/>
      <c r="R43" s="1"/>
      <c r="T43" s="1"/>
      <c r="U43" s="1"/>
      <c r="V43" s="1"/>
      <c r="W43" s="1"/>
      <c r="X43" s="1"/>
      <c r="Y43" s="1"/>
      <c r="Z43" s="4"/>
      <c r="AA43" s="1"/>
      <c r="AB43" s="4"/>
      <c r="AC43" s="4"/>
      <c r="AD43" s="4"/>
    </row>
    <row r="44" ht="15.75" customHeight="1">
      <c r="A44" s="1"/>
      <c r="B44" s="9"/>
      <c r="C44" s="291" t="s">
        <v>344</v>
      </c>
      <c r="D44" s="292"/>
      <c r="E44" s="292"/>
      <c r="F44" s="264"/>
      <c r="G44" s="293">
        <f t="shared" ref="G44:H44" si="1">SUM(G23:G43)</f>
        <v>15</v>
      </c>
      <c r="H44" s="294">
        <f t="shared" si="1"/>
        <v>14817.54</v>
      </c>
      <c r="I44" s="29" t="s">
        <v>8</v>
      </c>
      <c r="J44" s="1"/>
      <c r="K44" s="1"/>
      <c r="L44" s="1"/>
      <c r="M44" s="1"/>
      <c r="N44" s="1"/>
      <c r="O44" s="1"/>
      <c r="P44" s="8"/>
      <c r="Q44" s="1"/>
      <c r="R44" s="1"/>
      <c r="S44" s="8"/>
      <c r="T44" s="1"/>
      <c r="U44" s="1"/>
      <c r="V44" s="1"/>
      <c r="W44" s="1"/>
      <c r="X44" s="1"/>
      <c r="Y44" s="1"/>
      <c r="Z44" s="4"/>
      <c r="AA44" s="1"/>
      <c r="AB44" s="4"/>
      <c r="AC44" s="4"/>
      <c r="AD44" s="4"/>
    </row>
    <row r="45" ht="15.75" customHeight="1">
      <c r="A45" s="1"/>
      <c r="B45" s="9"/>
      <c r="C45" s="1"/>
      <c r="D45" s="1"/>
      <c r="E45" s="1"/>
      <c r="F45" s="1"/>
      <c r="G45" s="295" t="s">
        <v>36</v>
      </c>
      <c r="H45" s="296">
        <v>497.39</v>
      </c>
      <c r="I45" s="29"/>
      <c r="J45" s="1"/>
      <c r="K45" s="1"/>
      <c r="L45" s="1"/>
      <c r="M45" s="1"/>
      <c r="N45" s="1"/>
      <c r="O45" s="1"/>
      <c r="P45" s="3"/>
      <c r="Q45" s="1"/>
      <c r="R45" s="1"/>
      <c r="S45" s="8"/>
      <c r="T45" s="1"/>
      <c r="U45" s="1"/>
      <c r="V45" s="1"/>
      <c r="W45" s="1"/>
      <c r="X45" s="1"/>
      <c r="Y45" s="1"/>
      <c r="Z45" s="4"/>
      <c r="AA45" s="1"/>
      <c r="AB45" s="4"/>
      <c r="AC45" s="4"/>
      <c r="AD45" s="4"/>
    </row>
    <row r="46" ht="15.75" customHeight="1">
      <c r="A46" s="1"/>
      <c r="B46" s="9"/>
      <c r="C46" s="1"/>
      <c r="D46" s="1"/>
      <c r="E46" s="1"/>
      <c r="F46" s="1"/>
      <c r="G46" s="71" t="s">
        <v>37</v>
      </c>
      <c r="H46" s="489"/>
      <c r="I46" s="29" t="s">
        <v>38</v>
      </c>
      <c r="J46" s="1"/>
      <c r="K46" s="1"/>
      <c r="L46" s="1"/>
      <c r="M46" s="1"/>
      <c r="N46" s="1"/>
      <c r="O46" s="1"/>
      <c r="P46" s="1"/>
      <c r="Q46" s="1"/>
      <c r="R46" s="1"/>
      <c r="S46" s="8"/>
      <c r="T46" s="1"/>
      <c r="U46" s="1"/>
      <c r="V46" s="1"/>
      <c r="W46" s="1"/>
      <c r="X46" s="1"/>
      <c r="Y46" s="1"/>
      <c r="Z46" s="4"/>
      <c r="AA46" s="1"/>
      <c r="AB46" s="4"/>
      <c r="AC46" s="4"/>
      <c r="AD46" s="4"/>
    </row>
    <row r="47" ht="15.75" customHeight="1">
      <c r="A47" s="1"/>
      <c r="B47" s="9"/>
      <c r="C47" s="55"/>
      <c r="D47" s="76"/>
      <c r="E47" s="55" t="s">
        <v>40</v>
      </c>
      <c r="G47" s="69" t="s">
        <v>41</v>
      </c>
      <c r="H47" s="488"/>
      <c r="I47" s="29"/>
      <c r="J47" s="1"/>
      <c r="K47" s="1"/>
      <c r="L47" s="1"/>
      <c r="M47" s="1"/>
      <c r="N47" s="1"/>
      <c r="O47" s="1"/>
      <c r="P47" s="1"/>
      <c r="Q47" s="1"/>
      <c r="R47" s="1"/>
      <c r="T47" s="1"/>
      <c r="U47" s="1"/>
      <c r="V47" s="1"/>
      <c r="W47" s="1"/>
      <c r="X47" s="1"/>
      <c r="Y47" s="1"/>
      <c r="Z47" s="4"/>
      <c r="AA47" s="1"/>
      <c r="AB47" s="4"/>
      <c r="AC47" s="4"/>
      <c r="AD47" s="4"/>
    </row>
    <row r="48" ht="15.75" customHeight="1">
      <c r="A48" s="1"/>
      <c r="B48" s="9"/>
      <c r="C48" s="80" t="s">
        <v>250</v>
      </c>
      <c r="D48" s="1"/>
      <c r="E48" s="80" t="s">
        <v>43</v>
      </c>
      <c r="F48" s="221"/>
      <c r="G48" s="69" t="s">
        <v>44</v>
      </c>
      <c r="H48" s="488">
        <v>4805.92</v>
      </c>
      <c r="I48" s="29" t="s">
        <v>45</v>
      </c>
      <c r="J48" s="1"/>
      <c r="K48" s="1"/>
      <c r="L48" s="1"/>
      <c r="M48" s="1"/>
      <c r="N48" s="1"/>
      <c r="O48" s="1"/>
      <c r="P48" s="1"/>
      <c r="Q48" s="1"/>
      <c r="R48" s="1"/>
      <c r="S48" s="3"/>
      <c r="T48" s="1"/>
      <c r="U48" s="1"/>
      <c r="V48" s="1"/>
      <c r="W48" s="1"/>
      <c r="X48" s="1"/>
      <c r="Y48" s="1"/>
      <c r="Z48" s="4"/>
      <c r="AA48" s="1"/>
      <c r="AB48" s="4"/>
      <c r="AC48" s="4"/>
      <c r="AD48" s="4"/>
    </row>
    <row r="49" ht="15.75" customHeight="1">
      <c r="A49" s="1"/>
      <c r="B49" s="9"/>
      <c r="C49" s="1"/>
      <c r="D49" s="1"/>
      <c r="E49" s="55" t="s">
        <v>990</v>
      </c>
      <c r="F49" s="207"/>
      <c r="G49" s="82" t="s">
        <v>48</v>
      </c>
      <c r="H49" s="83"/>
      <c r="I49" s="84"/>
      <c r="J49" s="1"/>
      <c r="K49" s="1"/>
      <c r="L49" s="1"/>
      <c r="M49" s="1"/>
      <c r="N49" s="1"/>
      <c r="O49" s="1"/>
      <c r="P49" s="1"/>
      <c r="Q49" s="1"/>
      <c r="R49" s="1"/>
      <c r="T49" s="1"/>
      <c r="U49" s="1"/>
      <c r="V49" s="1"/>
      <c r="W49" s="1"/>
      <c r="X49" s="1"/>
      <c r="Y49" s="1"/>
      <c r="Z49" s="4"/>
      <c r="AA49" s="1"/>
      <c r="AB49" s="4"/>
      <c r="AC49" s="4"/>
      <c r="AD49" s="4"/>
    </row>
    <row r="50" ht="15.75" customHeight="1">
      <c r="A50" s="1"/>
      <c r="B50" s="9"/>
      <c r="C50" s="55" t="s">
        <v>251</v>
      </c>
      <c r="D50" s="85"/>
      <c r="E50" s="198"/>
      <c r="F50" s="222"/>
      <c r="G50" s="82" t="s">
        <v>50</v>
      </c>
      <c r="H50" s="83"/>
      <c r="I50" s="29"/>
      <c r="J50" s="1"/>
      <c r="K50" s="1"/>
      <c r="L50" s="1"/>
      <c r="M50" s="1"/>
      <c r="N50" s="1"/>
      <c r="O50" s="1"/>
      <c r="P50" s="1"/>
      <c r="Q50" s="1"/>
      <c r="R50" s="1"/>
      <c r="S50" s="8"/>
      <c r="T50" s="1"/>
      <c r="U50" s="1"/>
      <c r="V50" s="1"/>
      <c r="W50" s="1"/>
      <c r="X50" s="1"/>
      <c r="Y50" s="1"/>
      <c r="Z50" s="4"/>
      <c r="AA50" s="1"/>
      <c r="AB50" s="4"/>
      <c r="AC50" s="4"/>
      <c r="AD50" s="4"/>
    </row>
    <row r="51" ht="15.75" customHeight="1">
      <c r="A51" s="1"/>
      <c r="B51" s="9"/>
      <c r="C51" s="80" t="s">
        <v>252</v>
      </c>
      <c r="D51" s="1"/>
      <c r="E51" s="80" t="s">
        <v>1113</v>
      </c>
      <c r="F51" s="221"/>
      <c r="G51" s="71" t="s">
        <v>53</v>
      </c>
      <c r="H51" s="72"/>
      <c r="I51" s="29"/>
      <c r="J51" s="1"/>
      <c r="K51" s="1"/>
      <c r="L51" s="1"/>
      <c r="M51" s="1"/>
      <c r="N51" s="1"/>
      <c r="O51" s="1"/>
      <c r="P51" s="1"/>
      <c r="Q51" s="1"/>
      <c r="R51" s="1"/>
      <c r="S51" s="8"/>
      <c r="T51" s="1"/>
      <c r="U51" s="1"/>
      <c r="V51" s="1"/>
      <c r="W51" s="1"/>
      <c r="X51" s="1"/>
      <c r="Y51" s="1"/>
      <c r="Z51" s="4"/>
      <c r="AA51" s="1"/>
      <c r="AB51" s="4"/>
      <c r="AC51" s="4"/>
      <c r="AD51" s="4"/>
    </row>
    <row r="52" ht="15.75" customHeight="1">
      <c r="A52" s="1"/>
      <c r="B52" s="9"/>
      <c r="C52" s="1"/>
      <c r="D52" s="1"/>
      <c r="E52" s="1"/>
      <c r="F52" s="1"/>
      <c r="G52" s="69" t="s">
        <v>55</v>
      </c>
      <c r="H52" s="77"/>
      <c r="I52" s="29"/>
      <c r="J52" s="1"/>
      <c r="K52" s="1"/>
      <c r="L52" s="1"/>
      <c r="M52" s="1"/>
      <c r="N52" s="1"/>
      <c r="O52" s="1"/>
      <c r="P52" s="1"/>
      <c r="Q52" s="1"/>
      <c r="R52" s="1"/>
      <c r="T52" s="1"/>
      <c r="U52" s="1"/>
      <c r="V52" s="1"/>
      <c r="W52" s="1"/>
      <c r="X52" s="1"/>
      <c r="Y52" s="1"/>
      <c r="Z52" s="4"/>
      <c r="AA52" s="1"/>
      <c r="AB52" s="4"/>
      <c r="AC52" s="4"/>
      <c r="AD52" s="4"/>
    </row>
    <row r="53" ht="15.75" customHeight="1">
      <c r="A53" s="1"/>
      <c r="B53" s="9"/>
      <c r="C53" s="223" t="s">
        <v>253</v>
      </c>
      <c r="D53" s="86"/>
      <c r="E53" s="87"/>
      <c r="F53" s="1"/>
      <c r="G53" s="88" t="s">
        <v>57</v>
      </c>
      <c r="H53" s="72"/>
      <c r="I53" s="29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4"/>
      <c r="AA53" s="1"/>
      <c r="AB53" s="4"/>
      <c r="AC53" s="4"/>
      <c r="AD53" s="4"/>
    </row>
    <row r="54" ht="15.75" customHeight="1">
      <c r="A54" s="1"/>
      <c r="B54" s="9"/>
      <c r="C54" s="225" t="s">
        <v>254</v>
      </c>
      <c r="E54" s="89"/>
      <c r="F54" s="1"/>
      <c r="G54" s="90" t="s">
        <v>59</v>
      </c>
      <c r="H54" s="77"/>
      <c r="I54" s="29"/>
      <c r="J54" s="9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4"/>
      <c r="AA54" s="1"/>
      <c r="AB54" s="4"/>
      <c r="AC54" s="4"/>
      <c r="AD54" s="4"/>
    </row>
    <row r="55" ht="15.75" customHeight="1">
      <c r="A55" s="1"/>
      <c r="B55" s="9"/>
      <c r="C55" s="226" t="s">
        <v>255</v>
      </c>
      <c r="E55" s="89"/>
      <c r="F55" s="1"/>
      <c r="G55" s="88" t="s">
        <v>61</v>
      </c>
      <c r="H55" s="72"/>
      <c r="I55" s="29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4"/>
      <c r="AA55" s="1"/>
      <c r="AB55" s="4"/>
      <c r="AC55" s="4"/>
      <c r="AD55" s="4"/>
    </row>
    <row r="56" ht="15.75" customHeight="1">
      <c r="A56" s="1"/>
      <c r="B56" s="9"/>
      <c r="C56" s="227" t="s">
        <v>1176</v>
      </c>
      <c r="E56" s="228"/>
      <c r="F56" s="1"/>
      <c r="G56" s="69"/>
      <c r="H56" s="92"/>
      <c r="I56" s="93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4"/>
      <c r="AA56" s="1"/>
      <c r="AB56" s="4"/>
      <c r="AC56" s="4"/>
      <c r="AD56" s="4"/>
    </row>
    <row r="57" ht="15.75" customHeight="1">
      <c r="A57" s="1"/>
      <c r="B57" s="9"/>
      <c r="C57" s="229" t="s">
        <v>1177</v>
      </c>
      <c r="E57" s="89"/>
      <c r="F57" s="1"/>
      <c r="G57" s="94" t="s">
        <v>64</v>
      </c>
      <c r="H57" s="95"/>
      <c r="I57" s="93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74" t="s">
        <v>39</v>
      </c>
      <c r="V57" s="75">
        <v>497.39</v>
      </c>
      <c r="W57" s="1"/>
      <c r="X57" s="1"/>
      <c r="Y57" s="1"/>
      <c r="Z57" s="4"/>
      <c r="AA57" s="1"/>
      <c r="AB57" s="4"/>
      <c r="AC57" s="4"/>
      <c r="AD57" s="4"/>
    </row>
    <row r="58" ht="15.75" customHeight="1">
      <c r="A58" s="1"/>
      <c r="B58" s="9"/>
      <c r="C58" s="231" t="s">
        <v>258</v>
      </c>
      <c r="E58" s="89"/>
      <c r="F58" s="1"/>
      <c r="G58" s="94" t="s">
        <v>66</v>
      </c>
      <c r="H58" s="95">
        <v>158.1</v>
      </c>
      <c r="I58" s="93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78" t="s">
        <v>42</v>
      </c>
      <c r="V58" s="79">
        <v>173.91</v>
      </c>
      <c r="W58" s="1"/>
      <c r="X58" s="1"/>
      <c r="Y58" s="1"/>
      <c r="Z58" s="4"/>
      <c r="AA58" s="1"/>
      <c r="AB58" s="4"/>
      <c r="AC58" s="4"/>
      <c r="AD58" s="4"/>
    </row>
    <row r="59" ht="15.75" customHeight="1">
      <c r="A59" s="1"/>
      <c r="B59" s="9"/>
      <c r="C59" s="232" t="s">
        <v>994</v>
      </c>
      <c r="E59" s="228"/>
      <c r="F59" s="1"/>
      <c r="G59" s="96" t="s">
        <v>68</v>
      </c>
      <c r="H59" s="72"/>
      <c r="I59" s="93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78" t="s">
        <v>46</v>
      </c>
      <c r="V59" s="79">
        <v>4805.92</v>
      </c>
      <c r="W59" s="1"/>
      <c r="X59" s="1"/>
      <c r="Y59" s="1"/>
      <c r="Z59" s="4"/>
      <c r="AA59" s="1"/>
      <c r="AB59" s="4"/>
      <c r="AC59" s="4"/>
      <c r="AD59" s="4"/>
    </row>
    <row r="60" ht="15.75" customHeight="1">
      <c r="A60" s="1"/>
      <c r="B60" s="9"/>
      <c r="C60" s="233" t="s">
        <v>260</v>
      </c>
      <c r="E60" s="228"/>
      <c r="F60" s="1"/>
      <c r="G60" s="100" t="s">
        <v>70</v>
      </c>
      <c r="H60" s="101"/>
      <c r="I60" s="93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78" t="s">
        <v>49</v>
      </c>
      <c r="V60" s="79">
        <v>1369.68</v>
      </c>
      <c r="W60" s="1"/>
      <c r="X60" s="1"/>
      <c r="Y60" s="1"/>
      <c r="Z60" s="4"/>
      <c r="AA60" s="1"/>
      <c r="AB60" s="4"/>
      <c r="AC60" s="4"/>
      <c r="AD60" s="4"/>
    </row>
    <row r="61" ht="15.75" customHeight="1">
      <c r="A61" s="1"/>
      <c r="B61" s="9"/>
      <c r="C61" s="235" t="s">
        <v>261</v>
      </c>
      <c r="D61" s="103"/>
      <c r="E61" s="104"/>
      <c r="F61" s="1"/>
      <c r="G61" s="105" t="s">
        <v>71</v>
      </c>
      <c r="H61" s="106"/>
      <c r="I61" s="107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78" t="s">
        <v>51</v>
      </c>
      <c r="V61" s="79"/>
      <c r="W61" s="1"/>
      <c r="X61" s="1"/>
      <c r="Y61" s="1"/>
      <c r="Z61" s="4"/>
      <c r="AA61" s="1"/>
      <c r="AB61" s="4"/>
      <c r="AC61" s="4"/>
      <c r="AD61" s="4"/>
    </row>
    <row r="62" ht="15.75" customHeight="1">
      <c r="A62" s="1"/>
      <c r="B62" s="9"/>
      <c r="C62" s="226"/>
      <c r="E62" s="89"/>
      <c r="F62" s="1"/>
      <c r="G62" s="108"/>
      <c r="H62" s="109"/>
      <c r="I62" s="107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78" t="s">
        <v>54</v>
      </c>
      <c r="V62" s="79">
        <v>239.12</v>
      </c>
      <c r="W62" s="1"/>
      <c r="X62" s="1"/>
      <c r="Y62" s="1"/>
      <c r="Z62" s="4"/>
      <c r="AA62" s="1"/>
      <c r="AB62" s="4"/>
      <c r="AC62" s="4"/>
      <c r="AD62" s="4"/>
    </row>
    <row r="63" ht="15.75" customHeight="1">
      <c r="A63" s="1"/>
      <c r="B63" s="9"/>
      <c r="C63" s="237" t="s">
        <v>262</v>
      </c>
      <c r="D63" s="103"/>
      <c r="E63" s="104"/>
      <c r="F63" s="1"/>
      <c r="G63" s="110" t="s">
        <v>72</v>
      </c>
      <c r="H63" s="111">
        <f>SUM(H44:H62)</f>
        <v>20278.95</v>
      </c>
      <c r="I63" s="65" t="s">
        <v>73</v>
      </c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78" t="s">
        <v>56</v>
      </c>
      <c r="V63" s="79"/>
      <c r="W63" s="1"/>
      <c r="X63" s="1"/>
      <c r="Y63" s="1"/>
      <c r="Z63" s="4"/>
      <c r="AA63" s="1"/>
      <c r="AB63" s="4"/>
      <c r="AC63" s="4"/>
      <c r="AD63" s="4"/>
    </row>
    <row r="64" ht="15.75" customHeight="1">
      <c r="A64" s="1"/>
      <c r="B64" s="9"/>
      <c r="C64" s="226" t="s">
        <v>263</v>
      </c>
      <c r="E64" s="89"/>
      <c r="F64" s="1" t="s">
        <v>1178</v>
      </c>
      <c r="G64" s="112" t="s">
        <v>74</v>
      </c>
      <c r="H64" s="454"/>
      <c r="I64" s="114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78" t="s">
        <v>58</v>
      </c>
      <c r="V64" s="79">
        <v>415.85</v>
      </c>
      <c r="W64" s="1"/>
      <c r="X64" s="1"/>
      <c r="Y64" s="1"/>
      <c r="Z64" s="4"/>
      <c r="AA64" s="1"/>
      <c r="AB64" s="4"/>
      <c r="AC64" s="4"/>
      <c r="AD64" s="4"/>
    </row>
    <row r="65" ht="15.75" customHeight="1">
      <c r="A65" s="1"/>
      <c r="B65" s="9"/>
      <c r="C65" s="240" t="s">
        <v>264</v>
      </c>
      <c r="E65" s="228"/>
      <c r="F65" s="1"/>
      <c r="G65" s="115" t="s">
        <v>75</v>
      </c>
      <c r="H65" s="116">
        <f>H63-H64</f>
        <v>20278.95</v>
      </c>
      <c r="I65" s="117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78" t="s">
        <v>60</v>
      </c>
      <c r="V65" s="79">
        <v>239.12</v>
      </c>
      <c r="W65" s="1"/>
      <c r="X65" s="1"/>
      <c r="Y65" s="1"/>
      <c r="Z65" s="4"/>
      <c r="AA65" s="1"/>
      <c r="AB65" s="4"/>
      <c r="AC65" s="4"/>
      <c r="AD65" s="4"/>
    </row>
    <row r="66" ht="15.75" customHeight="1">
      <c r="A66" s="1"/>
      <c r="B66" s="9"/>
      <c r="C66" s="241"/>
      <c r="D66" s="242"/>
      <c r="E66" s="243"/>
      <c r="F66" s="120" t="s">
        <v>76</v>
      </c>
      <c r="G66" s="121"/>
      <c r="H66" s="122"/>
      <c r="I66" s="114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78" t="s">
        <v>62</v>
      </c>
      <c r="V66" s="79"/>
      <c r="W66" s="1"/>
      <c r="X66" s="1"/>
      <c r="Y66" s="1"/>
      <c r="Z66" s="4"/>
      <c r="AA66" s="1"/>
      <c r="AB66" s="4"/>
      <c r="AC66" s="4"/>
      <c r="AD66" s="4"/>
    </row>
    <row r="67" ht="15.75" customHeight="1">
      <c r="A67" s="1"/>
      <c r="B67" s="9"/>
      <c r="C67" s="1"/>
      <c r="D67" s="1"/>
      <c r="E67" s="16"/>
      <c r="F67" s="245" t="s">
        <v>1179</v>
      </c>
      <c r="G67" s="218"/>
      <c r="H67" s="218"/>
      <c r="I67" s="114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78" t="s">
        <v>63</v>
      </c>
      <c r="V67" s="79"/>
      <c r="W67" s="1"/>
      <c r="X67" s="1"/>
      <c r="Y67" s="1"/>
      <c r="Z67" s="4"/>
      <c r="AA67" s="1"/>
      <c r="AB67" s="4"/>
      <c r="AC67" s="4"/>
      <c r="AD67" s="4"/>
    </row>
    <row r="68" ht="15.75" customHeight="1">
      <c r="A68" s="1"/>
      <c r="B68" s="9"/>
      <c r="C68" s="1"/>
      <c r="D68" s="1"/>
      <c r="E68" s="128"/>
      <c r="F68" s="246"/>
      <c r="G68" s="247"/>
      <c r="H68" s="247"/>
      <c r="I68" s="114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78" t="s">
        <v>65</v>
      </c>
      <c r="V68" s="79">
        <v>158.1</v>
      </c>
      <c r="W68" s="1"/>
      <c r="X68" s="1"/>
      <c r="Y68" s="1"/>
      <c r="Z68" s="4"/>
      <c r="AA68" s="1"/>
      <c r="AB68" s="4"/>
      <c r="AC68" s="4"/>
      <c r="AD68" s="4"/>
    </row>
    <row r="69" ht="15.75" customHeight="1">
      <c r="A69" s="1"/>
      <c r="B69" s="9"/>
      <c r="C69" s="85" t="s">
        <v>266</v>
      </c>
      <c r="D69" s="1"/>
      <c r="E69" s="1"/>
      <c r="F69" s="1"/>
      <c r="G69" s="1"/>
      <c r="H69" s="85"/>
      <c r="I69" s="114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78" t="s">
        <v>67</v>
      </c>
      <c r="V69" s="79">
        <v>2144.27</v>
      </c>
      <c r="W69" s="1"/>
      <c r="X69" s="1"/>
      <c r="Y69" s="1"/>
      <c r="Z69" s="4"/>
      <c r="AA69" s="1"/>
      <c r="AB69" s="4"/>
      <c r="AC69" s="4"/>
      <c r="AD69" s="4"/>
    </row>
    <row r="70" ht="15.75" customHeight="1">
      <c r="A70" s="1"/>
      <c r="B70" s="121"/>
      <c r="C70" s="298" t="s">
        <v>267</v>
      </c>
      <c r="D70" s="30"/>
      <c r="E70" s="30"/>
      <c r="F70" s="30"/>
      <c r="G70" s="30"/>
      <c r="H70" s="30"/>
      <c r="I70" s="132"/>
      <c r="J70" s="1"/>
      <c r="K70" s="1"/>
      <c r="L70" s="1"/>
      <c r="M70" s="1" t="s">
        <v>79</v>
      </c>
      <c r="N70" s="1"/>
      <c r="O70" s="1"/>
      <c r="P70" s="1"/>
      <c r="Q70" s="1"/>
      <c r="R70" s="1"/>
      <c r="S70" s="1"/>
      <c r="T70" s="1"/>
      <c r="U70" s="98" t="s">
        <v>69</v>
      </c>
      <c r="V70" s="99"/>
      <c r="W70" s="1"/>
      <c r="X70" s="1"/>
      <c r="Y70" s="1"/>
      <c r="Z70" s="4"/>
      <c r="AA70" s="1" t="s">
        <v>80</v>
      </c>
      <c r="AB70" s="4"/>
      <c r="AC70" s="4"/>
      <c r="AD70" s="4"/>
    </row>
    <row r="71" ht="15.75" customHeight="1">
      <c r="A71" s="1"/>
      <c r="B71" s="1"/>
      <c r="C71" s="1"/>
      <c r="D71" s="1"/>
      <c r="E71" s="1"/>
      <c r="F71" s="1"/>
      <c r="G71" s="1"/>
      <c r="H71" s="1"/>
      <c r="I71" s="2"/>
      <c r="J71" s="1"/>
      <c r="K71" s="1"/>
      <c r="L71" s="1"/>
      <c r="M71" s="1" t="s">
        <v>81</v>
      </c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4"/>
      <c r="AA71" s="1"/>
      <c r="AB71" s="4"/>
      <c r="AC71" s="4"/>
      <c r="AD71" s="4"/>
    </row>
    <row r="72" ht="15.75" customHeight="1">
      <c r="A72" s="1"/>
      <c r="B72" s="1"/>
      <c r="C72" s="1"/>
      <c r="D72" s="1"/>
      <c r="E72" s="1"/>
      <c r="F72" s="1"/>
      <c r="G72" s="1"/>
      <c r="H72" s="1"/>
      <c r="I72" s="2"/>
      <c r="J72" s="1"/>
      <c r="K72" s="1"/>
      <c r="L72" s="1"/>
      <c r="M72" s="1" t="s">
        <v>82</v>
      </c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 t="s">
        <v>83</v>
      </c>
      <c r="Z72" s="4"/>
      <c r="AA72" s="1">
        <v>11.0</v>
      </c>
      <c r="AB72" s="4">
        <v>2614.86</v>
      </c>
      <c r="AC72" s="4"/>
      <c r="AD72" s="4">
        <v>28763.460000000003</v>
      </c>
    </row>
    <row r="73" ht="15.75" customHeight="1">
      <c r="A73" s="1"/>
      <c r="B73" s="1"/>
      <c r="C73" s="1"/>
      <c r="D73" s="1"/>
      <c r="E73" s="1"/>
      <c r="F73" s="1"/>
      <c r="G73" s="1"/>
      <c r="H73" s="1"/>
      <c r="I73" s="2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 t="s">
        <v>85</v>
      </c>
      <c r="Z73" s="4"/>
      <c r="AA73" s="1">
        <v>7.0</v>
      </c>
      <c r="AB73" s="4">
        <v>3735.514285714286</v>
      </c>
      <c r="AC73" s="4"/>
      <c r="AD73" s="4">
        <v>26148.600000000002</v>
      </c>
    </row>
    <row r="74" ht="15.75" customHeight="1">
      <c r="A74" s="1"/>
      <c r="B74" s="1"/>
      <c r="C74" s="1"/>
      <c r="D74" s="1"/>
      <c r="E74" s="1"/>
      <c r="F74" s="1"/>
      <c r="G74" s="1"/>
      <c r="H74" s="1"/>
      <c r="I74" s="2"/>
      <c r="J74" s="1"/>
      <c r="K74" s="1"/>
      <c r="L74" s="1"/>
      <c r="M74" s="4" t="s">
        <v>86</v>
      </c>
      <c r="N74" s="4"/>
      <c r="O74" s="4"/>
      <c r="P74" s="4"/>
      <c r="Q74" s="4"/>
      <c r="R74" s="4"/>
      <c r="S74" s="4"/>
      <c r="T74" s="4"/>
      <c r="U74" s="4"/>
      <c r="V74" s="4"/>
      <c r="W74" s="4"/>
      <c r="X74" s="1"/>
      <c r="Y74" s="1" t="s">
        <v>87</v>
      </c>
      <c r="Z74" s="4"/>
      <c r="AA74" s="1">
        <v>8.0</v>
      </c>
      <c r="AB74" s="4">
        <v>3268.5750000000003</v>
      </c>
      <c r="AC74" s="4"/>
      <c r="AD74" s="4">
        <v>26148.600000000002</v>
      </c>
    </row>
    <row r="75" ht="15.75" customHeight="1">
      <c r="A75" s="1"/>
      <c r="B75" s="1"/>
      <c r="C75" s="1"/>
      <c r="D75" s="1"/>
      <c r="E75" s="1"/>
      <c r="F75" s="1"/>
      <c r="G75" s="1"/>
      <c r="H75" s="1"/>
      <c r="I75" s="2"/>
      <c r="J75" s="1"/>
      <c r="K75" s="1"/>
      <c r="L75" s="1"/>
      <c r="M75" s="4" t="s">
        <v>337</v>
      </c>
      <c r="N75" s="4"/>
      <c r="O75" s="4"/>
      <c r="P75" s="4"/>
      <c r="Q75" s="4"/>
      <c r="R75" s="4"/>
      <c r="S75" s="4"/>
      <c r="T75" s="4"/>
      <c r="U75" s="4"/>
      <c r="V75" s="4"/>
      <c r="W75" s="4"/>
      <c r="X75" s="1"/>
      <c r="Y75" s="1" t="s">
        <v>89</v>
      </c>
      <c r="Z75" s="4"/>
      <c r="AA75" s="1">
        <v>12.0</v>
      </c>
      <c r="AB75" s="4">
        <v>2614.86</v>
      </c>
      <c r="AC75" s="4"/>
      <c r="AD75" s="4">
        <v>31378.32</v>
      </c>
    </row>
    <row r="76" ht="15.75" customHeight="1">
      <c r="A76" s="1"/>
      <c r="B76" s="1"/>
      <c r="C76" s="1"/>
      <c r="D76" s="1"/>
      <c r="E76" s="1"/>
      <c r="F76" s="1"/>
      <c r="G76" s="1"/>
      <c r="H76" s="1"/>
      <c r="I76" s="2"/>
      <c r="J76" s="1"/>
      <c r="K76" s="1"/>
      <c r="L76" s="1"/>
      <c r="M76" s="4" t="s">
        <v>90</v>
      </c>
      <c r="N76" s="4"/>
      <c r="O76" s="4"/>
      <c r="P76" s="4"/>
      <c r="Q76" s="4"/>
      <c r="R76" s="4" t="s">
        <v>91</v>
      </c>
      <c r="S76" s="4" t="s">
        <v>91</v>
      </c>
      <c r="T76" s="4" t="s">
        <v>91</v>
      </c>
      <c r="U76" s="4" t="s">
        <v>91</v>
      </c>
      <c r="V76" s="4" t="s">
        <v>91</v>
      </c>
      <c r="W76" s="4"/>
      <c r="X76" s="1"/>
      <c r="Y76" s="1" t="s">
        <v>92</v>
      </c>
      <c r="Z76" s="4"/>
      <c r="AA76" s="1">
        <v>9.0</v>
      </c>
      <c r="AB76" s="4">
        <v>2905.4</v>
      </c>
      <c r="AC76" s="4"/>
      <c r="AD76" s="4">
        <v>26148.600000000002</v>
      </c>
    </row>
    <row r="77" ht="15.75" customHeight="1">
      <c r="A77" s="1"/>
      <c r="B77" s="1"/>
      <c r="C77" s="1"/>
      <c r="D77" s="1"/>
      <c r="E77" s="1"/>
      <c r="F77" s="1"/>
      <c r="G77" s="1"/>
      <c r="H77" s="1"/>
      <c r="I77" s="2"/>
      <c r="J77" s="1"/>
      <c r="K77" s="1"/>
      <c r="L77" s="1"/>
      <c r="M77" s="4" t="s">
        <v>93</v>
      </c>
      <c r="N77" s="4" t="s">
        <v>94</v>
      </c>
      <c r="O77" s="4" t="s">
        <v>95</v>
      </c>
      <c r="P77" s="4"/>
      <c r="Q77" s="4"/>
      <c r="R77" s="4" t="s">
        <v>96</v>
      </c>
      <c r="S77" s="4" t="s">
        <v>97</v>
      </c>
      <c r="T77" s="4" t="s">
        <v>98</v>
      </c>
      <c r="U77" s="4" t="s">
        <v>99</v>
      </c>
      <c r="V77" s="4" t="s">
        <v>176</v>
      </c>
      <c r="W77" s="4"/>
      <c r="X77" s="1"/>
      <c r="Y77" s="1" t="s">
        <v>101</v>
      </c>
      <c r="Z77" s="4"/>
      <c r="AA77" s="1">
        <v>10.0</v>
      </c>
      <c r="AB77" s="4">
        <v>2614.86</v>
      </c>
      <c r="AC77" s="4"/>
      <c r="AD77" s="4">
        <v>26148.600000000002</v>
      </c>
    </row>
    <row r="78" ht="15.75" customHeight="1">
      <c r="A78" s="1"/>
      <c r="B78" s="1"/>
      <c r="C78" s="1"/>
      <c r="D78" s="1"/>
      <c r="E78" s="1"/>
      <c r="F78" s="1"/>
      <c r="G78" s="1"/>
      <c r="H78" s="1"/>
      <c r="I78" s="2"/>
      <c r="J78" s="1"/>
      <c r="K78" s="1"/>
      <c r="L78" s="1"/>
      <c r="M78" s="4" t="s">
        <v>338</v>
      </c>
      <c r="N78" s="4" t="s">
        <v>103</v>
      </c>
      <c r="O78" s="4">
        <v>871.62</v>
      </c>
      <c r="P78" s="4"/>
      <c r="Q78" s="4"/>
      <c r="R78" s="4" t="s">
        <v>351</v>
      </c>
      <c r="S78" s="4" t="s">
        <v>351</v>
      </c>
      <c r="T78" s="4" t="s">
        <v>351</v>
      </c>
      <c r="U78" s="4" t="s">
        <v>351</v>
      </c>
      <c r="V78" s="4">
        <v>4200.0</v>
      </c>
      <c r="W78" s="4"/>
      <c r="X78" s="1"/>
      <c r="Y78" s="1" t="s">
        <v>105</v>
      </c>
      <c r="Z78" s="4"/>
      <c r="AA78" s="1">
        <v>8.0</v>
      </c>
      <c r="AB78" s="4">
        <v>3268.5750000000003</v>
      </c>
      <c r="AC78" s="4"/>
      <c r="AD78" s="4">
        <v>26148.600000000002</v>
      </c>
    </row>
    <row r="79" ht="15.75" customHeight="1">
      <c r="A79" s="1"/>
      <c r="B79" s="1"/>
      <c r="C79" s="1"/>
      <c r="D79" s="1"/>
      <c r="E79" s="1"/>
      <c r="F79" s="1"/>
      <c r="G79" s="1"/>
      <c r="H79" s="1"/>
      <c r="I79" s="2"/>
      <c r="J79" s="1"/>
      <c r="K79" s="1"/>
      <c r="L79" s="1"/>
      <c r="M79" s="4" t="s">
        <v>39</v>
      </c>
      <c r="N79" s="4" t="s">
        <v>103</v>
      </c>
      <c r="O79" s="4">
        <v>497.39</v>
      </c>
      <c r="P79" s="4"/>
      <c r="Q79" s="4"/>
      <c r="R79" s="4">
        <v>497.39</v>
      </c>
      <c r="S79" s="4">
        <v>497.39</v>
      </c>
      <c r="T79" s="4">
        <v>497.39</v>
      </c>
      <c r="U79" s="4">
        <v>497.39</v>
      </c>
      <c r="V79" s="4">
        <v>497.39</v>
      </c>
      <c r="W79" s="4"/>
      <c r="X79" s="1"/>
      <c r="Y79" s="1" t="s">
        <v>106</v>
      </c>
      <c r="Z79" s="4"/>
      <c r="AA79" s="1">
        <v>8.0</v>
      </c>
      <c r="AB79" s="4">
        <v>3268.5750000000003</v>
      </c>
      <c r="AC79" s="4"/>
      <c r="AD79" s="4">
        <v>26148.600000000002</v>
      </c>
    </row>
    <row r="80" ht="15.75" customHeight="1">
      <c r="A80" s="1"/>
      <c r="B80" s="1"/>
      <c r="C80" s="1"/>
      <c r="D80" s="1"/>
      <c r="E80" s="1"/>
      <c r="F80" s="1"/>
      <c r="G80" s="1"/>
      <c r="H80" s="1"/>
      <c r="I80" s="2"/>
      <c r="J80" s="1"/>
      <c r="K80" s="1"/>
      <c r="L80" s="1"/>
      <c r="M80" s="4" t="s">
        <v>42</v>
      </c>
      <c r="N80" s="4" t="s">
        <v>107</v>
      </c>
      <c r="O80" s="4">
        <v>173.91</v>
      </c>
      <c r="P80" s="4"/>
      <c r="Q80" s="4"/>
      <c r="R80" s="4">
        <v>173.91</v>
      </c>
      <c r="S80" s="4">
        <v>173.91</v>
      </c>
      <c r="T80" s="4"/>
      <c r="U80" s="4"/>
      <c r="V80" s="4"/>
      <c r="W80" s="4"/>
      <c r="X80" s="1"/>
      <c r="Y80" s="1" t="s">
        <v>108</v>
      </c>
      <c r="Z80" s="4"/>
      <c r="AA80" s="1">
        <v>16.0</v>
      </c>
      <c r="AB80" s="4">
        <v>2614.86</v>
      </c>
      <c r="AC80" s="4"/>
      <c r="AD80" s="4">
        <v>41837.76</v>
      </c>
    </row>
    <row r="81" ht="15.75" customHeight="1">
      <c r="A81" s="1"/>
      <c r="B81" s="1"/>
      <c r="C81" s="1"/>
      <c r="E81" s="1"/>
      <c r="F81" s="1"/>
      <c r="G81" s="1"/>
      <c r="H81" s="1"/>
      <c r="I81" s="2"/>
      <c r="J81" s="1"/>
      <c r="L81" s="1"/>
      <c r="M81" s="4" t="s">
        <v>46</v>
      </c>
      <c r="N81" s="4" t="s">
        <v>103</v>
      </c>
      <c r="O81" s="4">
        <v>4805.92</v>
      </c>
      <c r="P81" s="4"/>
      <c r="Q81" s="4"/>
      <c r="R81" s="4">
        <v>4805.92</v>
      </c>
      <c r="S81" s="4">
        <v>4805.92</v>
      </c>
      <c r="T81" s="4">
        <v>4805.92</v>
      </c>
      <c r="U81" s="4">
        <v>4805.92</v>
      </c>
      <c r="V81" s="4"/>
      <c r="W81" s="4"/>
      <c r="X81" s="1"/>
      <c r="Y81" s="1" t="s">
        <v>109</v>
      </c>
      <c r="Z81" s="4"/>
      <c r="AA81" s="1">
        <v>8.0</v>
      </c>
      <c r="AB81" s="4">
        <v>3268.5750000000003</v>
      </c>
      <c r="AC81" s="4"/>
      <c r="AD81" s="4">
        <v>26148.600000000002</v>
      </c>
    </row>
    <row r="82" ht="15.75" customHeight="1">
      <c r="A82" s="1"/>
      <c r="B82" s="1"/>
      <c r="C82" s="1"/>
      <c r="E82" s="1"/>
      <c r="F82" s="1"/>
      <c r="G82" s="1"/>
      <c r="H82" s="1"/>
      <c r="I82" s="2"/>
      <c r="J82" s="1"/>
      <c r="L82" s="1"/>
      <c r="M82" s="4" t="s">
        <v>49</v>
      </c>
      <c r="N82" s="4" t="s">
        <v>103</v>
      </c>
      <c r="O82" s="4">
        <v>1369.68</v>
      </c>
      <c r="P82" s="4"/>
      <c r="Q82" s="4"/>
      <c r="R82" s="4">
        <v>1369.68</v>
      </c>
      <c r="S82" s="4">
        <v>1369.68</v>
      </c>
      <c r="T82" s="4">
        <v>1369.68</v>
      </c>
      <c r="U82" s="4">
        <v>1369.68</v>
      </c>
      <c r="V82" s="4">
        <v>1369.68</v>
      </c>
      <c r="W82" s="4"/>
      <c r="X82" s="1"/>
      <c r="Y82" s="1" t="s">
        <v>111</v>
      </c>
      <c r="Z82" s="4"/>
      <c r="AA82" s="1">
        <v>9.0</v>
      </c>
      <c r="AB82" s="4">
        <v>2905.4</v>
      </c>
      <c r="AC82" s="4"/>
      <c r="AD82" s="4">
        <v>26148.600000000002</v>
      </c>
    </row>
    <row r="83" ht="15.75" customHeight="1">
      <c r="A83" s="1"/>
      <c r="B83" s="1"/>
      <c r="C83" s="1"/>
      <c r="E83" s="1"/>
      <c r="F83" s="1"/>
      <c r="G83" s="1"/>
      <c r="H83" s="1"/>
      <c r="I83" s="2"/>
      <c r="J83" s="1"/>
      <c r="L83" s="1"/>
      <c r="M83" s="4" t="s">
        <v>124</v>
      </c>
      <c r="N83" s="4" t="s">
        <v>103</v>
      </c>
      <c r="O83" s="4">
        <v>110.0</v>
      </c>
      <c r="P83" s="4"/>
      <c r="Q83" s="4"/>
      <c r="R83" s="4"/>
      <c r="S83" s="4"/>
      <c r="T83" s="4"/>
      <c r="U83" s="4"/>
      <c r="V83" s="4"/>
      <c r="W83" s="4"/>
      <c r="X83" s="1"/>
      <c r="Y83" s="1" t="s">
        <v>113</v>
      </c>
      <c r="Z83" s="4"/>
      <c r="AA83" s="1">
        <v>18.0</v>
      </c>
      <c r="AB83" s="4">
        <v>2614.86</v>
      </c>
      <c r="AC83" s="4"/>
      <c r="AD83" s="4">
        <v>47067.48</v>
      </c>
    </row>
    <row r="84" ht="15.75" customHeight="1">
      <c r="A84" s="1"/>
      <c r="B84" s="1"/>
      <c r="C84" s="1"/>
      <c r="E84" s="1"/>
      <c r="F84" s="1"/>
      <c r="G84" s="1"/>
      <c r="H84" s="1"/>
      <c r="I84" s="2"/>
      <c r="J84" s="1"/>
      <c r="L84" s="1"/>
      <c r="M84" s="4" t="s">
        <v>54</v>
      </c>
      <c r="N84" s="4" t="s">
        <v>107</v>
      </c>
      <c r="O84" s="4">
        <v>239.12</v>
      </c>
      <c r="P84" s="4"/>
      <c r="Q84" s="4"/>
      <c r="R84" s="4">
        <v>239.12</v>
      </c>
      <c r="S84" s="4">
        <v>239.12</v>
      </c>
      <c r="T84" s="4"/>
      <c r="U84" s="4"/>
      <c r="V84" s="4">
        <v>239.12</v>
      </c>
      <c r="W84" s="4"/>
      <c r="X84" s="1"/>
      <c r="Y84" s="1" t="s">
        <v>115</v>
      </c>
      <c r="Z84" s="4"/>
      <c r="AA84" s="1">
        <v>13.0</v>
      </c>
      <c r="AB84" s="4">
        <v>2614.86</v>
      </c>
      <c r="AC84" s="4"/>
      <c r="AD84" s="4">
        <v>33993.18</v>
      </c>
    </row>
    <row r="85" ht="15.75" customHeight="1">
      <c r="A85" s="1"/>
      <c r="B85" s="1"/>
      <c r="C85" s="1"/>
      <c r="E85" s="1"/>
      <c r="F85" s="1"/>
      <c r="G85" s="1"/>
      <c r="H85" s="1"/>
      <c r="I85" s="2"/>
      <c r="J85" s="1"/>
      <c r="L85" s="1"/>
      <c r="M85" s="4" t="s">
        <v>56</v>
      </c>
      <c r="N85" s="4" t="s">
        <v>103</v>
      </c>
      <c r="O85" s="4">
        <v>86.95</v>
      </c>
      <c r="P85" s="4"/>
      <c r="Q85" s="4"/>
      <c r="R85" s="4"/>
      <c r="S85" s="4"/>
      <c r="T85" s="4">
        <v>86.95</v>
      </c>
      <c r="U85" s="4">
        <v>86.95</v>
      </c>
      <c r="V85" s="4"/>
      <c r="W85" s="4"/>
      <c r="X85" s="1"/>
      <c r="Y85" s="1" t="s">
        <v>117</v>
      </c>
      <c r="Z85" s="4"/>
      <c r="AA85" s="1">
        <v>7.0</v>
      </c>
      <c r="AB85" s="4">
        <v>3735.514285714286</v>
      </c>
      <c r="AC85" s="4"/>
      <c r="AD85" s="4">
        <v>26148.600000000002</v>
      </c>
    </row>
    <row r="86" ht="15.75" customHeight="1">
      <c r="A86" s="1"/>
      <c r="B86" s="1"/>
      <c r="C86" s="1"/>
      <c r="E86" s="1"/>
      <c r="F86" s="1"/>
      <c r="G86" s="1"/>
      <c r="H86" s="1"/>
      <c r="I86" s="2"/>
      <c r="J86" s="1"/>
      <c r="L86" s="1"/>
      <c r="M86" s="4" t="s">
        <v>58</v>
      </c>
      <c r="N86" s="4" t="s">
        <v>129</v>
      </c>
      <c r="O86" s="4">
        <v>415.85</v>
      </c>
      <c r="P86" s="4"/>
      <c r="Q86" s="4"/>
      <c r="R86" s="4">
        <v>415.85</v>
      </c>
      <c r="S86" s="4">
        <v>415.85</v>
      </c>
      <c r="T86" s="4">
        <v>415.85</v>
      </c>
      <c r="U86" s="4">
        <v>415.85</v>
      </c>
      <c r="V86" s="4"/>
      <c r="W86" s="4"/>
      <c r="X86" s="1"/>
      <c r="Y86" s="1" t="s">
        <v>119</v>
      </c>
      <c r="Z86" s="4"/>
      <c r="AA86" s="1">
        <v>10.0</v>
      </c>
      <c r="AB86" s="4">
        <v>2614.86</v>
      </c>
      <c r="AC86" s="4"/>
      <c r="AD86" s="4">
        <v>26148.600000000002</v>
      </c>
    </row>
    <row r="87" ht="15.75" customHeight="1">
      <c r="A87" s="1"/>
      <c r="B87" s="1"/>
      <c r="C87" s="1"/>
      <c r="E87" s="1"/>
      <c r="F87" s="1"/>
      <c r="G87" s="1"/>
      <c r="H87" s="1"/>
      <c r="I87" s="2"/>
      <c r="J87" s="1"/>
      <c r="L87" s="1"/>
      <c r="M87" s="4" t="s">
        <v>60</v>
      </c>
      <c r="N87" s="4" t="s">
        <v>107</v>
      </c>
      <c r="O87" s="4">
        <v>239.12</v>
      </c>
      <c r="P87" s="4"/>
      <c r="Q87" s="4"/>
      <c r="R87" s="4">
        <v>239.12</v>
      </c>
      <c r="S87" s="4">
        <v>239.12</v>
      </c>
      <c r="T87" s="4"/>
      <c r="U87" s="4"/>
      <c r="V87" s="4"/>
      <c r="W87" s="4"/>
      <c r="X87" s="1"/>
      <c r="Y87" s="1" t="s">
        <v>121</v>
      </c>
      <c r="Z87" s="4"/>
      <c r="AA87" s="1">
        <v>7.0</v>
      </c>
      <c r="AB87" s="4">
        <v>3735.514285714286</v>
      </c>
      <c r="AC87" s="4"/>
      <c r="AD87" s="4">
        <v>26148.600000000002</v>
      </c>
    </row>
    <row r="88" ht="15.75" customHeight="1">
      <c r="A88" s="1"/>
      <c r="B88" s="1"/>
      <c r="C88" s="1"/>
      <c r="E88" s="1"/>
      <c r="F88" s="1"/>
      <c r="G88" s="1"/>
      <c r="H88" s="1"/>
      <c r="I88" s="2"/>
      <c r="J88" s="1"/>
      <c r="L88" s="1"/>
      <c r="M88" s="4" t="s">
        <v>133</v>
      </c>
      <c r="N88" s="4" t="s">
        <v>107</v>
      </c>
      <c r="O88" s="4">
        <v>1569.89</v>
      </c>
      <c r="P88" s="4"/>
      <c r="Q88" s="4"/>
      <c r="R88" s="4">
        <v>1569.89</v>
      </c>
      <c r="S88" s="4"/>
      <c r="T88" s="4"/>
      <c r="U88" s="4"/>
      <c r="V88" s="4"/>
      <c r="W88" s="4"/>
      <c r="X88" s="1"/>
      <c r="Y88" s="1" t="s">
        <v>122</v>
      </c>
      <c r="Z88" s="4"/>
      <c r="AA88" s="1">
        <v>19.0</v>
      </c>
      <c r="AB88" s="4">
        <v>2614.86</v>
      </c>
      <c r="AC88" s="4"/>
      <c r="AD88" s="4">
        <v>49682.340000000004</v>
      </c>
    </row>
    <row r="89" ht="15.75" customHeight="1">
      <c r="A89" s="1"/>
      <c r="B89" s="1"/>
      <c r="C89" s="1"/>
      <c r="E89" s="1"/>
      <c r="F89" s="1"/>
      <c r="G89" s="1"/>
      <c r="H89" s="1"/>
      <c r="I89" s="2"/>
      <c r="J89" s="1"/>
      <c r="L89" s="1"/>
      <c r="M89" s="4" t="s">
        <v>136</v>
      </c>
      <c r="N89" s="4" t="s">
        <v>129</v>
      </c>
      <c r="O89" s="4">
        <v>784.95</v>
      </c>
      <c r="P89" s="4"/>
      <c r="Q89" s="4"/>
      <c r="R89" s="4"/>
      <c r="S89" s="4"/>
      <c r="T89" s="4">
        <v>784.95</v>
      </c>
      <c r="U89" s="4"/>
      <c r="V89" s="4"/>
      <c r="W89" s="4"/>
      <c r="X89" s="1"/>
      <c r="Y89" s="1" t="s">
        <v>123</v>
      </c>
      <c r="Z89" s="4"/>
      <c r="AA89" s="1">
        <v>10.0</v>
      </c>
      <c r="AB89" s="4">
        <v>2614.86</v>
      </c>
      <c r="AC89" s="4"/>
      <c r="AD89" s="4">
        <v>26148.600000000002</v>
      </c>
    </row>
    <row r="90" ht="15.75" customHeight="1">
      <c r="A90" s="1"/>
      <c r="B90" s="1"/>
      <c r="C90" s="1"/>
      <c r="E90" s="1"/>
      <c r="F90" s="1"/>
      <c r="G90" s="1"/>
      <c r="H90" s="1"/>
      <c r="I90" s="2"/>
      <c r="J90" s="1"/>
      <c r="L90" s="1"/>
      <c r="M90" s="4" t="s">
        <v>65</v>
      </c>
      <c r="N90" s="4" t="s">
        <v>103</v>
      </c>
      <c r="O90" s="4">
        <v>158.1</v>
      </c>
      <c r="P90" s="4"/>
      <c r="Q90" s="4"/>
      <c r="R90" s="4">
        <v>158.1</v>
      </c>
      <c r="S90" s="4">
        <v>158.1</v>
      </c>
      <c r="T90" s="4">
        <v>158.1</v>
      </c>
      <c r="U90" s="4">
        <v>158.1</v>
      </c>
      <c r="V90" s="4"/>
      <c r="W90" s="4"/>
      <c r="X90" s="1"/>
      <c r="Y90" s="1" t="s">
        <v>126</v>
      </c>
      <c r="Z90" s="4"/>
      <c r="AA90" s="1">
        <v>8.0</v>
      </c>
      <c r="AB90" s="4">
        <v>3268.5750000000003</v>
      </c>
      <c r="AC90" s="4"/>
      <c r="AD90" s="4">
        <v>26148.600000000002</v>
      </c>
    </row>
    <row r="91" ht="15.75" customHeight="1">
      <c r="A91" s="1"/>
      <c r="B91" s="1"/>
      <c r="C91" s="1"/>
      <c r="E91" s="1"/>
      <c r="F91" s="1"/>
      <c r="G91" s="1"/>
      <c r="H91" s="1"/>
      <c r="I91" s="2"/>
      <c r="J91" s="1"/>
      <c r="L91" s="1"/>
      <c r="M91" s="4" t="s">
        <v>67</v>
      </c>
      <c r="N91" s="4" t="s">
        <v>107</v>
      </c>
      <c r="O91" s="4">
        <v>2144.27</v>
      </c>
      <c r="P91" s="4"/>
      <c r="Q91" s="4"/>
      <c r="R91" s="4">
        <v>2144.27</v>
      </c>
      <c r="S91" s="4">
        <v>2144.27</v>
      </c>
      <c r="T91" s="4"/>
      <c r="U91" s="4"/>
      <c r="V91" s="4"/>
      <c r="W91" s="4"/>
      <c r="X91" s="1"/>
      <c r="Y91" s="1" t="s">
        <v>127</v>
      </c>
      <c r="Z91" s="4"/>
      <c r="AA91" s="1">
        <v>18.0</v>
      </c>
      <c r="AB91" s="4">
        <v>2614.86</v>
      </c>
      <c r="AC91" s="4"/>
      <c r="AD91" s="4">
        <v>47067.48</v>
      </c>
    </row>
    <row r="92" ht="15.75" customHeight="1">
      <c r="A92" s="1"/>
      <c r="B92" s="1"/>
      <c r="C92" s="1"/>
      <c r="E92" s="1"/>
      <c r="F92" s="1"/>
      <c r="G92" s="1"/>
      <c r="H92" s="1"/>
      <c r="I92" s="2"/>
      <c r="J92" s="1"/>
      <c r="L92" s="1"/>
      <c r="M92" s="4" t="s">
        <v>143</v>
      </c>
      <c r="N92" s="4" t="s">
        <v>129</v>
      </c>
      <c r="O92" s="4">
        <v>804.1</v>
      </c>
      <c r="P92" s="4"/>
      <c r="Q92" s="4"/>
      <c r="R92" s="152"/>
      <c r="S92" s="152"/>
      <c r="T92" s="152">
        <v>804.1</v>
      </c>
      <c r="U92" s="152">
        <v>804.1</v>
      </c>
      <c r="V92" s="152"/>
      <c r="W92" s="4"/>
      <c r="X92" s="1"/>
      <c r="Y92" s="1" t="s">
        <v>128</v>
      </c>
      <c r="Z92" s="4"/>
      <c r="AA92" s="1">
        <v>10.0</v>
      </c>
      <c r="AB92" s="4">
        <v>2614.86</v>
      </c>
      <c r="AC92" s="4"/>
      <c r="AD92" s="4">
        <v>26148.600000000002</v>
      </c>
    </row>
    <row r="93" ht="15.75" customHeight="1">
      <c r="A93" s="1"/>
      <c r="B93" s="1"/>
      <c r="C93" s="1"/>
      <c r="E93" s="1"/>
      <c r="F93" s="1"/>
      <c r="G93" s="1"/>
      <c r="H93" s="1"/>
      <c r="I93" s="2"/>
      <c r="J93" s="1"/>
      <c r="L93" s="1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1"/>
      <c r="Y93" s="1" t="s">
        <v>130</v>
      </c>
      <c r="Z93" s="4"/>
      <c r="AA93" s="1">
        <v>12.0</v>
      </c>
      <c r="AB93" s="4">
        <v>2614.86</v>
      </c>
      <c r="AC93" s="4"/>
      <c r="AD93" s="4">
        <v>31378.32</v>
      </c>
    </row>
    <row r="94" ht="15.75" customHeight="1">
      <c r="A94" s="1"/>
      <c r="B94" s="1"/>
      <c r="C94" s="1"/>
      <c r="E94" s="1"/>
      <c r="F94" s="1"/>
      <c r="G94" s="1"/>
      <c r="H94" s="1"/>
      <c r="I94" s="2"/>
      <c r="J94" s="1"/>
      <c r="L94" s="1"/>
      <c r="M94" s="4"/>
      <c r="N94" s="4"/>
      <c r="O94" s="4"/>
      <c r="P94" s="4"/>
      <c r="Q94" s="4"/>
      <c r="R94" s="4">
        <f t="shared" ref="R94:U94" si="2">SUM(R79:R92)</f>
        <v>11613.25</v>
      </c>
      <c r="S94" s="4">
        <f t="shared" si="2"/>
        <v>10043.36</v>
      </c>
      <c r="T94" s="4">
        <f t="shared" si="2"/>
        <v>8922.94</v>
      </c>
      <c r="U94" s="4">
        <f t="shared" si="2"/>
        <v>8137.99</v>
      </c>
      <c r="V94" s="4">
        <f>SUM(V78:V92)</f>
        <v>6306.19</v>
      </c>
      <c r="W94" s="4"/>
      <c r="X94" s="1"/>
      <c r="Y94" s="1" t="s">
        <v>131</v>
      </c>
      <c r="Z94" s="4"/>
      <c r="AA94" s="1">
        <v>15.0</v>
      </c>
      <c r="AB94" s="4">
        <v>2614.86</v>
      </c>
      <c r="AC94" s="4"/>
      <c r="AD94" s="4">
        <v>39222.9</v>
      </c>
    </row>
    <row r="95" ht="15.75" customHeight="1">
      <c r="A95" s="1"/>
      <c r="B95" s="1"/>
      <c r="C95" s="1"/>
      <c r="E95" s="1"/>
      <c r="F95" s="1"/>
      <c r="G95" s="1"/>
      <c r="H95" s="1"/>
      <c r="I95" s="2"/>
      <c r="J95" s="1"/>
      <c r="L95" s="1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1"/>
      <c r="Y95" s="1" t="s">
        <v>134</v>
      </c>
      <c r="Z95" s="4"/>
      <c r="AA95" s="1">
        <v>9.0</v>
      </c>
      <c r="AB95" s="4">
        <v>2905.4</v>
      </c>
      <c r="AC95" s="4"/>
      <c r="AD95" s="4">
        <v>26148.600000000002</v>
      </c>
    </row>
    <row r="96" ht="15.75" customHeight="1">
      <c r="A96" s="1"/>
      <c r="B96" s="1"/>
      <c r="C96" s="1"/>
      <c r="E96" s="1"/>
      <c r="F96" s="1"/>
      <c r="G96" s="1"/>
      <c r="H96" s="1"/>
      <c r="I96" s="2"/>
      <c r="J96" s="1"/>
      <c r="L96" s="1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1"/>
      <c r="Y96" s="1" t="s">
        <v>137</v>
      </c>
      <c r="Z96" s="4"/>
      <c r="AA96" s="1">
        <v>8.0</v>
      </c>
      <c r="AB96" s="4">
        <v>3268.5750000000003</v>
      </c>
      <c r="AC96" s="4"/>
      <c r="AD96" s="4">
        <v>26148.600000000002</v>
      </c>
    </row>
    <row r="97" ht="15.75" customHeight="1">
      <c r="A97" s="1"/>
      <c r="B97" s="1"/>
      <c r="C97" s="1"/>
      <c r="E97" s="1"/>
      <c r="F97" s="1"/>
      <c r="G97" s="1"/>
      <c r="H97" s="1"/>
      <c r="I97" s="2"/>
      <c r="J97" s="1"/>
      <c r="L97" s="1"/>
      <c r="M97" s="4" t="s">
        <v>365</v>
      </c>
      <c r="N97" s="4"/>
      <c r="O97" s="4"/>
      <c r="P97" s="4"/>
      <c r="Q97" s="4"/>
      <c r="R97" s="4"/>
      <c r="S97" s="4"/>
      <c r="T97" s="4"/>
      <c r="U97" s="4"/>
      <c r="V97" s="4"/>
      <c r="W97" s="4"/>
      <c r="X97" s="1"/>
      <c r="Y97" s="1" t="s">
        <v>139</v>
      </c>
      <c r="Z97" s="4"/>
      <c r="AA97" s="1">
        <v>8.0</v>
      </c>
      <c r="AB97" s="4">
        <v>3268.5750000000003</v>
      </c>
      <c r="AC97" s="4"/>
      <c r="AD97" s="4">
        <v>26148.600000000002</v>
      </c>
    </row>
    <row r="98" ht="15.75" customHeight="1">
      <c r="A98" s="1"/>
      <c r="B98" s="1"/>
      <c r="C98" s="1"/>
      <c r="E98" s="1"/>
      <c r="F98" s="1"/>
      <c r="G98" s="1"/>
      <c r="H98" s="1"/>
      <c r="I98" s="2"/>
      <c r="J98" s="1"/>
      <c r="L98" s="1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1"/>
      <c r="Y98" s="1" t="s">
        <v>140</v>
      </c>
      <c r="Z98" s="4"/>
      <c r="AA98" s="1">
        <v>7.0</v>
      </c>
      <c r="AB98" s="4">
        <v>4109.04</v>
      </c>
      <c r="AC98" s="4"/>
      <c r="AD98" s="4">
        <v>28763.28</v>
      </c>
    </row>
    <row r="99" ht="15.75" customHeight="1">
      <c r="A99" s="1"/>
      <c r="B99" s="1"/>
      <c r="C99" s="1"/>
      <c r="E99" s="1"/>
      <c r="F99" s="1"/>
      <c r="G99" s="1"/>
      <c r="H99" s="1"/>
      <c r="I99" s="2"/>
      <c r="J99" s="1"/>
      <c r="L99" s="1"/>
      <c r="M99" s="4" t="s">
        <v>366</v>
      </c>
      <c r="N99" s="4"/>
      <c r="O99" s="4"/>
      <c r="P99" s="4"/>
      <c r="Q99" s="4"/>
      <c r="R99" s="4"/>
      <c r="S99" s="4"/>
      <c r="T99" s="4"/>
      <c r="U99" s="4"/>
      <c r="V99" s="4"/>
      <c r="W99" s="4"/>
      <c r="X99" s="1"/>
      <c r="Y99" s="1" t="s">
        <v>144</v>
      </c>
      <c r="Z99" s="4"/>
      <c r="AA99" s="1">
        <v>5.0</v>
      </c>
      <c r="AB99" s="4">
        <v>4109.04</v>
      </c>
      <c r="AC99" s="4"/>
      <c r="AD99" s="4">
        <v>20545.2</v>
      </c>
    </row>
    <row r="100" ht="15.75" customHeight="1">
      <c r="A100" s="1"/>
      <c r="B100" s="1"/>
      <c r="C100" s="1"/>
      <c r="E100" s="1"/>
      <c r="F100" s="1"/>
      <c r="G100" s="1"/>
      <c r="H100" s="1"/>
      <c r="I100" s="2"/>
      <c r="J100" s="1"/>
      <c r="L100" s="1"/>
      <c r="M100" s="4" t="s">
        <v>169</v>
      </c>
      <c r="N100" s="4"/>
      <c r="O100" s="4"/>
      <c r="P100" s="4"/>
      <c r="Q100" s="4"/>
      <c r="R100" s="4" t="s">
        <v>91</v>
      </c>
      <c r="S100" s="4" t="s">
        <v>91</v>
      </c>
      <c r="T100" s="4" t="s">
        <v>91</v>
      </c>
      <c r="U100" s="4" t="s">
        <v>91</v>
      </c>
      <c r="V100" s="4" t="s">
        <v>91</v>
      </c>
      <c r="W100" s="4"/>
      <c r="X100" s="1"/>
      <c r="Y100" s="1" t="s">
        <v>146</v>
      </c>
      <c r="Z100" s="4"/>
      <c r="AA100" s="1">
        <v>3.0</v>
      </c>
      <c r="AB100" s="4">
        <v>4109.04</v>
      </c>
      <c r="AC100" s="4"/>
      <c r="AD100" s="4">
        <v>12327.119999999999</v>
      </c>
    </row>
    <row r="101" ht="15.75" customHeight="1">
      <c r="A101" s="1"/>
      <c r="B101" s="1"/>
      <c r="C101" s="1"/>
      <c r="E101" s="1"/>
      <c r="F101" s="1"/>
      <c r="G101" s="1"/>
      <c r="H101" s="1"/>
      <c r="I101" s="2"/>
      <c r="J101" s="1"/>
      <c r="L101" s="1"/>
      <c r="M101" s="4" t="s">
        <v>93</v>
      </c>
      <c r="N101" s="4" t="s">
        <v>94</v>
      </c>
      <c r="O101" s="4" t="s">
        <v>95</v>
      </c>
      <c r="P101" s="4"/>
      <c r="Q101" s="4"/>
      <c r="R101" s="4" t="s">
        <v>172</v>
      </c>
      <c r="S101" s="4" t="s">
        <v>173</v>
      </c>
      <c r="T101" s="4" t="s">
        <v>174</v>
      </c>
      <c r="U101" s="4" t="s">
        <v>175</v>
      </c>
      <c r="V101" s="4" t="s">
        <v>176</v>
      </c>
      <c r="W101" s="4"/>
      <c r="X101" s="1"/>
      <c r="Y101" s="1" t="s">
        <v>150</v>
      </c>
      <c r="Z101" s="4"/>
      <c r="AA101" s="1">
        <v>4.0</v>
      </c>
      <c r="AB101" s="4">
        <v>4109.04</v>
      </c>
      <c r="AC101" s="4"/>
      <c r="AD101" s="4">
        <v>16436.16</v>
      </c>
    </row>
    <row r="102" ht="15.75" customHeight="1">
      <c r="A102" s="1"/>
      <c r="B102" s="1"/>
      <c r="C102" s="1"/>
      <c r="E102" s="1"/>
      <c r="F102" s="1"/>
      <c r="G102" s="1"/>
      <c r="H102" s="1"/>
      <c r="I102" s="2"/>
      <c r="J102" s="1"/>
      <c r="L102" s="1"/>
      <c r="M102" s="4" t="s">
        <v>338</v>
      </c>
      <c r="N102" s="4" t="s">
        <v>103</v>
      </c>
      <c r="O102" s="4">
        <v>1369.68</v>
      </c>
      <c r="P102" s="4"/>
      <c r="Q102" s="4"/>
      <c r="R102" s="4" t="s">
        <v>351</v>
      </c>
      <c r="S102" s="4" t="s">
        <v>351</v>
      </c>
      <c r="T102" s="4" t="s">
        <v>351</v>
      </c>
      <c r="U102" s="4" t="s">
        <v>351</v>
      </c>
      <c r="V102" s="4">
        <v>4725.0</v>
      </c>
      <c r="W102" s="4"/>
      <c r="X102" s="1"/>
      <c r="Y102" s="1"/>
      <c r="Z102" s="4"/>
      <c r="AA102" s="1"/>
      <c r="AB102" s="4"/>
      <c r="AC102" s="4"/>
      <c r="AD102" s="4"/>
    </row>
    <row r="103" ht="15.75" customHeight="1">
      <c r="A103" s="1"/>
      <c r="B103" s="1"/>
      <c r="C103" s="1"/>
      <c r="D103" s="1"/>
      <c r="E103" s="1"/>
      <c r="F103" s="1"/>
      <c r="G103" s="1"/>
      <c r="H103" s="1"/>
      <c r="I103" s="2"/>
      <c r="J103" s="1"/>
      <c r="L103" s="1"/>
      <c r="M103" s="4" t="s">
        <v>39</v>
      </c>
      <c r="N103" s="4" t="s">
        <v>103</v>
      </c>
      <c r="O103" s="4">
        <v>497.39</v>
      </c>
      <c r="P103" s="4"/>
      <c r="Q103" s="4"/>
      <c r="R103" s="4">
        <v>497.39</v>
      </c>
      <c r="S103" s="4">
        <v>497.39</v>
      </c>
      <c r="T103" s="4">
        <v>497.39</v>
      </c>
      <c r="U103" s="4">
        <v>497.39</v>
      </c>
      <c r="V103" s="4">
        <v>497.39</v>
      </c>
      <c r="W103" s="4"/>
      <c r="X103" s="1"/>
      <c r="Y103" s="1"/>
      <c r="Z103" s="4"/>
      <c r="AA103" s="1"/>
      <c r="AB103" s="4"/>
      <c r="AC103" s="4"/>
      <c r="AD103" s="4">
        <v>872989.1999999998</v>
      </c>
    </row>
    <row r="104" ht="15.75" customHeight="1">
      <c r="A104" s="1"/>
      <c r="B104" s="1"/>
      <c r="C104" s="1"/>
      <c r="D104" s="1"/>
      <c r="E104" s="1"/>
      <c r="F104" s="1"/>
      <c r="G104" s="1"/>
      <c r="H104" s="1"/>
      <c r="I104" s="2"/>
      <c r="J104" s="1"/>
      <c r="L104" s="1"/>
      <c r="M104" s="4" t="s">
        <v>184</v>
      </c>
      <c r="N104" s="4" t="s">
        <v>107</v>
      </c>
      <c r="O104" s="4">
        <v>173.91</v>
      </c>
      <c r="P104" s="4"/>
      <c r="Q104" s="4"/>
      <c r="R104" s="4">
        <v>173.91</v>
      </c>
      <c r="S104" s="4">
        <v>173.91</v>
      </c>
      <c r="T104" s="4"/>
      <c r="U104" s="4"/>
      <c r="V104" s="4"/>
      <c r="W104" s="4"/>
      <c r="X104" s="1"/>
      <c r="Y104" s="1">
        <v>2614.86</v>
      </c>
      <c r="Z104" s="4"/>
      <c r="AA104" s="1"/>
      <c r="AB104" s="4"/>
      <c r="AC104" s="4"/>
      <c r="AD104" s="4"/>
    </row>
    <row r="105" ht="15.75" customHeight="1">
      <c r="A105" s="1"/>
      <c r="B105" s="1"/>
      <c r="C105" s="1"/>
      <c r="D105" s="1"/>
      <c r="E105" s="1"/>
      <c r="F105" s="1"/>
      <c r="G105" s="1"/>
      <c r="H105" s="1"/>
      <c r="I105" s="2"/>
      <c r="J105" s="1"/>
      <c r="L105" s="1"/>
      <c r="M105" s="4" t="s">
        <v>46</v>
      </c>
      <c r="N105" s="4" t="s">
        <v>103</v>
      </c>
      <c r="O105" s="4">
        <v>4805.92</v>
      </c>
      <c r="P105" s="4"/>
      <c r="Q105" s="4"/>
      <c r="R105" s="4">
        <v>4805.92</v>
      </c>
      <c r="S105" s="4">
        <v>4805.92</v>
      </c>
      <c r="T105" s="4">
        <v>4805.92</v>
      </c>
      <c r="U105" s="4">
        <v>4805.92</v>
      </c>
      <c r="V105" s="4"/>
      <c r="W105" s="4"/>
      <c r="X105" s="1"/>
      <c r="Y105" s="1">
        <v>2614.86</v>
      </c>
      <c r="Z105" s="4"/>
      <c r="AA105" s="1"/>
      <c r="AB105" s="4"/>
      <c r="AC105" s="4"/>
      <c r="AD105" s="4"/>
    </row>
    <row r="106" ht="15.75" customHeight="1">
      <c r="A106" s="1"/>
      <c r="B106" s="1"/>
      <c r="C106" s="1"/>
      <c r="D106" s="1"/>
      <c r="E106" s="1"/>
      <c r="F106" s="1"/>
      <c r="G106" s="1"/>
      <c r="H106" s="1"/>
      <c r="I106" s="2"/>
      <c r="J106" s="1"/>
      <c r="L106" s="1"/>
      <c r="M106" s="4" t="s">
        <v>49</v>
      </c>
      <c r="N106" s="4" t="s">
        <v>103</v>
      </c>
      <c r="O106" s="4">
        <v>1569.89</v>
      </c>
      <c r="P106" s="4"/>
      <c r="Q106" s="4"/>
      <c r="R106" s="4">
        <v>1569.89</v>
      </c>
      <c r="S106" s="4">
        <v>1569.89</v>
      </c>
      <c r="T106" s="4">
        <v>1569.89</v>
      </c>
      <c r="U106" s="4">
        <v>1569.89</v>
      </c>
      <c r="V106" s="4">
        <v>1569.89</v>
      </c>
      <c r="W106" s="4"/>
      <c r="X106" s="1"/>
      <c r="Y106" s="73">
        <v>3268.5750000000003</v>
      </c>
      <c r="Z106" s="4"/>
      <c r="AA106" s="1"/>
      <c r="AB106" s="4"/>
      <c r="AC106" s="4"/>
      <c r="AD106" s="4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2"/>
      <c r="J107" s="1"/>
      <c r="L107" s="1"/>
      <c r="M107" s="4" t="s">
        <v>124</v>
      </c>
      <c r="N107" s="4" t="s">
        <v>103</v>
      </c>
      <c r="O107" s="4">
        <v>110.0</v>
      </c>
      <c r="P107" s="4"/>
      <c r="Q107" s="4"/>
      <c r="R107" s="4"/>
      <c r="S107" s="4"/>
      <c r="T107" s="4"/>
      <c r="U107" s="4"/>
      <c r="V107" s="4"/>
      <c r="W107" s="4"/>
      <c r="X107" s="1"/>
      <c r="Y107" s="1">
        <v>2614.86</v>
      </c>
      <c r="Z107" s="4"/>
      <c r="AA107" s="1"/>
      <c r="AB107" s="4"/>
      <c r="AC107" s="4"/>
      <c r="AD107" s="4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2"/>
      <c r="J108" s="1"/>
      <c r="L108" s="1"/>
      <c r="M108" s="4" t="s">
        <v>54</v>
      </c>
      <c r="N108" s="4" t="s">
        <v>107</v>
      </c>
      <c r="O108" s="4">
        <v>239.12</v>
      </c>
      <c r="P108" s="4"/>
      <c r="Q108" s="4"/>
      <c r="R108" s="4">
        <v>239.12</v>
      </c>
      <c r="S108" s="4">
        <v>239.12</v>
      </c>
      <c r="T108" s="4"/>
      <c r="U108" s="4"/>
      <c r="V108" s="4">
        <v>239.12</v>
      </c>
      <c r="W108" s="4"/>
      <c r="X108" s="1"/>
      <c r="Y108" s="4">
        <v>2614.86</v>
      </c>
      <c r="Z108" s="4"/>
      <c r="AA108" s="1"/>
      <c r="AB108" s="4"/>
      <c r="AC108" s="4"/>
      <c r="AD108" s="4"/>
    </row>
    <row r="109" ht="15.75" customHeight="1">
      <c r="A109" s="1"/>
      <c r="B109" s="1"/>
      <c r="C109" s="1"/>
      <c r="D109" s="1"/>
      <c r="E109" s="1"/>
      <c r="F109" s="1"/>
      <c r="G109" s="1"/>
      <c r="H109" s="1"/>
      <c r="I109" s="2"/>
      <c r="J109" s="1"/>
      <c r="L109" s="1"/>
      <c r="M109" s="4" t="s">
        <v>56</v>
      </c>
      <c r="N109" s="4" t="s">
        <v>103</v>
      </c>
      <c r="O109" s="4">
        <v>86.95</v>
      </c>
      <c r="P109" s="4"/>
      <c r="Q109" s="4"/>
      <c r="R109" s="4"/>
      <c r="S109" s="4"/>
      <c r="T109" s="4">
        <v>86.95</v>
      </c>
      <c r="U109" s="4">
        <v>86.95</v>
      </c>
      <c r="V109" s="4"/>
      <c r="W109" s="4"/>
      <c r="X109" s="1"/>
      <c r="Y109" s="1"/>
      <c r="Z109" s="4"/>
      <c r="AA109" s="1"/>
      <c r="AB109" s="4"/>
      <c r="AC109" s="4"/>
      <c r="AD109" s="4"/>
    </row>
    <row r="110" ht="15.75" customHeight="1">
      <c r="A110" s="1"/>
      <c r="B110" s="1"/>
      <c r="C110" s="1"/>
      <c r="D110" s="1"/>
      <c r="E110" s="1"/>
      <c r="F110" s="1"/>
      <c r="G110" s="1"/>
      <c r="H110" s="1"/>
      <c r="I110" s="2"/>
      <c r="J110" s="1"/>
      <c r="L110" s="1"/>
      <c r="M110" s="4" t="s">
        <v>58</v>
      </c>
      <c r="N110" s="4" t="s">
        <v>129</v>
      </c>
      <c r="O110" s="4">
        <v>415.85</v>
      </c>
      <c r="P110" s="4"/>
      <c r="Q110" s="4"/>
      <c r="R110" s="4">
        <v>415.85</v>
      </c>
      <c r="S110" s="4">
        <v>415.85</v>
      </c>
      <c r="T110" s="4">
        <v>415.85</v>
      </c>
      <c r="U110" s="4">
        <v>415.85</v>
      </c>
      <c r="V110" s="4"/>
      <c r="W110" s="4"/>
      <c r="X110" s="1"/>
      <c r="Y110" s="1"/>
      <c r="Z110" s="4"/>
      <c r="AA110" s="1"/>
      <c r="AB110" s="4"/>
      <c r="AC110" s="4"/>
      <c r="AD110" s="4"/>
    </row>
    <row r="111" ht="15.75" customHeight="1">
      <c r="A111" s="1"/>
      <c r="B111" s="1"/>
      <c r="C111" s="1"/>
      <c r="D111" s="1"/>
      <c r="E111" s="1"/>
      <c r="F111" s="1"/>
      <c r="G111" s="1"/>
      <c r="H111" s="1"/>
      <c r="I111" s="2"/>
      <c r="J111" s="1"/>
      <c r="L111" s="1"/>
      <c r="M111" s="4" t="s">
        <v>60</v>
      </c>
      <c r="N111" s="4" t="s">
        <v>107</v>
      </c>
      <c r="O111" s="4">
        <v>239.12</v>
      </c>
      <c r="P111" s="4"/>
      <c r="Q111" s="4"/>
      <c r="R111" s="4">
        <v>239.12</v>
      </c>
      <c r="S111" s="4">
        <v>239.12</v>
      </c>
      <c r="T111" s="4"/>
      <c r="U111" s="4"/>
      <c r="V111" s="4"/>
      <c r="W111" s="4"/>
      <c r="X111" s="1"/>
      <c r="Y111" s="1"/>
      <c r="Z111" s="4"/>
      <c r="AA111" s="1"/>
      <c r="AB111" s="4"/>
      <c r="AC111" s="4"/>
      <c r="AD111" s="4"/>
    </row>
    <row r="112" ht="15.75" customHeight="1">
      <c r="A112" s="1"/>
      <c r="B112" s="1"/>
      <c r="C112" s="1"/>
      <c r="D112" s="1"/>
      <c r="E112" s="1"/>
      <c r="F112" s="1"/>
      <c r="G112" s="1"/>
      <c r="H112" s="1"/>
      <c r="I112" s="2"/>
      <c r="J112" s="1"/>
      <c r="L112" s="1"/>
      <c r="M112" s="4" t="s">
        <v>133</v>
      </c>
      <c r="N112" s="4" t="s">
        <v>107</v>
      </c>
      <c r="O112" s="4">
        <v>1569.89</v>
      </c>
      <c r="P112" s="4"/>
      <c r="Q112" s="4"/>
      <c r="R112" s="4">
        <v>1569.89</v>
      </c>
      <c r="S112" s="4"/>
      <c r="T112" s="4"/>
      <c r="U112" s="4"/>
      <c r="V112" s="4"/>
      <c r="W112" s="4"/>
      <c r="X112" s="1"/>
      <c r="Y112" s="1"/>
      <c r="Z112" s="4"/>
      <c r="AA112" s="1"/>
      <c r="AB112" s="4"/>
      <c r="AC112" s="4"/>
      <c r="AD112" s="4"/>
    </row>
    <row r="113" ht="15.75" customHeight="1">
      <c r="A113" s="1"/>
      <c r="B113" s="1"/>
      <c r="C113" s="1"/>
      <c r="D113" s="1"/>
      <c r="E113" s="1"/>
      <c r="F113" s="1"/>
      <c r="G113" s="1"/>
      <c r="H113" s="1"/>
      <c r="I113" s="2"/>
      <c r="J113" s="1"/>
      <c r="L113" s="1"/>
      <c r="M113" s="4" t="s">
        <v>136</v>
      </c>
      <c r="N113" s="4" t="s">
        <v>129</v>
      </c>
      <c r="O113" s="4">
        <v>784.95</v>
      </c>
      <c r="P113" s="4"/>
      <c r="Q113" s="4"/>
      <c r="R113" s="4"/>
      <c r="S113" s="4"/>
      <c r="T113" s="4">
        <v>784.95</v>
      </c>
      <c r="U113" s="4"/>
      <c r="V113" s="4"/>
      <c r="W113" s="4"/>
      <c r="X113" s="1"/>
      <c r="Y113" s="1"/>
      <c r="Z113" s="4"/>
      <c r="AA113" s="1"/>
      <c r="AB113" s="4"/>
      <c r="AC113" s="4"/>
      <c r="AD113" s="4"/>
    </row>
    <row r="114" ht="15.75" customHeight="1">
      <c r="A114" s="1"/>
      <c r="B114" s="1"/>
      <c r="C114" s="1"/>
      <c r="D114" s="1"/>
      <c r="E114" s="1"/>
      <c r="F114" s="1"/>
      <c r="G114" s="1"/>
      <c r="H114" s="1"/>
      <c r="I114" s="2"/>
      <c r="J114" s="1"/>
      <c r="L114" s="1"/>
      <c r="M114" s="4" t="s">
        <v>65</v>
      </c>
      <c r="N114" s="4" t="s">
        <v>103</v>
      </c>
      <c r="O114" s="4">
        <v>158.1</v>
      </c>
      <c r="P114" s="4"/>
      <c r="Q114" s="4"/>
      <c r="R114" s="4">
        <v>158.1</v>
      </c>
      <c r="S114" s="4">
        <v>158.1</v>
      </c>
      <c r="T114" s="4">
        <v>158.1</v>
      </c>
      <c r="U114" s="4">
        <v>158.1</v>
      </c>
      <c r="V114" s="4"/>
      <c r="W114" s="4"/>
      <c r="X114" s="1"/>
      <c r="Y114" s="1"/>
      <c r="Z114" s="4"/>
      <c r="AA114" s="1"/>
      <c r="AB114" s="4"/>
      <c r="AC114" s="4"/>
      <c r="AD114" s="4"/>
    </row>
    <row r="115" ht="15.75" customHeight="1">
      <c r="A115" s="1"/>
      <c r="B115" s="1"/>
      <c r="C115" s="1"/>
      <c r="D115" s="1"/>
      <c r="E115" s="1"/>
      <c r="F115" s="1"/>
      <c r="G115" s="1"/>
      <c r="H115" s="1"/>
      <c r="I115" s="2"/>
      <c r="J115" s="1"/>
      <c r="L115" s="1"/>
      <c r="M115" s="4" t="s">
        <v>67</v>
      </c>
      <c r="N115" s="4" t="s">
        <v>107</v>
      </c>
      <c r="O115" s="4">
        <v>2144.27</v>
      </c>
      <c r="P115" s="4"/>
      <c r="Q115" s="4"/>
      <c r="R115" s="4">
        <v>2144.27</v>
      </c>
      <c r="S115" s="4">
        <v>2144.27</v>
      </c>
      <c r="T115" s="4"/>
      <c r="U115" s="4"/>
      <c r="V115" s="4"/>
      <c r="W115" s="4"/>
      <c r="X115" s="1"/>
      <c r="Y115" s="1"/>
      <c r="Z115" s="4"/>
      <c r="AA115" s="1"/>
      <c r="AB115" s="4"/>
      <c r="AC115" s="4"/>
      <c r="AD115" s="1" t="s">
        <v>167</v>
      </c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2"/>
      <c r="J116" s="1"/>
      <c r="L116" s="1"/>
      <c r="M116" s="4" t="s">
        <v>143</v>
      </c>
      <c r="N116" s="4" t="s">
        <v>129</v>
      </c>
      <c r="O116" s="4">
        <v>804.1</v>
      </c>
      <c r="P116" s="4"/>
      <c r="Q116" s="4"/>
      <c r="R116" s="152"/>
      <c r="S116" s="152"/>
      <c r="T116" s="152">
        <v>804.1</v>
      </c>
      <c r="U116" s="152">
        <v>804.1</v>
      </c>
      <c r="V116" s="152"/>
      <c r="W116" s="4"/>
      <c r="X116" s="1"/>
      <c r="Y116" s="1"/>
      <c r="Z116" s="4"/>
      <c r="AA116" s="1"/>
      <c r="AB116" s="4"/>
      <c r="AC116" s="4"/>
      <c r="AD116" s="1" t="s">
        <v>170</v>
      </c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2"/>
      <c r="J117" s="1"/>
      <c r="L117" s="1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1"/>
      <c r="Y117" s="1"/>
      <c r="Z117" s="4"/>
      <c r="AA117" s="1"/>
      <c r="AB117" s="4"/>
      <c r="AC117" s="4"/>
      <c r="AD117" s="1" t="s">
        <v>177</v>
      </c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2"/>
      <c r="J118" s="1"/>
      <c r="L118" s="1"/>
      <c r="N118" s="4"/>
      <c r="O118" s="4"/>
      <c r="P118" s="4"/>
      <c r="Q118" s="4"/>
      <c r="R118" s="4">
        <f t="shared" ref="R118:U118" si="3">SUM(R103:R116)</f>
        <v>11813.46</v>
      </c>
      <c r="S118" s="4">
        <f t="shared" si="3"/>
        <v>10243.57</v>
      </c>
      <c r="T118" s="4">
        <f t="shared" si="3"/>
        <v>9123.15</v>
      </c>
      <c r="U118" s="4">
        <f t="shared" si="3"/>
        <v>8338.2</v>
      </c>
      <c r="V118" s="4">
        <f>SUM(V102:V116)</f>
        <v>7031.4</v>
      </c>
      <c r="W118" s="4"/>
      <c r="X118" s="1"/>
      <c r="Y118" s="1"/>
      <c r="Z118" s="4"/>
      <c r="AA118" s="1"/>
      <c r="AB118" s="4"/>
      <c r="AC118" s="4"/>
      <c r="AD118" s="1" t="s">
        <v>180</v>
      </c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2"/>
      <c r="J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4"/>
      <c r="AA119" s="1"/>
      <c r="AB119" s="4"/>
      <c r="AC119" s="4"/>
      <c r="AD119" s="1" t="s">
        <v>182</v>
      </c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2"/>
      <c r="J120" s="1"/>
      <c r="L120" s="1"/>
      <c r="M120" s="4" t="s">
        <v>365</v>
      </c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4"/>
      <c r="AA120" s="1"/>
      <c r="AB120" s="4"/>
      <c r="AC120" s="4"/>
      <c r="AD120" s="1" t="s">
        <v>185</v>
      </c>
    </row>
    <row r="121" ht="15.75" customHeight="1">
      <c r="A121" s="1"/>
      <c r="B121" s="1"/>
      <c r="C121" s="1"/>
      <c r="D121" s="1"/>
      <c r="E121" s="1"/>
      <c r="F121" s="1"/>
      <c r="G121" s="1"/>
      <c r="H121" s="1"/>
      <c r="I121" s="2"/>
      <c r="J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4"/>
      <c r="AA121" s="1"/>
      <c r="AB121" s="4"/>
      <c r="AC121" s="4"/>
      <c r="AD121" s="1" t="s">
        <v>187</v>
      </c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2"/>
      <c r="J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4"/>
      <c r="AA122" s="1"/>
      <c r="AB122" s="4"/>
      <c r="AC122" s="4"/>
      <c r="AD122" s="1" t="s">
        <v>189</v>
      </c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2"/>
      <c r="J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4"/>
      <c r="AA123" s="1"/>
      <c r="AB123" s="4"/>
      <c r="AC123" s="4"/>
      <c r="AD123" s="1" t="s">
        <v>190</v>
      </c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2"/>
      <c r="J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4"/>
      <c r="AA124" s="1"/>
      <c r="AB124" s="4"/>
      <c r="AC124" s="4"/>
      <c r="AD124" s="1" t="s">
        <v>191</v>
      </c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2"/>
      <c r="J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4"/>
      <c r="AA125" s="1"/>
      <c r="AB125" s="4"/>
      <c r="AC125" s="4"/>
      <c r="AD125" s="1" t="s">
        <v>192</v>
      </c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2"/>
      <c r="J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4"/>
      <c r="AA126" s="1"/>
      <c r="AB126" s="4"/>
      <c r="AC126" s="4"/>
      <c r="AD126" s="1" t="s">
        <v>193</v>
      </c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2"/>
      <c r="J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4"/>
      <c r="AA127" s="1"/>
      <c r="AB127" s="4"/>
      <c r="AC127" s="4"/>
      <c r="AD127" s="1" t="s">
        <v>194</v>
      </c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2"/>
      <c r="J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4"/>
      <c r="AA128" s="1"/>
      <c r="AB128" s="4"/>
      <c r="AC128" s="4"/>
      <c r="AD128" s="1" t="s">
        <v>195</v>
      </c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2"/>
      <c r="J129" s="1"/>
      <c r="L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4"/>
      <c r="AA129" s="1"/>
      <c r="AB129" s="4"/>
      <c r="AC129" s="4"/>
      <c r="AD129" s="1" t="s">
        <v>196</v>
      </c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2"/>
      <c r="J130" s="1"/>
      <c r="K130" s="1"/>
      <c r="L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4"/>
      <c r="AA130" s="1"/>
      <c r="AB130" s="4"/>
      <c r="AC130" s="4"/>
      <c r="AD130" s="1" t="s">
        <v>197</v>
      </c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2"/>
      <c r="J131" s="1"/>
      <c r="K131" s="1"/>
      <c r="L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4"/>
      <c r="AA131" s="1"/>
      <c r="AB131" s="4"/>
      <c r="AC131" s="4"/>
      <c r="AD131" s="1" t="s">
        <v>198</v>
      </c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2"/>
      <c r="J132" s="1"/>
      <c r="K132" s="1"/>
      <c r="L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4"/>
      <c r="AA132" s="1"/>
      <c r="AB132" s="4"/>
      <c r="AC132" s="4"/>
      <c r="AD132" s="1" t="s">
        <v>199</v>
      </c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2"/>
      <c r="J133" s="1"/>
      <c r="K133" s="1"/>
      <c r="L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4"/>
      <c r="AA133" s="1"/>
      <c r="AB133" s="4"/>
      <c r="AC133" s="4"/>
      <c r="AD133" s="1" t="s">
        <v>202</v>
      </c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2"/>
      <c r="J134" s="1"/>
      <c r="K134" s="1"/>
      <c r="L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4"/>
      <c r="AA134" s="1"/>
      <c r="AB134" s="4"/>
      <c r="AC134" s="4"/>
      <c r="AD134" s="1" t="s">
        <v>10</v>
      </c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2"/>
      <c r="J135" s="1"/>
      <c r="K135" s="1"/>
      <c r="L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4"/>
      <c r="AA135" s="1"/>
      <c r="AB135" s="4"/>
      <c r="AC135" s="4"/>
      <c r="AD135" s="1" t="s">
        <v>203</v>
      </c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2"/>
      <c r="J136" s="1"/>
      <c r="K136" s="1"/>
      <c r="L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4"/>
      <c r="AA136" s="1"/>
      <c r="AB136" s="4"/>
      <c r="AC136" s="4"/>
      <c r="AD136" s="1" t="s">
        <v>31</v>
      </c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2"/>
      <c r="J137" s="1"/>
      <c r="K137" s="1"/>
      <c r="L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4"/>
      <c r="AA137" s="1"/>
      <c r="AB137" s="4"/>
      <c r="AC137" s="4"/>
      <c r="AD137" s="1" t="s">
        <v>205</v>
      </c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2"/>
      <c r="J138" s="1"/>
      <c r="K138" s="1"/>
      <c r="L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4"/>
      <c r="AA138" s="1"/>
      <c r="AB138" s="4"/>
      <c r="AC138" s="4"/>
      <c r="AD138" s="1" t="s">
        <v>206</v>
      </c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2"/>
      <c r="J139" s="1"/>
      <c r="K139" s="1"/>
      <c r="L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4"/>
      <c r="AA139" s="1"/>
      <c r="AB139" s="4"/>
      <c r="AC139" s="4"/>
      <c r="AD139" s="1" t="s">
        <v>12</v>
      </c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2"/>
      <c r="J140" s="1"/>
      <c r="K140" s="1"/>
      <c r="L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4"/>
      <c r="AA140" s="1"/>
      <c r="AB140" s="4"/>
      <c r="AC140" s="4"/>
      <c r="AD140" s="1" t="s">
        <v>207</v>
      </c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2"/>
      <c r="J141" s="1"/>
      <c r="K141" s="1"/>
      <c r="L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4"/>
      <c r="AA141" s="1"/>
      <c r="AB141" s="4"/>
      <c r="AC141" s="4"/>
      <c r="AD141" s="1" t="s">
        <v>208</v>
      </c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2"/>
      <c r="J142" s="1"/>
      <c r="K142" s="1"/>
      <c r="L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4"/>
      <c r="AA142" s="1"/>
      <c r="AB142" s="4"/>
      <c r="AC142" s="4"/>
      <c r="AD142" s="1" t="s">
        <v>209</v>
      </c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2"/>
      <c r="J143" s="1"/>
      <c r="K143" s="1"/>
      <c r="L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4"/>
      <c r="AA143" s="1"/>
      <c r="AB143" s="4"/>
      <c r="AC143" s="4"/>
      <c r="AD143" s="1" t="s">
        <v>210</v>
      </c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2"/>
      <c r="J144" s="1"/>
      <c r="K144" s="1"/>
      <c r="L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4"/>
      <c r="AA144" s="1"/>
      <c r="AB144" s="4"/>
      <c r="AC144" s="4"/>
      <c r="AD144" s="4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2"/>
      <c r="J145" s="1"/>
      <c r="K145" s="1"/>
      <c r="L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4"/>
      <c r="AA145" s="1"/>
      <c r="AB145" s="4"/>
      <c r="AC145" s="4"/>
      <c r="AD145" s="4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2"/>
      <c r="J146" s="1"/>
      <c r="K146" s="1"/>
      <c r="L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4"/>
      <c r="AA146" s="1"/>
      <c r="AB146" s="4"/>
      <c r="AC146" s="4"/>
      <c r="AD146" s="4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2"/>
      <c r="J147" s="1"/>
      <c r="K147" s="1"/>
      <c r="L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4"/>
      <c r="AA147" s="1"/>
      <c r="AB147" s="4"/>
      <c r="AC147" s="1" t="s">
        <v>212</v>
      </c>
      <c r="AD147" s="1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2"/>
      <c r="J148" s="1"/>
      <c r="K148" s="1"/>
      <c r="L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4"/>
      <c r="AA148" s="1"/>
      <c r="AB148" s="4"/>
      <c r="AC148" s="1" t="s">
        <v>213</v>
      </c>
      <c r="AD148" s="1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2"/>
      <c r="J149" s="1"/>
      <c r="K149" s="1"/>
      <c r="L149" s="1"/>
      <c r="N149" s="1"/>
      <c r="O149" s="1"/>
      <c r="P149" s="1"/>
      <c r="Q149" s="1"/>
      <c r="R149" s="1"/>
      <c r="S149" s="1"/>
      <c r="T149" s="1"/>
      <c r="U149" s="1"/>
      <c r="X149" s="1"/>
      <c r="Y149" s="1"/>
      <c r="Z149" s="4"/>
      <c r="AA149" s="1"/>
      <c r="AB149" s="4"/>
      <c r="AC149" s="1" t="s">
        <v>214</v>
      </c>
      <c r="AD149" s="1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2"/>
      <c r="J150" s="1"/>
      <c r="K150" s="1"/>
      <c r="L150" s="1"/>
      <c r="N150" s="1"/>
      <c r="O150" s="1"/>
      <c r="P150" s="1"/>
      <c r="Q150" s="1"/>
      <c r="R150" s="1"/>
      <c r="S150" s="1"/>
      <c r="T150" s="1"/>
      <c r="U150" s="1"/>
      <c r="X150" s="1"/>
      <c r="Y150" s="1"/>
      <c r="Z150" s="4"/>
      <c r="AA150" s="1"/>
      <c r="AB150" s="4"/>
      <c r="AC150" s="1" t="s">
        <v>215</v>
      </c>
      <c r="AD150" s="1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2"/>
      <c r="J151" s="1"/>
      <c r="K151" s="1"/>
      <c r="L151" s="1"/>
      <c r="N151" s="1"/>
      <c r="O151" s="1"/>
      <c r="P151" s="1"/>
      <c r="Q151" s="1"/>
      <c r="R151" s="1"/>
      <c r="S151" s="1"/>
      <c r="T151" s="1"/>
      <c r="U151" s="1"/>
      <c r="X151" s="1"/>
      <c r="Y151" s="1"/>
      <c r="Z151" s="4"/>
      <c r="AA151" s="1"/>
      <c r="AB151" s="4"/>
      <c r="AC151" s="1" t="s">
        <v>216</v>
      </c>
      <c r="AD151" s="1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2"/>
      <c r="J152" s="1"/>
      <c r="K152" s="1"/>
      <c r="L152" s="1"/>
      <c r="N152" s="1"/>
      <c r="O152" s="1"/>
      <c r="P152" s="1"/>
      <c r="Q152" s="1"/>
      <c r="R152" s="1"/>
      <c r="S152" s="1"/>
      <c r="T152" s="1"/>
      <c r="U152" s="1"/>
      <c r="X152" s="1"/>
      <c r="Y152" s="1"/>
      <c r="Z152" s="4"/>
      <c r="AA152" s="1"/>
      <c r="AB152" s="4"/>
      <c r="AC152" s="1" t="s">
        <v>217</v>
      </c>
      <c r="AD152" s="1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2"/>
      <c r="J153" s="1"/>
      <c r="K153" s="1"/>
      <c r="L153" s="1"/>
      <c r="N153" s="1"/>
      <c r="O153" s="1"/>
      <c r="P153" s="1"/>
      <c r="Q153" s="1"/>
      <c r="R153" s="1"/>
      <c r="S153" s="1"/>
      <c r="T153" s="1"/>
      <c r="U153" s="1"/>
      <c r="X153" s="1"/>
      <c r="Y153" s="1"/>
      <c r="Z153" s="4"/>
      <c r="AA153" s="1"/>
      <c r="AB153" s="4"/>
      <c r="AC153" s="1" t="s">
        <v>218</v>
      </c>
      <c r="AD153" s="1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2"/>
      <c r="J154" s="1"/>
      <c r="K154" s="1"/>
      <c r="L154" s="1"/>
      <c r="N154" s="1"/>
      <c r="O154" s="1"/>
      <c r="P154" s="1"/>
      <c r="Q154" s="1"/>
      <c r="R154" s="1"/>
      <c r="S154" s="1"/>
      <c r="T154" s="1"/>
      <c r="U154" s="1"/>
      <c r="X154" s="1"/>
      <c r="Y154" s="1"/>
      <c r="Z154" s="4"/>
      <c r="AA154" s="1"/>
      <c r="AB154" s="4"/>
      <c r="AC154" s="1" t="s">
        <v>219</v>
      </c>
      <c r="AD154" s="1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2"/>
      <c r="J155" s="1"/>
      <c r="K155" s="1"/>
      <c r="L155" s="1"/>
      <c r="N155" s="1"/>
      <c r="O155" s="1"/>
      <c r="P155" s="1"/>
      <c r="Q155" s="1"/>
      <c r="R155" s="1"/>
      <c r="S155" s="1"/>
      <c r="T155" s="1"/>
      <c r="U155" s="1"/>
      <c r="X155" s="1"/>
      <c r="Y155" s="1"/>
      <c r="Z155" s="4"/>
      <c r="AA155" s="1"/>
      <c r="AB155" s="4"/>
      <c r="AC155" s="1" t="s">
        <v>220</v>
      </c>
      <c r="AD155" s="1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2"/>
      <c r="J156" s="1"/>
      <c r="K156" s="1"/>
      <c r="L156" s="1"/>
      <c r="N156" s="1"/>
      <c r="O156" s="1"/>
      <c r="P156" s="1"/>
      <c r="Q156" s="1"/>
      <c r="R156" s="1"/>
      <c r="S156" s="1"/>
      <c r="T156" s="1"/>
      <c r="U156" s="1"/>
      <c r="X156" s="1"/>
      <c r="Y156" s="1"/>
      <c r="Z156" s="4"/>
      <c r="AA156" s="1"/>
      <c r="AB156" s="4"/>
      <c r="AC156" s="1" t="s">
        <v>221</v>
      </c>
      <c r="AD156" s="1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2"/>
      <c r="J157" s="1"/>
      <c r="K157" s="1"/>
      <c r="L157" s="1"/>
      <c r="N157" s="1"/>
      <c r="O157" s="1"/>
      <c r="P157" s="1"/>
      <c r="Q157" s="1"/>
      <c r="R157" s="1"/>
      <c r="S157" s="1"/>
      <c r="T157" s="1"/>
      <c r="U157" s="1"/>
      <c r="X157" s="1"/>
      <c r="Y157" s="1"/>
      <c r="Z157" s="4"/>
      <c r="AA157" s="1"/>
      <c r="AB157" s="4"/>
      <c r="AC157" s="1" t="s">
        <v>300</v>
      </c>
      <c r="AD157" s="1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2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X158" s="1"/>
      <c r="Y158" s="1"/>
      <c r="Z158" s="4"/>
      <c r="AA158" s="1"/>
      <c r="AB158" s="4"/>
      <c r="AC158" s="1" t="s">
        <v>302</v>
      </c>
      <c r="AD158" s="1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2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X159" s="1"/>
      <c r="Y159" s="1"/>
      <c r="Z159" s="4"/>
      <c r="AA159" s="1"/>
      <c r="AB159" s="4"/>
      <c r="AC159" s="1" t="s">
        <v>304</v>
      </c>
      <c r="AD159" s="1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2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X160" s="1"/>
      <c r="Y160" s="1"/>
      <c r="Z160" s="4"/>
      <c r="AA160" s="1"/>
      <c r="AB160" s="4"/>
      <c r="AC160" s="1" t="s">
        <v>305</v>
      </c>
      <c r="AD160" s="1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2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X161" s="1"/>
      <c r="Y161" s="1"/>
      <c r="Z161" s="4"/>
      <c r="AA161" s="1"/>
      <c r="AB161" s="4"/>
      <c r="AC161" s="1" t="s">
        <v>307</v>
      </c>
      <c r="AD161" s="1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2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X162" s="1"/>
      <c r="Y162" s="1"/>
      <c r="Z162" s="4"/>
      <c r="AA162" s="1"/>
      <c r="AB162" s="4"/>
      <c r="AC162" s="1" t="s">
        <v>309</v>
      </c>
      <c r="AD162" s="1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2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X163" s="1"/>
      <c r="Y163" s="1"/>
      <c r="Z163" s="4"/>
      <c r="AA163" s="1"/>
      <c r="AB163" s="4"/>
      <c r="AC163" s="1" t="s">
        <v>311</v>
      </c>
      <c r="AD163" s="1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2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X164" s="1"/>
      <c r="Y164" s="1"/>
      <c r="Z164" s="4"/>
      <c r="AA164" s="1"/>
      <c r="AB164" s="4"/>
      <c r="AC164" s="1" t="s">
        <v>313</v>
      </c>
      <c r="AD164" s="1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2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X165" s="1"/>
      <c r="Y165" s="1"/>
      <c r="Z165" s="4"/>
      <c r="AA165" s="1"/>
      <c r="AB165" s="4"/>
      <c r="AC165" s="1" t="s">
        <v>315</v>
      </c>
      <c r="AD165" s="1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2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X166" s="1"/>
      <c r="Y166" s="1"/>
      <c r="Z166" s="4"/>
      <c r="AA166" s="1"/>
      <c r="AB166" s="4"/>
      <c r="AC166" s="1" t="s">
        <v>315</v>
      </c>
      <c r="AD166" s="1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2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X167" s="1"/>
      <c r="Y167" s="1"/>
      <c r="Z167" s="4"/>
      <c r="AA167" s="1"/>
      <c r="AB167" s="4"/>
      <c r="AC167" s="1" t="s">
        <v>317</v>
      </c>
      <c r="AD167" s="1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2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X168" s="1"/>
      <c r="Y168" s="1"/>
      <c r="Z168" s="4"/>
      <c r="AA168" s="1"/>
      <c r="AB168" s="4"/>
      <c r="AC168" s="1" t="s">
        <v>319</v>
      </c>
      <c r="AD168" s="1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2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X169" s="1"/>
      <c r="Y169" s="1"/>
      <c r="Z169" s="4"/>
      <c r="AA169" s="1"/>
      <c r="AB169" s="4"/>
      <c r="AC169" s="1" t="s">
        <v>167</v>
      </c>
      <c r="AD169" s="1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2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X170" s="1"/>
      <c r="Y170" s="1"/>
      <c r="Z170" s="4"/>
      <c r="AA170" s="1"/>
      <c r="AB170" s="4"/>
      <c r="AC170" s="1" t="s">
        <v>322</v>
      </c>
      <c r="AD170" s="1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2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X171" s="1"/>
      <c r="Y171" s="1"/>
      <c r="Z171" s="4"/>
      <c r="AA171" s="1"/>
      <c r="AB171" s="4"/>
      <c r="AC171" s="1" t="s">
        <v>324</v>
      </c>
      <c r="AD171" s="1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2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X172" s="1"/>
      <c r="Y172" s="1"/>
      <c r="Z172" s="4"/>
      <c r="AA172" s="1"/>
      <c r="AB172" s="4"/>
      <c r="AC172" s="1" t="s">
        <v>326</v>
      </c>
      <c r="AD172" s="1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2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X173" s="1"/>
      <c r="Y173" s="1"/>
      <c r="Z173" s="4"/>
      <c r="AA173" s="1"/>
      <c r="AB173" s="4"/>
      <c r="AC173" s="1" t="s">
        <v>328</v>
      </c>
      <c r="AD173" s="1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2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X174" s="1"/>
      <c r="Y174" s="1"/>
      <c r="Z174" s="4"/>
      <c r="AA174" s="1"/>
      <c r="AB174" s="4"/>
      <c r="AC174" s="1" t="s">
        <v>329</v>
      </c>
      <c r="AD174" s="1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2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X175" s="1"/>
      <c r="Y175" s="1"/>
      <c r="Z175" s="4"/>
      <c r="AA175" s="1"/>
      <c r="AB175" s="4"/>
      <c r="AC175" s="4"/>
      <c r="AD175" s="4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2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X176" s="1"/>
      <c r="Y176" s="1"/>
      <c r="Z176" s="4"/>
      <c r="AA176" s="1"/>
      <c r="AB176" s="4"/>
      <c r="AC176" s="4"/>
      <c r="AD176" s="4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2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4"/>
      <c r="AA177" s="1"/>
      <c r="AB177" s="4"/>
      <c r="AC177" s="4"/>
      <c r="AD177" s="4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2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4"/>
      <c r="AA178" s="1"/>
      <c r="AB178" s="4"/>
      <c r="AC178" s="4"/>
      <c r="AD178" s="4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2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4"/>
      <c r="AA179" s="1"/>
      <c r="AB179" s="4"/>
      <c r="AC179" s="4"/>
      <c r="AD179" s="4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2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4"/>
      <c r="AA180" s="1"/>
      <c r="AB180" s="4"/>
      <c r="AC180" s="4"/>
      <c r="AD180" s="4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2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4"/>
      <c r="AA181" s="1"/>
      <c r="AB181" s="4"/>
      <c r="AC181" s="4"/>
      <c r="AD181" s="4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2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4"/>
      <c r="AA182" s="1"/>
      <c r="AB182" s="4"/>
      <c r="AC182" s="4"/>
      <c r="AD182" s="4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2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4"/>
      <c r="AA183" s="1"/>
      <c r="AB183" s="4"/>
      <c r="AC183" s="4"/>
      <c r="AD183" s="4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2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4"/>
      <c r="AA184" s="1"/>
      <c r="AB184" s="4"/>
      <c r="AC184" s="4"/>
      <c r="AD184" s="4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2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4"/>
      <c r="AA185" s="1"/>
      <c r="AB185" s="4"/>
      <c r="AC185" s="4"/>
      <c r="AD185" s="4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2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4"/>
      <c r="AA186" s="1"/>
      <c r="AB186" s="4"/>
      <c r="AC186" s="4"/>
      <c r="AD186" s="4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2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4"/>
      <c r="AA187" s="1"/>
      <c r="AB187" s="4"/>
      <c r="AC187" s="4"/>
      <c r="AD187" s="4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2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4"/>
      <c r="AA188" s="1"/>
      <c r="AB188" s="4"/>
      <c r="AC188" s="4"/>
      <c r="AD188" s="4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2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4"/>
      <c r="AA189" s="1"/>
      <c r="AB189" s="4"/>
      <c r="AC189" s="4"/>
      <c r="AD189" s="4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2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4"/>
      <c r="AA190" s="1"/>
      <c r="AB190" s="4"/>
      <c r="AC190" s="4"/>
      <c r="AD190" s="4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2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4"/>
      <c r="AA191" s="1"/>
      <c r="AB191" s="4"/>
      <c r="AC191" s="4"/>
      <c r="AD191" s="4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2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4"/>
      <c r="AA192" s="1"/>
      <c r="AB192" s="4"/>
      <c r="AC192" s="4"/>
      <c r="AD192" s="4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2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4"/>
      <c r="AA193" s="1"/>
      <c r="AB193" s="4"/>
      <c r="AC193" s="4"/>
      <c r="AD193" s="4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2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4"/>
      <c r="AA194" s="1"/>
      <c r="AB194" s="4"/>
      <c r="AC194" s="4"/>
      <c r="AD194" s="4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2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4"/>
      <c r="AA195" s="1"/>
      <c r="AB195" s="4"/>
      <c r="AC195" s="4"/>
      <c r="AD195" s="4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2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4"/>
      <c r="AA196" s="1"/>
      <c r="AB196" s="4"/>
      <c r="AC196" s="4"/>
      <c r="AD196" s="4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2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4"/>
      <c r="AA197" s="1"/>
      <c r="AB197" s="4"/>
      <c r="AC197" s="4"/>
      <c r="AD197" s="4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2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4"/>
      <c r="AA198" s="1"/>
      <c r="AB198" s="4"/>
      <c r="AC198" s="4"/>
      <c r="AD198" s="4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2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4"/>
      <c r="AA199" s="1"/>
      <c r="AB199" s="4"/>
      <c r="AC199" s="4"/>
      <c r="AD199" s="4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2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4"/>
      <c r="AA200" s="1"/>
      <c r="AB200" s="4"/>
      <c r="AC200" s="4"/>
      <c r="AD200" s="4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2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4"/>
      <c r="AA201" s="1"/>
      <c r="AB201" s="4"/>
      <c r="AC201" s="4"/>
      <c r="AD201" s="4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2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4"/>
      <c r="AA202" s="1"/>
      <c r="AB202" s="4"/>
      <c r="AC202" s="4"/>
      <c r="AD202" s="4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2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4"/>
      <c r="AA203" s="1"/>
      <c r="AB203" s="4"/>
      <c r="AC203" s="4"/>
      <c r="AD203" s="4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2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4"/>
      <c r="AA204" s="1"/>
      <c r="AB204" s="4"/>
      <c r="AC204" s="4"/>
      <c r="AD204" s="4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2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4"/>
      <c r="AA205" s="1"/>
      <c r="AB205" s="4"/>
      <c r="AC205" s="4"/>
      <c r="AD205" s="4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2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4"/>
      <c r="AA206" s="1"/>
      <c r="AB206" s="4"/>
      <c r="AC206" s="4"/>
      <c r="AD206" s="4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2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4"/>
      <c r="AA207" s="1"/>
      <c r="AB207" s="4"/>
      <c r="AC207" s="4"/>
      <c r="AD207" s="4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2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4"/>
      <c r="AA208" s="1"/>
      <c r="AB208" s="4"/>
      <c r="AC208" s="4"/>
      <c r="AD208" s="4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2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4"/>
      <c r="AA209" s="1"/>
      <c r="AB209" s="4"/>
      <c r="AC209" s="4"/>
      <c r="AD209" s="4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2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4"/>
      <c r="AA210" s="1"/>
      <c r="AB210" s="4"/>
      <c r="AC210" s="4"/>
      <c r="AD210" s="4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2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4"/>
      <c r="AA211" s="1"/>
      <c r="AB211" s="4"/>
      <c r="AC211" s="4"/>
      <c r="AD211" s="4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2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4"/>
      <c r="AA212" s="1"/>
      <c r="AB212" s="4"/>
      <c r="AC212" s="4"/>
      <c r="AD212" s="4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2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4"/>
      <c r="AA213" s="1"/>
      <c r="AB213" s="4"/>
      <c r="AC213" s="4"/>
      <c r="AD213" s="4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2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4"/>
      <c r="AA214" s="1"/>
      <c r="AB214" s="4"/>
      <c r="AC214" s="4"/>
      <c r="AD214" s="4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2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4"/>
      <c r="AA215" s="1"/>
      <c r="AB215" s="4"/>
      <c r="AC215" s="4"/>
      <c r="AD215" s="4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2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4"/>
      <c r="AA216" s="1"/>
      <c r="AB216" s="4"/>
      <c r="AC216" s="4"/>
      <c r="AD216" s="4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2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4"/>
      <c r="AA217" s="1"/>
      <c r="AB217" s="4"/>
      <c r="AC217" s="4"/>
      <c r="AD217" s="4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2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4"/>
      <c r="AA218" s="1"/>
      <c r="AB218" s="4"/>
      <c r="AC218" s="4"/>
      <c r="AD218" s="4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2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4"/>
      <c r="AA219" s="1"/>
      <c r="AB219" s="4"/>
      <c r="AC219" s="4"/>
      <c r="AD219" s="4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2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4"/>
      <c r="AA220" s="1"/>
      <c r="AB220" s="4"/>
      <c r="AC220" s="4"/>
      <c r="AD220" s="4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2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4"/>
      <c r="AA221" s="1"/>
      <c r="AB221" s="4"/>
      <c r="AC221" s="4"/>
      <c r="AD221" s="4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2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4"/>
      <c r="AA222" s="1"/>
      <c r="AB222" s="4"/>
      <c r="AC222" s="4"/>
      <c r="AD222" s="4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2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4"/>
      <c r="AA223" s="1"/>
      <c r="AB223" s="4"/>
      <c r="AC223" s="4"/>
      <c r="AD223" s="4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2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4"/>
      <c r="AA224" s="1"/>
      <c r="AB224" s="4"/>
      <c r="AC224" s="4"/>
      <c r="AD224" s="4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2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4"/>
      <c r="AA225" s="1"/>
      <c r="AB225" s="4"/>
      <c r="AC225" s="4"/>
      <c r="AD225" s="4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2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4"/>
      <c r="AA226" s="1"/>
      <c r="AB226" s="4"/>
      <c r="AC226" s="4"/>
      <c r="AD226" s="4"/>
    </row>
    <row r="227" ht="15.75" customHeight="1">
      <c r="A227" s="1"/>
      <c r="B227" s="1"/>
      <c r="C227" s="1"/>
      <c r="D227" s="1"/>
      <c r="E227" s="1"/>
      <c r="F227" s="1"/>
      <c r="G227" s="1"/>
      <c r="H227" s="1"/>
      <c r="I227" s="2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4"/>
      <c r="AA227" s="1"/>
      <c r="AB227" s="4"/>
      <c r="AC227" s="4"/>
      <c r="AD227" s="4"/>
    </row>
    <row r="228" ht="15.75" customHeight="1">
      <c r="A228" s="1"/>
      <c r="B228" s="1"/>
      <c r="C228" s="1"/>
      <c r="D228" s="1"/>
      <c r="E228" s="1"/>
      <c r="F228" s="1"/>
      <c r="G228" s="1"/>
      <c r="H228" s="1"/>
      <c r="I228" s="2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4"/>
      <c r="AA228" s="1"/>
      <c r="AB228" s="4"/>
      <c r="AC228" s="4"/>
      <c r="AD228" s="4"/>
    </row>
    <row r="229" ht="15.75" customHeight="1">
      <c r="A229" s="1"/>
      <c r="B229" s="1"/>
      <c r="C229" s="1"/>
      <c r="D229" s="1"/>
      <c r="E229" s="1"/>
      <c r="F229" s="1"/>
      <c r="G229" s="1"/>
      <c r="H229" s="1"/>
      <c r="I229" s="2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4"/>
      <c r="AA229" s="1"/>
      <c r="AB229" s="4"/>
      <c r="AC229" s="4"/>
      <c r="AD229" s="4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2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4"/>
      <c r="AA230" s="1"/>
      <c r="AB230" s="4"/>
      <c r="AC230" s="4"/>
      <c r="AD230" s="4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2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4"/>
      <c r="AA231" s="1"/>
      <c r="AB231" s="4"/>
      <c r="AC231" s="4"/>
      <c r="AD231" s="4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2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4"/>
      <c r="AA232" s="1"/>
      <c r="AB232" s="4"/>
      <c r="AC232" s="4"/>
      <c r="AD232" s="4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2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4"/>
      <c r="AA233" s="1"/>
      <c r="AB233" s="4"/>
      <c r="AC233" s="4"/>
      <c r="AD233" s="4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2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4"/>
      <c r="AA234" s="1"/>
      <c r="AB234" s="4"/>
      <c r="AC234" s="4"/>
      <c r="AD234" s="4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2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4"/>
      <c r="AA235" s="1"/>
      <c r="AB235" s="4"/>
      <c r="AC235" s="4"/>
      <c r="AD235" s="4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2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4"/>
      <c r="AA236" s="1"/>
      <c r="AB236" s="4"/>
      <c r="AC236" s="4"/>
      <c r="AD236" s="4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2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4"/>
      <c r="AA237" s="1"/>
      <c r="AB237" s="4"/>
      <c r="AC237" s="4"/>
      <c r="AD237" s="4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2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4"/>
      <c r="AA238" s="1"/>
      <c r="AB238" s="4"/>
      <c r="AC238" s="4"/>
      <c r="AD238" s="4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2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4"/>
      <c r="AA239" s="1"/>
      <c r="AB239" s="4"/>
      <c r="AC239" s="4"/>
      <c r="AD239" s="4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2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4"/>
      <c r="AA240" s="1"/>
      <c r="AB240" s="4"/>
      <c r="AC240" s="4"/>
      <c r="AD240" s="4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2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4"/>
      <c r="AA241" s="1"/>
      <c r="AB241" s="4"/>
      <c r="AC241" s="4"/>
      <c r="AD241" s="4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2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4"/>
      <c r="AA242" s="1"/>
      <c r="AB242" s="4"/>
      <c r="AC242" s="4"/>
      <c r="AD242" s="4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2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4"/>
      <c r="AA243" s="1"/>
      <c r="AB243" s="4"/>
      <c r="AC243" s="4"/>
      <c r="AD243" s="4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2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4"/>
      <c r="AA244" s="1"/>
      <c r="AB244" s="4"/>
      <c r="AC244" s="4"/>
      <c r="AD244" s="4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2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4"/>
      <c r="AA245" s="1"/>
      <c r="AB245" s="4"/>
      <c r="AC245" s="4"/>
      <c r="AD245" s="4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2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4"/>
      <c r="AA246" s="1"/>
      <c r="AB246" s="4"/>
      <c r="AC246" s="4"/>
      <c r="AD246" s="4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2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4"/>
      <c r="AA247" s="1"/>
      <c r="AB247" s="4"/>
      <c r="AC247" s="4"/>
      <c r="AD247" s="4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2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4"/>
      <c r="AA248" s="1"/>
      <c r="AB248" s="4"/>
      <c r="AC248" s="4"/>
      <c r="AD248" s="4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2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4"/>
      <c r="AA249" s="1"/>
      <c r="AB249" s="4"/>
      <c r="AC249" s="4"/>
      <c r="AD249" s="4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2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4"/>
      <c r="AA250" s="1"/>
      <c r="AB250" s="4"/>
      <c r="AC250" s="4"/>
      <c r="AD250" s="4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2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4"/>
      <c r="AA251" s="1"/>
      <c r="AB251" s="4"/>
      <c r="AC251" s="4"/>
      <c r="AD251" s="4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2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4"/>
      <c r="AA252" s="1"/>
      <c r="AB252" s="4"/>
      <c r="AC252" s="4"/>
      <c r="AD252" s="4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2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4"/>
      <c r="AA253" s="1"/>
      <c r="AB253" s="4"/>
      <c r="AC253" s="4"/>
      <c r="AD253" s="4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2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4"/>
      <c r="AA254" s="1"/>
      <c r="AB254" s="4"/>
      <c r="AC254" s="4"/>
      <c r="AD254" s="4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2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4"/>
      <c r="AA255" s="1"/>
      <c r="AB255" s="4"/>
      <c r="AC255" s="4"/>
      <c r="AD255" s="4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2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4"/>
      <c r="AA256" s="1"/>
      <c r="AB256" s="4"/>
      <c r="AC256" s="4"/>
      <c r="AD256" s="4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2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4"/>
      <c r="AA257" s="1"/>
      <c r="AB257" s="4"/>
      <c r="AC257" s="4"/>
      <c r="AD257" s="4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2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4"/>
      <c r="AA258" s="1"/>
      <c r="AB258" s="4"/>
      <c r="AC258" s="4"/>
      <c r="AD258" s="4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2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4"/>
      <c r="AA259" s="1"/>
      <c r="AB259" s="4"/>
      <c r="AC259" s="4"/>
      <c r="AD259" s="4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2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4"/>
      <c r="AA260" s="1"/>
      <c r="AB260" s="4"/>
      <c r="AC260" s="4"/>
      <c r="AD260" s="4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2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4"/>
      <c r="AA261" s="1"/>
      <c r="AB261" s="4"/>
      <c r="AC261" s="4"/>
      <c r="AD261" s="4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2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4"/>
      <c r="AA262" s="1"/>
      <c r="AB262" s="4"/>
      <c r="AC262" s="4"/>
      <c r="AD262" s="4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2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4"/>
      <c r="AA263" s="1"/>
      <c r="AB263" s="4"/>
      <c r="AC263" s="4"/>
      <c r="AD263" s="4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2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4"/>
      <c r="AA264" s="1"/>
      <c r="AB264" s="4"/>
      <c r="AC264" s="4"/>
      <c r="AD264" s="4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2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4"/>
      <c r="AA265" s="1"/>
      <c r="AB265" s="4"/>
      <c r="AC265" s="4"/>
      <c r="AD265" s="4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2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4"/>
      <c r="AA266" s="1"/>
      <c r="AB266" s="4"/>
      <c r="AC266" s="4"/>
      <c r="AD266" s="4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2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4"/>
      <c r="AA267" s="1"/>
      <c r="AB267" s="4"/>
      <c r="AC267" s="4"/>
      <c r="AD267" s="4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2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4"/>
      <c r="AA268" s="1"/>
      <c r="AB268" s="4"/>
      <c r="AC268" s="4"/>
      <c r="AD268" s="4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2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4"/>
      <c r="AA269" s="1"/>
      <c r="AB269" s="4"/>
      <c r="AC269" s="4"/>
      <c r="AD269" s="4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2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4"/>
      <c r="AA270" s="1"/>
      <c r="AB270" s="4"/>
      <c r="AC270" s="4"/>
      <c r="AD270" s="4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2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4"/>
      <c r="AA271" s="1"/>
      <c r="AB271" s="4"/>
      <c r="AC271" s="4"/>
      <c r="AD271" s="4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2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4"/>
      <c r="AA272" s="1"/>
      <c r="AB272" s="4"/>
      <c r="AC272" s="4"/>
      <c r="AD272" s="4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2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4"/>
      <c r="AA273" s="1"/>
      <c r="AB273" s="4"/>
      <c r="AC273" s="4"/>
      <c r="AD273" s="4"/>
    </row>
    <row r="274" ht="15.75" customHeight="1">
      <c r="A274" s="16"/>
      <c r="B274" s="16"/>
      <c r="C274" s="16"/>
      <c r="D274" s="16"/>
      <c r="E274" s="16"/>
      <c r="F274" s="16"/>
      <c r="G274" s="16"/>
      <c r="H274" s="16"/>
      <c r="I274" s="220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287"/>
      <c r="AA274" s="16"/>
      <c r="AB274" s="287"/>
      <c r="AC274" s="287"/>
      <c r="AD274" s="287"/>
    </row>
    <row r="275" ht="15.75" customHeight="1">
      <c r="A275" s="16"/>
      <c r="B275" s="16"/>
      <c r="C275" s="16"/>
      <c r="D275" s="16"/>
      <c r="E275" s="16"/>
      <c r="F275" s="16"/>
      <c r="G275" s="16"/>
      <c r="H275" s="16"/>
      <c r="I275" s="220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287"/>
      <c r="AA275" s="16"/>
      <c r="AB275" s="287"/>
      <c r="AC275" s="287"/>
      <c r="AD275" s="287"/>
    </row>
    <row r="276" ht="15.75" customHeight="1">
      <c r="A276" s="16"/>
      <c r="B276" s="16"/>
      <c r="C276" s="16"/>
      <c r="D276" s="16"/>
      <c r="E276" s="16"/>
      <c r="F276" s="16"/>
      <c r="G276" s="16"/>
      <c r="H276" s="16"/>
      <c r="I276" s="220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287"/>
      <c r="AA276" s="16"/>
      <c r="AB276" s="287"/>
      <c r="AC276" s="287"/>
      <c r="AD276" s="287"/>
    </row>
    <row r="277" ht="15.75" customHeight="1">
      <c r="A277" s="16"/>
      <c r="B277" s="16"/>
      <c r="C277" s="16"/>
      <c r="D277" s="16"/>
      <c r="E277" s="16"/>
      <c r="F277" s="16"/>
      <c r="G277" s="16"/>
      <c r="H277" s="16"/>
      <c r="I277" s="220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287"/>
      <c r="AA277" s="16"/>
      <c r="AB277" s="287"/>
      <c r="AC277" s="287"/>
      <c r="AD277" s="287"/>
    </row>
    <row r="278" ht="15.75" customHeight="1">
      <c r="A278" s="16"/>
      <c r="B278" s="16"/>
      <c r="C278" s="16"/>
      <c r="D278" s="16"/>
      <c r="E278" s="16"/>
      <c r="F278" s="16"/>
      <c r="G278" s="16"/>
      <c r="H278" s="16"/>
      <c r="I278" s="220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287"/>
      <c r="AA278" s="16"/>
      <c r="AB278" s="287"/>
      <c r="AC278" s="287"/>
      <c r="AD278" s="287"/>
    </row>
    <row r="279" ht="15.75" customHeight="1">
      <c r="A279" s="16"/>
      <c r="B279" s="16"/>
      <c r="C279" s="16"/>
      <c r="D279" s="16"/>
      <c r="E279" s="16"/>
      <c r="F279" s="16"/>
      <c r="G279" s="16"/>
      <c r="H279" s="16"/>
      <c r="I279" s="220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287"/>
      <c r="AA279" s="16"/>
      <c r="AB279" s="287"/>
      <c r="AC279" s="287"/>
      <c r="AD279" s="287"/>
    </row>
    <row r="280" ht="15.75" customHeight="1">
      <c r="A280" s="16"/>
      <c r="B280" s="16"/>
      <c r="C280" s="16"/>
      <c r="D280" s="16"/>
      <c r="E280" s="16"/>
      <c r="F280" s="16"/>
      <c r="G280" s="16"/>
      <c r="H280" s="16"/>
      <c r="I280" s="220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287"/>
      <c r="AA280" s="16"/>
      <c r="AB280" s="287"/>
      <c r="AC280" s="287"/>
      <c r="AD280" s="287"/>
    </row>
    <row r="281" ht="15.75" customHeight="1">
      <c r="A281" s="16"/>
      <c r="B281" s="16"/>
      <c r="C281" s="16"/>
      <c r="D281" s="16"/>
      <c r="E281" s="16"/>
      <c r="F281" s="16"/>
      <c r="G281" s="16"/>
      <c r="H281" s="16"/>
      <c r="I281" s="220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287"/>
      <c r="AA281" s="16"/>
      <c r="AB281" s="287"/>
      <c r="AC281" s="287"/>
      <c r="AD281" s="287"/>
    </row>
    <row r="282" ht="15.75" customHeight="1">
      <c r="A282" s="16"/>
      <c r="B282" s="16"/>
      <c r="C282" s="16"/>
      <c r="D282" s="16"/>
      <c r="E282" s="16"/>
      <c r="F282" s="16"/>
      <c r="G282" s="16"/>
      <c r="H282" s="16"/>
      <c r="I282" s="220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287"/>
      <c r="AA282" s="16"/>
      <c r="AB282" s="287"/>
      <c r="AC282" s="287"/>
      <c r="AD282" s="287"/>
    </row>
    <row r="283" ht="15.75" customHeight="1">
      <c r="A283" s="16"/>
      <c r="B283" s="16"/>
      <c r="C283" s="16"/>
      <c r="D283" s="16"/>
      <c r="E283" s="16"/>
      <c r="F283" s="16"/>
      <c r="G283" s="16"/>
      <c r="H283" s="16"/>
      <c r="I283" s="220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287"/>
      <c r="AA283" s="16"/>
      <c r="AB283" s="287"/>
      <c r="AC283" s="287"/>
      <c r="AD283" s="287"/>
    </row>
    <row r="284" ht="15.75" customHeight="1">
      <c r="A284" s="16"/>
      <c r="B284" s="16"/>
      <c r="C284" s="16"/>
      <c r="D284" s="16"/>
      <c r="E284" s="16"/>
      <c r="F284" s="16"/>
      <c r="G284" s="16"/>
      <c r="H284" s="16"/>
      <c r="I284" s="220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287"/>
      <c r="AA284" s="16"/>
      <c r="AB284" s="287"/>
      <c r="AC284" s="287"/>
      <c r="AD284" s="287"/>
    </row>
    <row r="285" ht="15.75" customHeight="1">
      <c r="A285" s="16"/>
      <c r="B285" s="16"/>
      <c r="C285" s="16"/>
      <c r="D285" s="16"/>
      <c r="E285" s="16"/>
      <c r="F285" s="16"/>
      <c r="G285" s="16"/>
      <c r="H285" s="16"/>
      <c r="I285" s="220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287"/>
      <c r="AA285" s="16"/>
      <c r="AB285" s="287"/>
      <c r="AC285" s="287"/>
      <c r="AD285" s="287"/>
    </row>
    <row r="286" ht="15.75" customHeight="1">
      <c r="A286" s="16"/>
      <c r="B286" s="16"/>
      <c r="C286" s="16"/>
      <c r="D286" s="16"/>
      <c r="E286" s="16"/>
      <c r="F286" s="16"/>
      <c r="G286" s="16"/>
      <c r="H286" s="16"/>
      <c r="I286" s="220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287"/>
      <c r="AA286" s="16"/>
      <c r="AB286" s="287"/>
      <c r="AC286" s="287"/>
      <c r="AD286" s="287"/>
    </row>
    <row r="287" ht="15.75" customHeight="1">
      <c r="A287" s="16"/>
      <c r="B287" s="16"/>
      <c r="C287" s="16"/>
      <c r="D287" s="16"/>
      <c r="E287" s="16"/>
      <c r="F287" s="16"/>
      <c r="G287" s="16"/>
      <c r="H287" s="16"/>
      <c r="I287" s="220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287"/>
      <c r="AA287" s="16"/>
      <c r="AB287" s="287"/>
      <c r="AC287" s="287"/>
      <c r="AD287" s="287"/>
    </row>
    <row r="288" ht="15.75" customHeight="1">
      <c r="A288" s="16"/>
      <c r="B288" s="16"/>
      <c r="C288" s="16"/>
      <c r="D288" s="16"/>
      <c r="E288" s="16"/>
      <c r="F288" s="16"/>
      <c r="G288" s="16"/>
      <c r="H288" s="16"/>
      <c r="I288" s="220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287"/>
      <c r="AA288" s="16"/>
      <c r="AB288" s="287"/>
      <c r="AC288" s="287"/>
      <c r="AD288" s="287"/>
    </row>
    <row r="289" ht="15.75" customHeight="1">
      <c r="A289" s="16"/>
      <c r="B289" s="16"/>
      <c r="C289" s="16"/>
      <c r="D289" s="16"/>
      <c r="E289" s="16"/>
      <c r="F289" s="16"/>
      <c r="G289" s="16"/>
      <c r="H289" s="16"/>
      <c r="I289" s="220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287"/>
      <c r="AA289" s="16"/>
      <c r="AB289" s="287"/>
      <c r="AC289" s="287"/>
      <c r="AD289" s="287"/>
    </row>
    <row r="290" ht="15.75" customHeight="1">
      <c r="A290" s="16"/>
      <c r="B290" s="16"/>
      <c r="C290" s="16"/>
      <c r="D290" s="16"/>
      <c r="E290" s="16"/>
      <c r="F290" s="16"/>
      <c r="G290" s="16"/>
      <c r="H290" s="16"/>
      <c r="I290" s="220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287"/>
      <c r="AA290" s="16"/>
      <c r="AB290" s="287"/>
      <c r="AC290" s="287"/>
      <c r="AD290" s="287"/>
    </row>
    <row r="291" ht="15.75" customHeight="1">
      <c r="A291" s="16"/>
      <c r="B291" s="16"/>
      <c r="C291" s="16"/>
      <c r="D291" s="16"/>
      <c r="E291" s="16"/>
      <c r="F291" s="16"/>
      <c r="G291" s="16"/>
      <c r="H291" s="16"/>
      <c r="I291" s="220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287"/>
      <c r="AA291" s="16"/>
      <c r="AB291" s="287"/>
      <c r="AC291" s="287"/>
      <c r="AD291" s="287"/>
    </row>
    <row r="292" ht="15.75" customHeight="1">
      <c r="A292" s="16"/>
      <c r="B292" s="16"/>
      <c r="C292" s="16"/>
      <c r="D292" s="16"/>
      <c r="E292" s="16"/>
      <c r="F292" s="16"/>
      <c r="G292" s="16"/>
      <c r="H292" s="16"/>
      <c r="I292" s="220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287"/>
      <c r="AA292" s="16"/>
      <c r="AB292" s="287"/>
      <c r="AC292" s="287"/>
      <c r="AD292" s="287"/>
    </row>
    <row r="293" ht="15.75" customHeight="1">
      <c r="A293" s="16"/>
      <c r="B293" s="16"/>
      <c r="C293" s="16"/>
      <c r="D293" s="16"/>
      <c r="E293" s="16"/>
      <c r="F293" s="16"/>
      <c r="G293" s="16"/>
      <c r="H293" s="16"/>
      <c r="I293" s="220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287"/>
      <c r="AA293" s="16"/>
      <c r="AB293" s="287"/>
      <c r="AC293" s="287"/>
      <c r="AD293" s="287"/>
    </row>
    <row r="294" ht="15.75" customHeight="1">
      <c r="A294" s="16"/>
      <c r="B294" s="16"/>
      <c r="C294" s="16"/>
      <c r="D294" s="16"/>
      <c r="E294" s="16"/>
      <c r="F294" s="16"/>
      <c r="G294" s="16"/>
      <c r="H294" s="16"/>
      <c r="I294" s="220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287"/>
      <c r="AA294" s="16"/>
      <c r="AB294" s="287"/>
      <c r="AC294" s="287"/>
      <c r="AD294" s="287"/>
    </row>
    <row r="295" ht="15.75" customHeight="1">
      <c r="A295" s="16"/>
      <c r="B295" s="16"/>
      <c r="C295" s="16"/>
      <c r="D295" s="16"/>
      <c r="E295" s="16"/>
      <c r="F295" s="16"/>
      <c r="G295" s="16"/>
      <c r="H295" s="16"/>
      <c r="I295" s="220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287"/>
      <c r="AA295" s="16"/>
      <c r="AB295" s="287"/>
      <c r="AC295" s="287"/>
      <c r="AD295" s="287"/>
    </row>
    <row r="296" ht="15.75" customHeight="1">
      <c r="A296" s="16"/>
      <c r="B296" s="16"/>
      <c r="C296" s="16"/>
      <c r="D296" s="16"/>
      <c r="E296" s="16"/>
      <c r="F296" s="16"/>
      <c r="G296" s="16"/>
      <c r="H296" s="16"/>
      <c r="I296" s="220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287"/>
      <c r="AA296" s="16"/>
      <c r="AB296" s="287"/>
      <c r="AC296" s="287"/>
      <c r="AD296" s="287"/>
    </row>
    <row r="297" ht="15.75" customHeight="1">
      <c r="A297" s="16"/>
      <c r="B297" s="16"/>
      <c r="C297" s="16"/>
      <c r="D297" s="16"/>
      <c r="E297" s="16"/>
      <c r="F297" s="16"/>
      <c r="G297" s="16"/>
      <c r="H297" s="16"/>
      <c r="I297" s="220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287"/>
      <c r="AA297" s="16"/>
      <c r="AB297" s="287"/>
      <c r="AC297" s="287"/>
      <c r="AD297" s="287"/>
    </row>
    <row r="298" ht="15.75" customHeight="1">
      <c r="A298" s="16"/>
      <c r="B298" s="16"/>
      <c r="C298" s="16"/>
      <c r="D298" s="16"/>
      <c r="E298" s="16"/>
      <c r="F298" s="16"/>
      <c r="G298" s="16"/>
      <c r="H298" s="16"/>
      <c r="I298" s="220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287"/>
      <c r="AA298" s="16"/>
      <c r="AB298" s="287"/>
      <c r="AC298" s="287"/>
      <c r="AD298" s="287"/>
    </row>
    <row r="299" ht="15.75" customHeight="1">
      <c r="A299" s="16"/>
      <c r="B299" s="16"/>
      <c r="C299" s="16"/>
      <c r="D299" s="16"/>
      <c r="E299" s="16"/>
      <c r="F299" s="16"/>
      <c r="G299" s="16"/>
      <c r="H299" s="16"/>
      <c r="I299" s="220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287"/>
      <c r="AA299" s="16"/>
      <c r="AB299" s="287"/>
      <c r="AC299" s="287"/>
      <c r="AD299" s="287"/>
    </row>
    <row r="300" ht="15.75" customHeight="1">
      <c r="A300" s="16"/>
      <c r="B300" s="16"/>
      <c r="C300" s="16"/>
      <c r="D300" s="16"/>
      <c r="E300" s="16"/>
      <c r="F300" s="16"/>
      <c r="G300" s="16"/>
      <c r="H300" s="16"/>
      <c r="I300" s="220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287"/>
      <c r="AA300" s="16"/>
      <c r="AB300" s="287"/>
      <c r="AC300" s="287"/>
      <c r="AD300" s="287"/>
    </row>
    <row r="301" ht="15.75" customHeight="1">
      <c r="A301" s="16"/>
      <c r="B301" s="16"/>
      <c r="C301" s="16"/>
      <c r="D301" s="16"/>
      <c r="E301" s="16"/>
      <c r="F301" s="16"/>
      <c r="G301" s="16"/>
      <c r="H301" s="16"/>
      <c r="I301" s="220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287"/>
      <c r="AA301" s="16"/>
      <c r="AB301" s="287"/>
      <c r="AC301" s="287"/>
      <c r="AD301" s="287"/>
    </row>
    <row r="302" ht="15.75" customHeight="1">
      <c r="A302" s="16"/>
      <c r="B302" s="16"/>
      <c r="C302" s="16"/>
      <c r="D302" s="16"/>
      <c r="E302" s="16"/>
      <c r="F302" s="16"/>
      <c r="G302" s="16"/>
      <c r="H302" s="16"/>
      <c r="I302" s="220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287"/>
      <c r="AA302" s="16"/>
      <c r="AB302" s="287"/>
      <c r="AC302" s="287"/>
      <c r="AD302" s="287"/>
    </row>
    <row r="303" ht="15.75" customHeight="1">
      <c r="A303" s="16"/>
      <c r="B303" s="16"/>
      <c r="C303" s="16"/>
      <c r="D303" s="16"/>
      <c r="E303" s="16"/>
      <c r="F303" s="16"/>
      <c r="G303" s="16"/>
      <c r="H303" s="16"/>
      <c r="I303" s="220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287"/>
      <c r="AA303" s="16"/>
      <c r="AB303" s="287"/>
      <c r="AC303" s="287"/>
      <c r="AD303" s="287"/>
    </row>
    <row r="304" ht="15.75" customHeight="1">
      <c r="A304" s="16"/>
      <c r="B304" s="16"/>
      <c r="C304" s="16"/>
      <c r="D304" s="16"/>
      <c r="E304" s="16"/>
      <c r="F304" s="16"/>
      <c r="G304" s="16"/>
      <c r="H304" s="16"/>
      <c r="I304" s="220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287"/>
      <c r="AA304" s="16"/>
      <c r="AB304" s="287"/>
      <c r="AC304" s="287"/>
      <c r="AD304" s="287"/>
    </row>
    <row r="305" ht="15.75" customHeight="1">
      <c r="A305" s="16"/>
      <c r="B305" s="16"/>
      <c r="C305" s="16"/>
      <c r="D305" s="16"/>
      <c r="E305" s="16"/>
      <c r="F305" s="16"/>
      <c r="G305" s="16"/>
      <c r="H305" s="16"/>
      <c r="I305" s="220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287"/>
      <c r="AA305" s="16"/>
      <c r="AB305" s="287"/>
      <c r="AC305" s="287"/>
      <c r="AD305" s="287"/>
    </row>
    <row r="306" ht="15.75" customHeight="1">
      <c r="A306" s="16"/>
      <c r="B306" s="16"/>
      <c r="C306" s="16"/>
      <c r="D306" s="16"/>
      <c r="E306" s="16"/>
      <c r="F306" s="16"/>
      <c r="G306" s="16"/>
      <c r="H306" s="16"/>
      <c r="I306" s="220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287"/>
      <c r="AA306" s="16"/>
      <c r="AB306" s="287"/>
      <c r="AC306" s="287"/>
      <c r="AD306" s="287"/>
    </row>
    <row r="307" ht="15.75" customHeight="1">
      <c r="A307" s="16"/>
      <c r="B307" s="16"/>
      <c r="C307" s="16"/>
      <c r="D307" s="16"/>
      <c r="E307" s="16"/>
      <c r="F307" s="16"/>
      <c r="G307" s="16"/>
      <c r="H307" s="16"/>
      <c r="I307" s="220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287"/>
      <c r="AA307" s="16"/>
      <c r="AB307" s="287"/>
      <c r="AC307" s="287"/>
      <c r="AD307" s="287"/>
    </row>
    <row r="308" ht="15.75" customHeight="1">
      <c r="A308" s="16"/>
      <c r="B308" s="16"/>
      <c r="C308" s="16"/>
      <c r="D308" s="16"/>
      <c r="E308" s="16"/>
      <c r="F308" s="16"/>
      <c r="G308" s="16"/>
      <c r="H308" s="16"/>
      <c r="I308" s="220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287"/>
      <c r="AA308" s="16"/>
      <c r="AB308" s="287"/>
      <c r="AC308" s="287"/>
      <c r="AD308" s="287"/>
    </row>
    <row r="309" ht="15.75" customHeight="1">
      <c r="A309" s="16"/>
      <c r="B309" s="16"/>
      <c r="C309" s="16"/>
      <c r="D309" s="16"/>
      <c r="E309" s="16"/>
      <c r="F309" s="16"/>
      <c r="G309" s="16"/>
      <c r="H309" s="16"/>
      <c r="I309" s="220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287"/>
      <c r="AA309" s="16"/>
      <c r="AB309" s="287"/>
      <c r="AC309" s="287"/>
      <c r="AD309" s="287"/>
    </row>
    <row r="310" ht="15.75" customHeight="1">
      <c r="A310" s="16"/>
      <c r="B310" s="16"/>
      <c r="C310" s="16"/>
      <c r="D310" s="16"/>
      <c r="E310" s="16"/>
      <c r="F310" s="16"/>
      <c r="G310" s="16"/>
      <c r="H310" s="16"/>
      <c r="I310" s="220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287"/>
      <c r="AA310" s="16"/>
      <c r="AB310" s="287"/>
      <c r="AC310" s="287"/>
      <c r="AD310" s="287"/>
    </row>
    <row r="311" ht="15.75" customHeight="1">
      <c r="A311" s="16"/>
      <c r="B311" s="16"/>
      <c r="C311" s="16"/>
      <c r="D311" s="16"/>
      <c r="E311" s="16"/>
      <c r="F311" s="16"/>
      <c r="G311" s="16"/>
      <c r="H311" s="16"/>
      <c r="I311" s="220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287"/>
      <c r="AA311" s="16"/>
      <c r="AB311" s="287"/>
      <c r="AC311" s="287"/>
      <c r="AD311" s="287"/>
    </row>
    <row r="312" ht="15.75" customHeight="1">
      <c r="A312" s="16"/>
      <c r="B312" s="16"/>
      <c r="C312" s="16"/>
      <c r="D312" s="16"/>
      <c r="E312" s="16"/>
      <c r="F312" s="16"/>
      <c r="G312" s="16"/>
      <c r="H312" s="16"/>
      <c r="I312" s="220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287"/>
      <c r="AA312" s="16"/>
      <c r="AB312" s="287"/>
      <c r="AC312" s="287"/>
      <c r="AD312" s="287"/>
    </row>
    <row r="313" ht="15.75" customHeight="1">
      <c r="A313" s="16"/>
      <c r="B313" s="16"/>
      <c r="C313" s="16"/>
      <c r="D313" s="16"/>
      <c r="E313" s="16"/>
      <c r="F313" s="16"/>
      <c r="G313" s="16"/>
      <c r="H313" s="16"/>
      <c r="I313" s="220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287"/>
      <c r="AA313" s="16"/>
      <c r="AB313" s="287"/>
      <c r="AC313" s="287"/>
      <c r="AD313" s="287"/>
    </row>
    <row r="314" ht="15.75" customHeight="1">
      <c r="A314" s="16"/>
      <c r="B314" s="16"/>
      <c r="C314" s="16"/>
      <c r="D314" s="16"/>
      <c r="E314" s="16"/>
      <c r="F314" s="16"/>
      <c r="G314" s="16"/>
      <c r="H314" s="16"/>
      <c r="I314" s="220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287"/>
      <c r="AA314" s="16"/>
      <c r="AB314" s="287"/>
      <c r="AC314" s="287"/>
      <c r="AD314" s="287"/>
    </row>
    <row r="315" ht="15.75" customHeight="1">
      <c r="A315" s="16"/>
      <c r="B315" s="16"/>
      <c r="C315" s="16"/>
      <c r="D315" s="16"/>
      <c r="E315" s="16"/>
      <c r="F315" s="16"/>
      <c r="G315" s="16"/>
      <c r="H315" s="16"/>
      <c r="I315" s="220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287"/>
      <c r="AA315" s="16"/>
      <c r="AB315" s="287"/>
      <c r="AC315" s="287"/>
      <c r="AD315" s="287"/>
    </row>
    <row r="316" ht="15.75" customHeight="1">
      <c r="A316" s="16"/>
      <c r="B316" s="16"/>
      <c r="C316" s="16"/>
      <c r="D316" s="16"/>
      <c r="E316" s="16"/>
      <c r="F316" s="16"/>
      <c r="G316" s="16"/>
      <c r="H316" s="16"/>
      <c r="I316" s="220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287"/>
      <c r="AA316" s="16"/>
      <c r="AB316" s="287"/>
      <c r="AC316" s="287"/>
      <c r="AD316" s="287"/>
    </row>
    <row r="317" ht="15.75" customHeight="1">
      <c r="A317" s="16"/>
      <c r="B317" s="16"/>
      <c r="C317" s="16"/>
      <c r="D317" s="16"/>
      <c r="E317" s="16"/>
      <c r="F317" s="16"/>
      <c r="G317" s="16"/>
      <c r="H317" s="16"/>
      <c r="I317" s="220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287"/>
      <c r="AA317" s="16"/>
      <c r="AB317" s="287"/>
      <c r="AC317" s="287"/>
      <c r="AD317" s="287"/>
    </row>
    <row r="318" ht="15.75" customHeight="1">
      <c r="A318" s="16"/>
      <c r="B318" s="16"/>
      <c r="C318" s="16"/>
      <c r="D318" s="16"/>
      <c r="E318" s="16"/>
      <c r="F318" s="16"/>
      <c r="G318" s="16"/>
      <c r="H318" s="16"/>
      <c r="I318" s="220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287"/>
      <c r="AA318" s="16"/>
      <c r="AB318" s="287"/>
      <c r="AC318" s="287"/>
      <c r="AD318" s="287"/>
    </row>
    <row r="319" ht="15.75" customHeight="1">
      <c r="A319" s="16"/>
      <c r="B319" s="16"/>
      <c r="C319" s="16"/>
      <c r="D319" s="16"/>
      <c r="E319" s="16"/>
      <c r="F319" s="16"/>
      <c r="G319" s="16"/>
      <c r="H319" s="16"/>
      <c r="I319" s="220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287"/>
      <c r="AA319" s="16"/>
      <c r="AB319" s="287"/>
      <c r="AC319" s="287"/>
      <c r="AD319" s="287"/>
    </row>
    <row r="320" ht="15.75" customHeight="1">
      <c r="A320" s="16"/>
      <c r="B320" s="16"/>
      <c r="C320" s="16"/>
      <c r="D320" s="16"/>
      <c r="E320" s="16"/>
      <c r="F320" s="16"/>
      <c r="G320" s="16"/>
      <c r="H320" s="16"/>
      <c r="I320" s="220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287"/>
      <c r="AA320" s="16"/>
      <c r="AB320" s="287"/>
      <c r="AC320" s="287"/>
      <c r="AD320" s="287"/>
    </row>
    <row r="321" ht="15.75" customHeight="1">
      <c r="A321" s="16"/>
      <c r="B321" s="16"/>
      <c r="C321" s="16"/>
      <c r="D321" s="16"/>
      <c r="E321" s="16"/>
      <c r="F321" s="16"/>
      <c r="G321" s="16"/>
      <c r="H321" s="16"/>
      <c r="I321" s="220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287"/>
      <c r="AA321" s="16"/>
      <c r="AB321" s="287"/>
      <c r="AC321" s="287"/>
      <c r="AD321" s="287"/>
    </row>
    <row r="322" ht="15.75" customHeight="1">
      <c r="A322" s="16"/>
      <c r="B322" s="16"/>
      <c r="C322" s="16"/>
      <c r="D322" s="16"/>
      <c r="E322" s="16"/>
      <c r="F322" s="16"/>
      <c r="G322" s="16"/>
      <c r="H322" s="16"/>
      <c r="I322" s="220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287"/>
      <c r="AA322" s="16"/>
      <c r="AB322" s="287"/>
      <c r="AC322" s="287"/>
      <c r="AD322" s="287"/>
    </row>
    <row r="323" ht="15.75" customHeight="1">
      <c r="A323" s="16"/>
      <c r="B323" s="16"/>
      <c r="C323" s="16"/>
      <c r="D323" s="16"/>
      <c r="E323" s="16"/>
      <c r="F323" s="16"/>
      <c r="G323" s="16"/>
      <c r="H323" s="16"/>
      <c r="I323" s="220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287"/>
      <c r="AA323" s="16"/>
      <c r="AB323" s="287"/>
      <c r="AC323" s="287"/>
      <c r="AD323" s="287"/>
    </row>
    <row r="324" ht="15.75" customHeight="1">
      <c r="A324" s="16"/>
      <c r="B324" s="16"/>
      <c r="C324" s="16"/>
      <c r="D324" s="16"/>
      <c r="E324" s="16"/>
      <c r="F324" s="16"/>
      <c r="G324" s="16"/>
      <c r="H324" s="16"/>
      <c r="I324" s="220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287"/>
      <c r="AA324" s="16"/>
      <c r="AB324" s="287"/>
      <c r="AC324" s="287"/>
      <c r="AD324" s="287"/>
    </row>
    <row r="325" ht="15.75" customHeight="1">
      <c r="A325" s="16"/>
      <c r="B325" s="16"/>
      <c r="C325" s="16"/>
      <c r="D325" s="16"/>
      <c r="E325" s="16"/>
      <c r="F325" s="16"/>
      <c r="G325" s="16"/>
      <c r="H325" s="16"/>
      <c r="I325" s="220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287"/>
      <c r="AA325" s="16"/>
      <c r="AB325" s="287"/>
      <c r="AC325" s="287"/>
      <c r="AD325" s="287"/>
    </row>
    <row r="326" ht="15.75" customHeight="1">
      <c r="A326" s="16"/>
      <c r="B326" s="16"/>
      <c r="C326" s="16"/>
      <c r="D326" s="16"/>
      <c r="E326" s="16"/>
      <c r="F326" s="16"/>
      <c r="G326" s="16"/>
      <c r="H326" s="16"/>
      <c r="I326" s="220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287"/>
      <c r="AA326" s="16"/>
      <c r="AB326" s="287"/>
      <c r="AC326" s="287"/>
      <c r="AD326" s="287"/>
    </row>
    <row r="327" ht="15.75" customHeight="1">
      <c r="A327" s="16"/>
      <c r="B327" s="16"/>
      <c r="C327" s="16"/>
      <c r="D327" s="16"/>
      <c r="E327" s="16"/>
      <c r="F327" s="16"/>
      <c r="G327" s="16"/>
      <c r="H327" s="16"/>
      <c r="I327" s="220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287"/>
      <c r="AA327" s="16"/>
      <c r="AB327" s="287"/>
      <c r="AC327" s="287"/>
      <c r="AD327" s="287"/>
    </row>
    <row r="328" ht="15.75" customHeight="1">
      <c r="A328" s="16"/>
      <c r="B328" s="16"/>
      <c r="C328" s="16"/>
      <c r="D328" s="16"/>
      <c r="E328" s="16"/>
      <c r="F328" s="16"/>
      <c r="G328" s="16"/>
      <c r="H328" s="16"/>
      <c r="I328" s="220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287"/>
      <c r="AA328" s="16"/>
      <c r="AB328" s="287"/>
      <c r="AC328" s="287"/>
      <c r="AD328" s="287"/>
    </row>
    <row r="329" ht="15.75" customHeight="1">
      <c r="A329" s="16"/>
      <c r="B329" s="16"/>
      <c r="C329" s="16"/>
      <c r="D329" s="16"/>
      <c r="E329" s="16"/>
      <c r="F329" s="16"/>
      <c r="G329" s="16"/>
      <c r="H329" s="16"/>
      <c r="I329" s="220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287"/>
      <c r="AA329" s="16"/>
      <c r="AB329" s="287"/>
      <c r="AC329" s="287"/>
      <c r="AD329" s="287"/>
    </row>
    <row r="330" ht="15.75" customHeight="1">
      <c r="A330" s="16"/>
      <c r="B330" s="16"/>
      <c r="C330" s="16"/>
      <c r="D330" s="16"/>
      <c r="E330" s="16"/>
      <c r="F330" s="16"/>
      <c r="G330" s="16"/>
      <c r="H330" s="16"/>
      <c r="I330" s="220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287"/>
      <c r="AA330" s="16"/>
      <c r="AB330" s="287"/>
      <c r="AC330" s="287"/>
      <c r="AD330" s="287"/>
    </row>
    <row r="331" ht="15.75" customHeight="1">
      <c r="A331" s="16"/>
      <c r="B331" s="16"/>
      <c r="C331" s="16"/>
      <c r="D331" s="16"/>
      <c r="E331" s="16"/>
      <c r="F331" s="16"/>
      <c r="G331" s="16"/>
      <c r="H331" s="16"/>
      <c r="I331" s="220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287"/>
      <c r="AA331" s="16"/>
      <c r="AB331" s="287"/>
      <c r="AC331" s="287"/>
      <c r="AD331" s="287"/>
    </row>
    <row r="332" ht="15.75" customHeight="1">
      <c r="A332" s="16"/>
      <c r="B332" s="16"/>
      <c r="C332" s="16"/>
      <c r="D332" s="16"/>
      <c r="E332" s="16"/>
      <c r="F332" s="16"/>
      <c r="G332" s="16"/>
      <c r="H332" s="16"/>
      <c r="I332" s="220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287"/>
      <c r="AA332" s="16"/>
      <c r="AB332" s="287"/>
      <c r="AC332" s="287"/>
      <c r="AD332" s="287"/>
    </row>
    <row r="333" ht="15.75" customHeight="1">
      <c r="A333" s="16"/>
      <c r="B333" s="16"/>
      <c r="C333" s="16"/>
      <c r="D333" s="16"/>
      <c r="E333" s="16"/>
      <c r="F333" s="16"/>
      <c r="G333" s="16"/>
      <c r="H333" s="16"/>
      <c r="I333" s="220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287"/>
      <c r="AA333" s="16"/>
      <c r="AB333" s="287"/>
      <c r="AC333" s="287"/>
      <c r="AD333" s="287"/>
    </row>
    <row r="334" ht="15.75" customHeight="1">
      <c r="A334" s="16"/>
      <c r="B334" s="16"/>
      <c r="C334" s="16"/>
      <c r="D334" s="16"/>
      <c r="E334" s="16"/>
      <c r="F334" s="16"/>
      <c r="G334" s="16"/>
      <c r="H334" s="16"/>
      <c r="I334" s="220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287"/>
      <c r="AA334" s="16"/>
      <c r="AB334" s="287"/>
      <c r="AC334" s="287"/>
      <c r="AD334" s="287"/>
    </row>
    <row r="335" ht="15.75" customHeight="1">
      <c r="A335" s="16"/>
      <c r="B335" s="16"/>
      <c r="C335" s="16"/>
      <c r="D335" s="16"/>
      <c r="E335" s="16"/>
      <c r="F335" s="16"/>
      <c r="G335" s="16"/>
      <c r="H335" s="16"/>
      <c r="I335" s="220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287"/>
      <c r="AA335" s="16"/>
      <c r="AB335" s="287"/>
      <c r="AC335" s="287"/>
      <c r="AD335" s="287"/>
    </row>
    <row r="336" ht="15.75" customHeight="1">
      <c r="A336" s="16"/>
      <c r="B336" s="16"/>
      <c r="C336" s="16"/>
      <c r="D336" s="16"/>
      <c r="E336" s="16"/>
      <c r="F336" s="16"/>
      <c r="G336" s="16"/>
      <c r="H336" s="16"/>
      <c r="I336" s="220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287"/>
      <c r="AA336" s="16"/>
      <c r="AB336" s="287"/>
      <c r="AC336" s="287"/>
      <c r="AD336" s="287"/>
    </row>
    <row r="337" ht="15.75" customHeight="1">
      <c r="A337" s="16"/>
      <c r="B337" s="16"/>
      <c r="C337" s="16"/>
      <c r="D337" s="16"/>
      <c r="E337" s="16"/>
      <c r="F337" s="16"/>
      <c r="G337" s="16"/>
      <c r="H337" s="16"/>
      <c r="I337" s="220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287"/>
      <c r="AA337" s="16"/>
      <c r="AB337" s="287"/>
      <c r="AC337" s="287"/>
      <c r="AD337" s="287"/>
    </row>
    <row r="338" ht="15.75" customHeight="1">
      <c r="A338" s="16"/>
      <c r="B338" s="16"/>
      <c r="C338" s="16"/>
      <c r="D338" s="16"/>
      <c r="E338" s="16"/>
      <c r="F338" s="16"/>
      <c r="G338" s="16"/>
      <c r="H338" s="16"/>
      <c r="I338" s="220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287"/>
      <c r="AA338" s="16"/>
      <c r="AB338" s="287"/>
      <c r="AC338" s="287"/>
      <c r="AD338" s="287"/>
    </row>
    <row r="339" ht="15.75" customHeight="1">
      <c r="A339" s="16"/>
      <c r="B339" s="16"/>
      <c r="C339" s="16"/>
      <c r="D339" s="16"/>
      <c r="E339" s="16"/>
      <c r="F339" s="16"/>
      <c r="G339" s="16"/>
      <c r="H339" s="16"/>
      <c r="I339" s="220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287"/>
      <c r="AA339" s="16"/>
      <c r="AB339" s="287"/>
      <c r="AC339" s="287"/>
      <c r="AD339" s="287"/>
    </row>
    <row r="340" ht="15.75" customHeight="1">
      <c r="A340" s="16"/>
      <c r="B340" s="16"/>
      <c r="C340" s="16"/>
      <c r="D340" s="16"/>
      <c r="E340" s="16"/>
      <c r="F340" s="16"/>
      <c r="G340" s="16"/>
      <c r="H340" s="16"/>
      <c r="I340" s="220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287"/>
      <c r="AA340" s="16"/>
      <c r="AB340" s="287"/>
      <c r="AC340" s="287"/>
      <c r="AD340" s="287"/>
    </row>
    <row r="341" ht="15.75" customHeight="1">
      <c r="A341" s="16"/>
      <c r="B341" s="16"/>
      <c r="C341" s="16"/>
      <c r="D341" s="16"/>
      <c r="E341" s="16"/>
      <c r="F341" s="16"/>
      <c r="G341" s="16"/>
      <c r="H341" s="16"/>
      <c r="I341" s="220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287"/>
      <c r="AA341" s="16"/>
      <c r="AB341" s="287"/>
      <c r="AC341" s="287"/>
      <c r="AD341" s="287"/>
    </row>
    <row r="342" ht="15.75" customHeight="1">
      <c r="A342" s="16"/>
      <c r="B342" s="16"/>
      <c r="C342" s="16"/>
      <c r="D342" s="16"/>
      <c r="E342" s="16"/>
      <c r="F342" s="16"/>
      <c r="G342" s="16"/>
      <c r="H342" s="16"/>
      <c r="I342" s="220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287"/>
      <c r="AA342" s="16"/>
      <c r="AB342" s="287"/>
      <c r="AC342" s="287"/>
      <c r="AD342" s="287"/>
    </row>
    <row r="343" ht="15.75" customHeight="1">
      <c r="A343" s="16"/>
      <c r="B343" s="16"/>
      <c r="C343" s="16"/>
      <c r="D343" s="16"/>
      <c r="E343" s="16"/>
      <c r="F343" s="16"/>
      <c r="G343" s="16"/>
      <c r="H343" s="16"/>
      <c r="I343" s="220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287"/>
      <c r="AA343" s="16"/>
      <c r="AB343" s="287"/>
      <c r="AC343" s="287"/>
      <c r="AD343" s="287"/>
    </row>
    <row r="344" ht="15.75" customHeight="1">
      <c r="A344" s="16"/>
      <c r="B344" s="16"/>
      <c r="C344" s="16"/>
      <c r="D344" s="16"/>
      <c r="E344" s="16"/>
      <c r="F344" s="16"/>
      <c r="G344" s="16"/>
      <c r="H344" s="16"/>
      <c r="I344" s="220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287"/>
      <c r="AA344" s="16"/>
      <c r="AB344" s="287"/>
      <c r="AC344" s="287"/>
      <c r="AD344" s="287"/>
    </row>
    <row r="345" ht="15.75" customHeight="1">
      <c r="A345" s="16"/>
      <c r="B345" s="16"/>
      <c r="C345" s="16"/>
      <c r="D345" s="16"/>
      <c r="E345" s="16"/>
      <c r="F345" s="16"/>
      <c r="G345" s="16"/>
      <c r="H345" s="16"/>
      <c r="I345" s="220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287"/>
      <c r="AA345" s="16"/>
      <c r="AB345" s="287"/>
      <c r="AC345" s="287"/>
      <c r="AD345" s="287"/>
    </row>
    <row r="346" ht="15.75" customHeight="1">
      <c r="A346" s="16"/>
      <c r="B346" s="16"/>
      <c r="C346" s="16"/>
      <c r="D346" s="16"/>
      <c r="E346" s="16"/>
      <c r="F346" s="16"/>
      <c r="G346" s="16"/>
      <c r="H346" s="16"/>
      <c r="I346" s="220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287"/>
      <c r="AA346" s="16"/>
      <c r="AB346" s="287"/>
      <c r="AC346" s="287"/>
      <c r="AD346" s="287"/>
    </row>
    <row r="347" ht="15.75" customHeight="1">
      <c r="A347" s="16"/>
      <c r="B347" s="16"/>
      <c r="C347" s="16"/>
      <c r="D347" s="16"/>
      <c r="E347" s="16"/>
      <c r="F347" s="16"/>
      <c r="G347" s="16"/>
      <c r="H347" s="16"/>
      <c r="I347" s="220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287"/>
      <c r="AA347" s="16"/>
      <c r="AB347" s="287"/>
      <c r="AC347" s="287"/>
      <c r="AD347" s="287"/>
    </row>
    <row r="348" ht="15.75" customHeight="1">
      <c r="A348" s="16"/>
      <c r="B348" s="16"/>
      <c r="C348" s="16"/>
      <c r="D348" s="16"/>
      <c r="E348" s="16"/>
      <c r="F348" s="16"/>
      <c r="G348" s="16"/>
      <c r="H348" s="16"/>
      <c r="I348" s="220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287"/>
      <c r="AA348" s="16"/>
      <c r="AB348" s="287"/>
      <c r="AC348" s="287"/>
      <c r="AD348" s="287"/>
    </row>
    <row r="349" ht="15.75" customHeight="1">
      <c r="A349" s="16"/>
      <c r="B349" s="16"/>
      <c r="C349" s="16"/>
      <c r="D349" s="16"/>
      <c r="E349" s="16"/>
      <c r="F349" s="16"/>
      <c r="G349" s="16"/>
      <c r="H349" s="16"/>
      <c r="I349" s="220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287"/>
      <c r="AA349" s="16"/>
      <c r="AB349" s="287"/>
      <c r="AC349" s="287"/>
      <c r="AD349" s="287"/>
    </row>
    <row r="350" ht="15.75" customHeight="1">
      <c r="A350" s="16"/>
      <c r="B350" s="16"/>
      <c r="C350" s="16"/>
      <c r="D350" s="16"/>
      <c r="E350" s="16"/>
      <c r="F350" s="16"/>
      <c r="G350" s="16"/>
      <c r="H350" s="16"/>
      <c r="I350" s="220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287"/>
      <c r="AA350" s="16"/>
      <c r="AB350" s="287"/>
      <c r="AC350" s="287"/>
      <c r="AD350" s="287"/>
    </row>
    <row r="351" ht="15.75" customHeight="1">
      <c r="A351" s="16"/>
      <c r="B351" s="16"/>
      <c r="C351" s="16"/>
      <c r="D351" s="16"/>
      <c r="E351" s="16"/>
      <c r="F351" s="16"/>
      <c r="G351" s="16"/>
      <c r="H351" s="16"/>
      <c r="I351" s="220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287"/>
      <c r="AA351" s="16"/>
      <c r="AB351" s="287"/>
      <c r="AC351" s="287"/>
      <c r="AD351" s="287"/>
    </row>
    <row r="352" ht="15.75" customHeight="1">
      <c r="A352" s="16"/>
      <c r="B352" s="16"/>
      <c r="C352" s="16"/>
      <c r="D352" s="16"/>
      <c r="E352" s="16"/>
      <c r="F352" s="16"/>
      <c r="G352" s="16"/>
      <c r="H352" s="16"/>
      <c r="I352" s="220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287"/>
      <c r="AA352" s="16"/>
      <c r="AB352" s="287"/>
      <c r="AC352" s="287"/>
      <c r="AD352" s="287"/>
    </row>
    <row r="353" ht="15.75" customHeight="1">
      <c r="A353" s="16"/>
      <c r="B353" s="16"/>
      <c r="C353" s="16"/>
      <c r="D353" s="16"/>
      <c r="E353" s="16"/>
      <c r="F353" s="16"/>
      <c r="G353" s="16"/>
      <c r="H353" s="16"/>
      <c r="I353" s="220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287"/>
      <c r="AA353" s="16"/>
      <c r="AB353" s="287"/>
      <c r="AC353" s="287"/>
      <c r="AD353" s="287"/>
    </row>
    <row r="354" ht="15.75" customHeight="1">
      <c r="A354" s="16"/>
      <c r="B354" s="16"/>
      <c r="C354" s="16"/>
      <c r="D354" s="16"/>
      <c r="E354" s="16"/>
      <c r="F354" s="16"/>
      <c r="G354" s="16"/>
      <c r="H354" s="16"/>
      <c r="I354" s="220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287"/>
      <c r="AA354" s="16"/>
      <c r="AB354" s="287"/>
      <c r="AC354" s="287"/>
      <c r="AD354" s="287"/>
    </row>
    <row r="355" ht="15.75" customHeight="1">
      <c r="A355" s="16"/>
      <c r="B355" s="16"/>
      <c r="C355" s="16"/>
      <c r="D355" s="16"/>
      <c r="E355" s="16"/>
      <c r="F355" s="16"/>
      <c r="G355" s="16"/>
      <c r="H355" s="16"/>
      <c r="I355" s="220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287"/>
      <c r="AA355" s="16"/>
      <c r="AB355" s="287"/>
      <c r="AC355" s="287"/>
      <c r="AD355" s="287"/>
    </row>
    <row r="356" ht="15.75" customHeight="1">
      <c r="A356" s="16"/>
      <c r="B356" s="16"/>
      <c r="C356" s="16"/>
      <c r="D356" s="16"/>
      <c r="E356" s="16"/>
      <c r="F356" s="16"/>
      <c r="G356" s="16"/>
      <c r="H356" s="16"/>
      <c r="I356" s="220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287"/>
      <c r="AA356" s="16"/>
      <c r="AB356" s="287"/>
      <c r="AC356" s="287"/>
      <c r="AD356" s="287"/>
    </row>
    <row r="357" ht="15.75" customHeight="1">
      <c r="A357" s="16"/>
      <c r="B357" s="16"/>
      <c r="C357" s="16"/>
      <c r="D357" s="16"/>
      <c r="E357" s="16"/>
      <c r="F357" s="16"/>
      <c r="G357" s="16"/>
      <c r="H357" s="16"/>
      <c r="I357" s="220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287"/>
      <c r="AA357" s="16"/>
      <c r="AB357" s="287"/>
      <c r="AC357" s="287"/>
      <c r="AD357" s="287"/>
    </row>
    <row r="358" ht="15.75" customHeight="1">
      <c r="A358" s="16"/>
      <c r="B358" s="16"/>
      <c r="C358" s="16"/>
      <c r="D358" s="16"/>
      <c r="E358" s="16"/>
      <c r="F358" s="16"/>
      <c r="G358" s="16"/>
      <c r="H358" s="16"/>
      <c r="I358" s="220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287"/>
      <c r="AA358" s="16"/>
      <c r="AB358" s="287"/>
      <c r="AC358" s="287"/>
      <c r="AD358" s="287"/>
    </row>
    <row r="359" ht="15.75" customHeight="1">
      <c r="A359" s="16"/>
      <c r="B359" s="16"/>
      <c r="C359" s="16"/>
      <c r="D359" s="16"/>
      <c r="E359" s="16"/>
      <c r="F359" s="16"/>
      <c r="G359" s="16"/>
      <c r="H359" s="16"/>
      <c r="I359" s="220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287"/>
      <c r="AA359" s="16"/>
      <c r="AB359" s="287"/>
      <c r="AC359" s="287"/>
      <c r="AD359" s="287"/>
    </row>
    <row r="360" ht="15.75" customHeight="1">
      <c r="A360" s="16"/>
      <c r="B360" s="16"/>
      <c r="C360" s="16"/>
      <c r="D360" s="16"/>
      <c r="E360" s="16"/>
      <c r="F360" s="16"/>
      <c r="G360" s="16"/>
      <c r="H360" s="16"/>
      <c r="I360" s="220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287"/>
      <c r="AA360" s="16"/>
      <c r="AB360" s="287"/>
      <c r="AC360" s="287"/>
      <c r="AD360" s="287"/>
    </row>
    <row r="361" ht="15.75" customHeight="1">
      <c r="A361" s="16"/>
      <c r="B361" s="16"/>
      <c r="C361" s="16"/>
      <c r="D361" s="16"/>
      <c r="E361" s="16"/>
      <c r="F361" s="16"/>
      <c r="G361" s="16"/>
      <c r="H361" s="16"/>
      <c r="I361" s="220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287"/>
      <c r="AA361" s="16"/>
      <c r="AB361" s="287"/>
      <c r="AC361" s="287"/>
      <c r="AD361" s="287"/>
    </row>
    <row r="362" ht="15.75" customHeight="1">
      <c r="A362" s="16"/>
      <c r="B362" s="16"/>
      <c r="C362" s="16"/>
      <c r="D362" s="16"/>
      <c r="E362" s="16"/>
      <c r="F362" s="16"/>
      <c r="G362" s="16"/>
      <c r="H362" s="16"/>
      <c r="I362" s="220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287"/>
      <c r="AA362" s="16"/>
      <c r="AB362" s="287"/>
      <c r="AC362" s="287"/>
      <c r="AD362" s="287"/>
    </row>
    <row r="363" ht="15.75" customHeight="1">
      <c r="A363" s="16"/>
      <c r="B363" s="16"/>
      <c r="C363" s="16"/>
      <c r="D363" s="16"/>
      <c r="E363" s="16"/>
      <c r="F363" s="16"/>
      <c r="G363" s="16"/>
      <c r="H363" s="16"/>
      <c r="I363" s="220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287"/>
      <c r="AA363" s="16"/>
      <c r="AB363" s="287"/>
      <c r="AC363" s="287"/>
      <c r="AD363" s="287"/>
    </row>
    <row r="364" ht="15.75" customHeight="1">
      <c r="A364" s="16"/>
      <c r="B364" s="16"/>
      <c r="C364" s="16"/>
      <c r="D364" s="16"/>
      <c r="E364" s="16"/>
      <c r="F364" s="16"/>
      <c r="G364" s="16"/>
      <c r="H364" s="16"/>
      <c r="I364" s="220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287"/>
      <c r="AA364" s="16"/>
      <c r="AB364" s="287"/>
      <c r="AC364" s="287"/>
      <c r="AD364" s="287"/>
    </row>
    <row r="365" ht="15.75" customHeight="1">
      <c r="A365" s="16"/>
      <c r="B365" s="16"/>
      <c r="C365" s="16"/>
      <c r="D365" s="16"/>
      <c r="E365" s="16"/>
      <c r="F365" s="16"/>
      <c r="G365" s="16"/>
      <c r="H365" s="16"/>
      <c r="I365" s="220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287"/>
      <c r="AA365" s="16"/>
      <c r="AB365" s="287"/>
      <c r="AC365" s="287"/>
      <c r="AD365" s="287"/>
    </row>
    <row r="366" ht="15.75" customHeight="1">
      <c r="A366" s="16"/>
      <c r="B366" s="16"/>
      <c r="C366" s="16"/>
      <c r="D366" s="16"/>
      <c r="E366" s="16"/>
      <c r="F366" s="16"/>
      <c r="G366" s="16"/>
      <c r="H366" s="16"/>
      <c r="I366" s="220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287"/>
      <c r="AA366" s="16"/>
      <c r="AB366" s="287"/>
      <c r="AC366" s="287"/>
      <c r="AD366" s="287"/>
    </row>
    <row r="367" ht="15.75" customHeight="1">
      <c r="A367" s="16"/>
      <c r="B367" s="16"/>
      <c r="C367" s="16"/>
      <c r="D367" s="16"/>
      <c r="E367" s="16"/>
      <c r="F367" s="16"/>
      <c r="G367" s="16"/>
      <c r="H367" s="16"/>
      <c r="I367" s="220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287"/>
      <c r="AA367" s="16"/>
      <c r="AB367" s="287"/>
      <c r="AC367" s="287"/>
      <c r="AD367" s="287"/>
    </row>
    <row r="368" ht="15.75" customHeight="1">
      <c r="A368" s="16"/>
      <c r="B368" s="16"/>
      <c r="C368" s="16"/>
      <c r="D368" s="16"/>
      <c r="E368" s="16"/>
      <c r="F368" s="16"/>
      <c r="G368" s="16"/>
      <c r="H368" s="16"/>
      <c r="I368" s="220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287"/>
      <c r="AA368" s="16"/>
      <c r="AB368" s="287"/>
      <c r="AC368" s="287"/>
      <c r="AD368" s="287"/>
    </row>
    <row r="369" ht="15.75" customHeight="1">
      <c r="A369" s="16"/>
      <c r="B369" s="16"/>
      <c r="C369" s="16"/>
      <c r="D369" s="16"/>
      <c r="E369" s="16"/>
      <c r="F369" s="16"/>
      <c r="G369" s="16"/>
      <c r="H369" s="16"/>
      <c r="I369" s="220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287"/>
      <c r="AA369" s="16"/>
      <c r="AB369" s="287"/>
      <c r="AC369" s="287"/>
      <c r="AD369" s="287"/>
    </row>
    <row r="370" ht="15.75" customHeight="1">
      <c r="A370" s="16"/>
      <c r="B370" s="16"/>
      <c r="C370" s="16"/>
      <c r="D370" s="16"/>
      <c r="E370" s="16"/>
      <c r="F370" s="16"/>
      <c r="G370" s="16"/>
      <c r="H370" s="16"/>
      <c r="I370" s="220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287"/>
      <c r="AA370" s="16"/>
      <c r="AB370" s="287"/>
      <c r="AC370" s="287"/>
      <c r="AD370" s="287"/>
    </row>
    <row r="371" ht="15.75" customHeight="1">
      <c r="A371" s="16"/>
      <c r="B371" s="16"/>
      <c r="C371" s="16"/>
      <c r="D371" s="16"/>
      <c r="E371" s="16"/>
      <c r="F371" s="16"/>
      <c r="G371" s="16"/>
      <c r="H371" s="16"/>
      <c r="I371" s="220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287"/>
      <c r="AA371" s="16"/>
      <c r="AB371" s="287"/>
      <c r="AC371" s="287"/>
      <c r="AD371" s="287"/>
    </row>
    <row r="372" ht="15.75" customHeight="1">
      <c r="A372" s="16"/>
      <c r="B372" s="16"/>
      <c r="C372" s="16"/>
      <c r="D372" s="16"/>
      <c r="E372" s="16"/>
      <c r="F372" s="16"/>
      <c r="G372" s="16"/>
      <c r="H372" s="16"/>
      <c r="I372" s="220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287"/>
      <c r="AA372" s="16"/>
      <c r="AB372" s="287"/>
      <c r="AC372" s="287"/>
      <c r="AD372" s="287"/>
    </row>
    <row r="373" ht="15.75" customHeight="1">
      <c r="A373" s="16"/>
      <c r="B373" s="16"/>
      <c r="C373" s="16"/>
      <c r="D373" s="16"/>
      <c r="E373" s="16"/>
      <c r="F373" s="16"/>
      <c r="G373" s="16"/>
      <c r="H373" s="16"/>
      <c r="I373" s="220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287"/>
      <c r="AA373" s="16"/>
      <c r="AB373" s="287"/>
      <c r="AC373" s="287"/>
      <c r="AD373" s="287"/>
    </row>
    <row r="374" ht="15.75" customHeight="1">
      <c r="A374" s="16"/>
      <c r="B374" s="16"/>
      <c r="C374" s="16"/>
      <c r="D374" s="16"/>
      <c r="E374" s="16"/>
      <c r="F374" s="16"/>
      <c r="G374" s="16"/>
      <c r="H374" s="16"/>
      <c r="I374" s="220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287"/>
      <c r="AA374" s="16"/>
      <c r="AB374" s="287"/>
      <c r="AC374" s="287"/>
      <c r="AD374" s="287"/>
    </row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3">
    <mergeCell ref="I4:I6"/>
    <mergeCell ref="C8:F8"/>
    <mergeCell ref="I8:I9"/>
    <mergeCell ref="D9:F9"/>
    <mergeCell ref="D10:F10"/>
    <mergeCell ref="D11:F11"/>
    <mergeCell ref="D12:F12"/>
    <mergeCell ref="D13:F13"/>
    <mergeCell ref="D14:F14"/>
    <mergeCell ref="D15:F15"/>
    <mergeCell ref="C22:F22"/>
    <mergeCell ref="C23:F23"/>
    <mergeCell ref="C24:F24"/>
    <mergeCell ref="C25:F25"/>
    <mergeCell ref="C26:F26"/>
    <mergeCell ref="C27:F27"/>
    <mergeCell ref="C28:F28"/>
    <mergeCell ref="C29:F29"/>
    <mergeCell ref="C30:F30"/>
    <mergeCell ref="C31:F31"/>
    <mergeCell ref="C32:F32"/>
    <mergeCell ref="C33:F33"/>
    <mergeCell ref="C34:F34"/>
    <mergeCell ref="C35:F35"/>
    <mergeCell ref="C36:F36"/>
    <mergeCell ref="C37:F37"/>
    <mergeCell ref="C38:F38"/>
    <mergeCell ref="C39:F39"/>
    <mergeCell ref="E49:F50"/>
    <mergeCell ref="E51:F51"/>
    <mergeCell ref="C56:E56"/>
    <mergeCell ref="C59:E59"/>
    <mergeCell ref="C60:E60"/>
    <mergeCell ref="C65:E66"/>
    <mergeCell ref="F67:H67"/>
    <mergeCell ref="F68:H68"/>
    <mergeCell ref="C40:F40"/>
    <mergeCell ref="C41:F41"/>
    <mergeCell ref="C42:F42"/>
    <mergeCell ref="C43:F43"/>
    <mergeCell ref="C44:F44"/>
    <mergeCell ref="E47:F47"/>
    <mergeCell ref="E48:F48"/>
  </mergeCells>
  <conditionalFormatting sqref="A9:C15">
    <cfRule type="cellIs" dxfId="0" priority="1" operator="equal">
      <formula>"DATE: STUDENT NUMBER: NAME: NATIONALITY: CONTACT NUMBER: EMAIL ADDRESS: CONGREGATION(COMPLETE NAME)"</formula>
    </cfRule>
  </conditionalFormatting>
  <conditionalFormatting sqref="G15">
    <cfRule type="colorScale" priority="2">
      <colorScale>
        <cfvo type="min"/>
        <cfvo type="max"/>
        <color rgb="FF57BB8A"/>
        <color rgb="FFFFFFFF"/>
      </colorScale>
    </cfRule>
  </conditionalFormatting>
  <dataValidations>
    <dataValidation type="list" allowBlank="1" sqref="D17">
      <formula1>"2022 - 2023,2021-2022,2020 -2021"</formula1>
    </dataValidation>
    <dataValidation type="list" allowBlank="1" sqref="F18">
      <formula1>"FIRST SEMESTER,SECOND SEMESTER,INTER-SEMESTER"</formula1>
    </dataValidation>
    <dataValidation type="list" allowBlank="1" sqref="F20">
      <formula1>"Credit Student,Audit Student(On-going Formation;Renewal)"</formula1>
    </dataValidation>
    <dataValidation type="list" allowBlank="1" showErrorMessage="1" sqref="D47 D50">
      <formula1>"Approved,Disapproved"</formula1>
    </dataValidation>
    <dataValidation type="list" allowBlank="1" sqref="C23:C43">
      <formula1>RATES!$F$3:$F$32</formula1>
    </dataValidation>
    <dataValidation type="custom" allowBlank="1" showDropDown="1" sqref="D9">
      <formula1>OR(NOT(ISERROR(DATEVALUE(D9))), AND(ISNUMBER(D9), LEFT(CELL("format", D9))="D"))</formula1>
    </dataValidation>
    <dataValidation type="list" allowBlank="1" sqref="H45:H62">
      <formula1>RATES!$J$47:$J$82</formula1>
    </dataValidation>
    <dataValidation type="list" allowBlank="1" sqref="D14">
      <formula1>'Enrollment List'!$H$10:$H$93</formula1>
    </dataValidation>
    <dataValidation type="list" allowBlank="1" sqref="H17">
      <formula1>"NEW STUDENT,OLD STUDENT,TRANSFEREE,CROSS ENROLLEE,RETURNEE FROM LEAVE OF ABSENCE"</formula1>
    </dataValidation>
    <dataValidation type="list" allowBlank="1" showErrorMessage="1" sqref="I65">
      <formula1>"Full payment,Partial,Not yet paid,Promissory"</formula1>
    </dataValidation>
    <dataValidation type="list" allowBlank="1" sqref="H15">
      <formula1>$AD$115:$AD$144</formula1>
    </dataValidation>
    <dataValidation type="list" allowBlank="1" sqref="H23:H43">
      <formula1>RATES!$I$3:$I$32</formula1>
    </dataValidation>
    <dataValidation type="list" allowBlank="1" sqref="D15">
      <formula1>$AC$147:$AC$174</formula1>
    </dataValidation>
    <dataValidation type="list" allowBlank="1" sqref="F19">
      <formula1>"THESIS,NON-THESIS,CREDIT STUDENT,AUDIT STUDENT"</formula1>
    </dataValidation>
    <dataValidation type="list" allowBlank="1" sqref="E20">
      <formula1>"Regular(4 Years),Scholar(3 Years),Bridge Program,Certificate Program in Religious Studies"</formula1>
    </dataValidation>
    <dataValidation type="list" allowBlank="1" sqref="F17">
      <formula1>"FIRST YEAR,SECOND YEAR,THIRD YEAR,FOURTH YEAR"</formula1>
    </dataValidation>
    <dataValidation type="list" allowBlank="1" sqref="D13">
      <formula1>'Enrollment List'!$G$10:$G$93</formula1>
    </dataValidation>
    <dataValidation type="list" allowBlank="1" sqref="E19">
      <formula1>"MAJOR IN THEOLOGY,MAJOR IN SCRIPTURES,MAJOR IN WOMEN AND RELIGION"</formula1>
    </dataValidation>
    <dataValidation type="list" allowBlank="1" showInputMessage="1" prompt="Click and enter a value from the list of items" sqref="G23:G43">
      <formula1>"2,3"</formula1>
    </dataValidation>
    <dataValidation type="list" allowBlank="1" sqref="D12">
      <formula1>'Enrollment List'!$B$110:$B$152</formula1>
    </dataValidation>
  </dataValidations>
  <hyperlinks>
    <hyperlink r:id="rId1" ref="C6"/>
  </hyperlinks>
  <printOptions horizontalCentered="1"/>
  <pageMargins bottom="0.75" footer="0.0" header="0.0" left="0.7" right="0.7" top="0.75"/>
  <pageSetup orientation="portrait" pageOrder="overThenDown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28E86"/>
    <outlinePr summaryBelow="0" summaryRight="0"/>
    <pageSetUpPr fitToPage="1"/>
  </sheetPr>
  <sheetViews>
    <sheetView showGridLines="0" workbookViewId="0"/>
  </sheetViews>
  <sheetFormatPr customHeight="1" defaultColWidth="12.63" defaultRowHeight="15.0"/>
  <cols>
    <col customWidth="1" min="1" max="1" width="3.13"/>
    <col customWidth="1" min="2" max="2" width="2.63"/>
    <col customWidth="1" min="3" max="3" width="38.13"/>
    <col customWidth="1" min="4" max="4" width="21.63"/>
    <col customWidth="1" min="5" max="5" width="17.13"/>
    <col customWidth="1" min="6" max="6" width="17.25"/>
    <col customWidth="1" min="7" max="7" width="17.38"/>
    <col customWidth="1" min="8" max="8" width="37.38"/>
    <col customWidth="1" min="9" max="9" width="17.88"/>
    <col hidden="1" min="12" max="20" width="12.63"/>
    <col customWidth="1" hidden="1" min="21" max="21" width="16.38"/>
    <col hidden="1" min="22" max="24" width="12.63"/>
    <col customWidth="1" hidden="1" min="25" max="25" width="21.25"/>
    <col customWidth="1" hidden="1" min="26" max="26" width="20.13"/>
    <col hidden="1" min="27" max="30" width="12.63"/>
  </cols>
  <sheetData>
    <row r="1" ht="15.75" customHeight="1">
      <c r="A1" s="1"/>
      <c r="B1" s="1"/>
      <c r="C1" s="1"/>
      <c r="D1" s="1"/>
      <c r="E1" s="1"/>
      <c r="F1" s="1"/>
      <c r="G1" s="1"/>
      <c r="H1" s="1"/>
      <c r="I1" s="2"/>
      <c r="J1" s="1"/>
      <c r="K1" s="1"/>
      <c r="L1" s="1"/>
      <c r="M1" s="1"/>
      <c r="N1" s="1"/>
      <c r="O1" s="1"/>
      <c r="P1" s="3"/>
      <c r="Q1" s="1"/>
      <c r="R1" s="1"/>
      <c r="S1" s="1"/>
      <c r="T1" s="1"/>
      <c r="U1" s="1"/>
      <c r="V1" s="1"/>
      <c r="W1" s="1"/>
      <c r="X1" s="1"/>
      <c r="Y1" s="1"/>
      <c r="Z1" s="4"/>
      <c r="AA1" s="1"/>
      <c r="AB1" s="4"/>
      <c r="AC1" s="4"/>
      <c r="AD1" s="4"/>
    </row>
    <row r="2" ht="15.75" customHeight="1">
      <c r="A2" s="1"/>
      <c r="B2" s="5"/>
      <c r="C2" s="6"/>
      <c r="D2" s="6"/>
      <c r="E2" s="6"/>
      <c r="F2" s="6"/>
      <c r="G2" s="6"/>
      <c r="H2" s="6"/>
      <c r="I2" s="7"/>
      <c r="J2" s="1"/>
      <c r="K2" s="1"/>
      <c r="L2" s="1"/>
      <c r="M2" s="1"/>
      <c r="N2" s="1"/>
      <c r="O2" s="1"/>
      <c r="P2" s="8"/>
      <c r="Q2" s="1"/>
      <c r="R2" s="1"/>
      <c r="S2" s="1"/>
      <c r="T2" s="1"/>
      <c r="U2" s="1"/>
      <c r="V2" s="1"/>
      <c r="W2" s="1"/>
      <c r="X2" s="1"/>
      <c r="Y2" s="1"/>
      <c r="Z2" s="4"/>
      <c r="AA2" s="1"/>
      <c r="AB2" s="4"/>
      <c r="AC2" s="4"/>
      <c r="AD2" s="4"/>
    </row>
    <row r="3" ht="15.75" customHeight="1">
      <c r="A3" s="1"/>
      <c r="B3" s="9"/>
      <c r="C3" s="2" t="s">
        <v>229</v>
      </c>
      <c r="D3" s="1"/>
      <c r="E3" s="1"/>
      <c r="F3" s="1"/>
      <c r="G3" s="1"/>
      <c r="H3" s="1"/>
      <c r="I3" s="10"/>
      <c r="J3" s="1"/>
      <c r="K3" s="1"/>
      <c r="L3" s="1"/>
      <c r="M3" s="1"/>
      <c r="N3" s="1"/>
      <c r="O3" s="1"/>
      <c r="P3" s="3"/>
      <c r="Q3" s="1"/>
      <c r="R3" s="1"/>
      <c r="S3" s="1"/>
      <c r="T3" s="1"/>
      <c r="U3" s="1"/>
      <c r="V3" s="1"/>
      <c r="W3" s="1"/>
      <c r="X3" s="1"/>
      <c r="Y3" s="1"/>
      <c r="Z3" s="4"/>
      <c r="AA3" s="1"/>
      <c r="AB3" s="4"/>
      <c r="AC3" s="4"/>
      <c r="AD3" s="4"/>
    </row>
    <row r="4" ht="15.75" customHeight="1">
      <c r="A4" s="1"/>
      <c r="B4" s="9"/>
      <c r="C4" s="1" t="s">
        <v>230</v>
      </c>
      <c r="D4" s="1"/>
      <c r="E4" s="1"/>
      <c r="F4" s="1"/>
      <c r="G4" s="1"/>
      <c r="H4" s="1"/>
      <c r="I4" s="193" t="s">
        <v>0</v>
      </c>
      <c r="J4" s="1"/>
      <c r="K4" s="1"/>
      <c r="L4" s="1"/>
      <c r="M4" s="1"/>
      <c r="N4" s="1"/>
      <c r="O4" s="1"/>
      <c r="P4" s="3"/>
      <c r="Q4" s="1"/>
      <c r="R4" s="1"/>
      <c r="S4" s="1"/>
      <c r="T4" s="1"/>
      <c r="U4" s="1"/>
      <c r="V4" s="1"/>
      <c r="W4" s="1"/>
      <c r="X4" s="1"/>
      <c r="Y4" s="1"/>
      <c r="Z4" s="4"/>
      <c r="AA4" s="1"/>
      <c r="AB4" s="4"/>
      <c r="AC4" s="4"/>
      <c r="AD4" s="4"/>
    </row>
    <row r="5" ht="15.75" customHeight="1">
      <c r="A5" s="1"/>
      <c r="B5" s="9"/>
      <c r="C5" s="1" t="s">
        <v>231</v>
      </c>
      <c r="D5" s="1"/>
      <c r="E5" s="1"/>
      <c r="F5" s="1"/>
      <c r="G5" s="1"/>
      <c r="H5" s="1"/>
      <c r="I5" s="194"/>
      <c r="J5" s="1"/>
      <c r="K5" s="1"/>
      <c r="L5" s="1"/>
      <c r="M5" s="1"/>
      <c r="N5" s="1"/>
      <c r="O5" s="1"/>
      <c r="P5" s="3"/>
      <c r="Q5" s="1"/>
      <c r="R5" s="1"/>
      <c r="S5" s="1"/>
      <c r="T5" s="1"/>
      <c r="U5" s="1"/>
      <c r="V5" s="1"/>
      <c r="W5" s="1"/>
      <c r="X5" s="1"/>
      <c r="Y5" s="1"/>
      <c r="Z5" s="4"/>
      <c r="AA5" s="1"/>
      <c r="AB5" s="4"/>
      <c r="AC5" s="4"/>
      <c r="AD5" s="4"/>
    </row>
    <row r="6" ht="15.75" customHeight="1">
      <c r="A6" s="1"/>
      <c r="B6" s="13"/>
      <c r="C6" s="195" t="s">
        <v>1180</v>
      </c>
      <c r="D6" s="14"/>
      <c r="E6" s="14"/>
      <c r="F6" s="14"/>
      <c r="G6" s="14"/>
      <c r="H6" s="14"/>
      <c r="I6" s="196"/>
      <c r="J6" s="1"/>
      <c r="K6" s="1"/>
      <c r="L6" s="1"/>
      <c r="M6" s="1"/>
      <c r="N6" s="1"/>
      <c r="O6" s="1"/>
      <c r="P6" s="3"/>
      <c r="Q6" s="1"/>
      <c r="R6" s="1"/>
      <c r="S6" s="1"/>
      <c r="T6" s="1"/>
      <c r="U6" s="1"/>
      <c r="V6" s="1"/>
      <c r="W6" s="1"/>
      <c r="X6" s="1"/>
      <c r="Y6" s="1"/>
      <c r="Z6" s="4"/>
      <c r="AA6" s="1"/>
      <c r="AB6" s="4"/>
      <c r="AC6" s="4"/>
      <c r="AD6" s="4"/>
    </row>
    <row r="7" ht="27.0" customHeight="1">
      <c r="A7" s="1"/>
      <c r="B7" s="9"/>
      <c r="C7" s="1"/>
      <c r="D7" s="1"/>
      <c r="E7" s="1"/>
      <c r="F7" s="1"/>
      <c r="G7" s="16"/>
      <c r="H7" s="2" t="s">
        <v>1</v>
      </c>
      <c r="I7" s="17"/>
      <c r="J7" s="1"/>
      <c r="K7" s="1"/>
      <c r="L7" s="1"/>
      <c r="M7" s="1"/>
      <c r="N7" s="1"/>
      <c r="O7" s="1"/>
      <c r="P7" s="8"/>
      <c r="Q7" s="1"/>
      <c r="R7" s="1"/>
      <c r="S7" s="1"/>
      <c r="T7" s="1"/>
      <c r="U7" s="1"/>
      <c r="V7" s="1"/>
      <c r="W7" s="1"/>
      <c r="X7" s="1"/>
      <c r="Y7" s="1"/>
      <c r="Z7" s="4"/>
      <c r="AA7" s="1"/>
      <c r="AB7" s="4"/>
      <c r="AC7" s="4"/>
      <c r="AD7" s="4"/>
    </row>
    <row r="8" ht="15.75" customHeight="1">
      <c r="A8" s="18"/>
      <c r="B8" s="19"/>
      <c r="C8" s="18" t="s">
        <v>986</v>
      </c>
      <c r="G8" s="16"/>
      <c r="H8" s="20" t="s">
        <v>2</v>
      </c>
      <c r="I8" s="197" t="s">
        <v>3</v>
      </c>
      <c r="J8" s="1"/>
      <c r="K8" s="1"/>
      <c r="L8" s="1"/>
      <c r="M8" s="1"/>
      <c r="N8" s="1"/>
      <c r="O8" s="1"/>
      <c r="P8" s="8"/>
      <c r="Q8" s="1"/>
      <c r="R8" s="1"/>
      <c r="S8" s="1"/>
      <c r="T8" s="1"/>
      <c r="U8" s="1"/>
      <c r="V8" s="1"/>
      <c r="W8" s="1"/>
      <c r="X8" s="1"/>
      <c r="Y8" s="1"/>
      <c r="Z8" s="4"/>
      <c r="AA8" s="1"/>
      <c r="AB8" s="4"/>
      <c r="AC8" s="4"/>
      <c r="AD8" s="4"/>
    </row>
    <row r="9" ht="15.75" customHeight="1">
      <c r="A9" s="2"/>
      <c r="B9" s="22"/>
      <c r="C9" s="64" t="s">
        <v>234</v>
      </c>
      <c r="D9" s="23">
        <v>44934.0</v>
      </c>
      <c r="E9" s="198"/>
      <c r="F9" s="198"/>
      <c r="G9" s="16"/>
      <c r="H9" s="25" t="s">
        <v>4</v>
      </c>
      <c r="I9" s="194"/>
      <c r="J9" s="1"/>
      <c r="K9" s="1"/>
      <c r="L9" s="1"/>
      <c r="M9" s="1"/>
      <c r="N9" s="1"/>
      <c r="O9" s="1"/>
      <c r="P9" s="8"/>
      <c r="Q9" s="1"/>
      <c r="R9" s="1"/>
      <c r="S9" s="26"/>
      <c r="T9" s="1"/>
      <c r="U9" s="1"/>
      <c r="V9" s="1"/>
      <c r="W9" s="1"/>
      <c r="X9" s="1"/>
      <c r="Y9" s="1"/>
      <c r="Z9" s="4"/>
      <c r="AA9" s="1"/>
      <c r="AB9" s="4"/>
      <c r="AC9" s="4"/>
      <c r="AD9" s="4"/>
    </row>
    <row r="10" ht="15.75" customHeight="1">
      <c r="A10" s="2"/>
      <c r="B10" s="22"/>
      <c r="C10" s="64" t="s">
        <v>235</v>
      </c>
      <c r="D10" s="27" t="s">
        <v>754</v>
      </c>
      <c r="E10" s="198"/>
      <c r="F10" s="198"/>
      <c r="G10" s="16"/>
      <c r="H10" s="28"/>
      <c r="I10" s="29" t="s">
        <v>5</v>
      </c>
      <c r="J10" s="1"/>
      <c r="K10" s="1"/>
      <c r="L10" s="1"/>
      <c r="M10" s="1"/>
      <c r="N10" s="1"/>
      <c r="O10" s="1"/>
      <c r="P10" s="8"/>
      <c r="Q10" s="1"/>
      <c r="R10" s="1"/>
      <c r="S10" s="26"/>
      <c r="T10" s="1"/>
      <c r="U10" s="1"/>
      <c r="V10" s="1"/>
      <c r="W10" s="1"/>
      <c r="X10" s="1"/>
      <c r="Y10" s="1"/>
      <c r="Z10" s="4"/>
      <c r="AA10" s="1"/>
      <c r="AB10" s="4"/>
      <c r="AC10" s="4"/>
      <c r="AD10" s="4"/>
    </row>
    <row r="11" ht="15.75" customHeight="1">
      <c r="A11" s="2"/>
      <c r="B11" s="22"/>
      <c r="C11" s="64" t="s">
        <v>236</v>
      </c>
      <c r="D11" s="30" t="s">
        <v>1181</v>
      </c>
      <c r="E11" s="198"/>
      <c r="F11" s="198"/>
      <c r="G11" s="16"/>
      <c r="H11" s="25" t="s">
        <v>7</v>
      </c>
      <c r="I11" s="29"/>
      <c r="J11" s="1"/>
      <c r="K11" s="1"/>
      <c r="L11" s="1"/>
      <c r="M11" s="1"/>
      <c r="N11" s="1"/>
      <c r="O11" s="1"/>
      <c r="P11" s="8"/>
      <c r="Q11" s="1"/>
      <c r="R11" s="1"/>
      <c r="S11" s="31"/>
      <c r="T11" s="1"/>
      <c r="U11" s="1"/>
      <c r="V11" s="1"/>
      <c r="W11" s="1"/>
      <c r="X11" s="1"/>
      <c r="Y11" s="1"/>
      <c r="Z11" s="4"/>
      <c r="AA11" s="1"/>
      <c r="AB11" s="4"/>
      <c r="AC11" s="4"/>
      <c r="AD11" s="4"/>
    </row>
    <row r="12" ht="15.75" customHeight="1">
      <c r="A12" s="2"/>
      <c r="B12" s="22"/>
      <c r="C12" s="64" t="s">
        <v>237</v>
      </c>
      <c r="D12" s="30" t="s">
        <v>756</v>
      </c>
      <c r="E12" s="198"/>
      <c r="F12" s="198"/>
      <c r="G12" s="16"/>
      <c r="H12" s="28"/>
      <c r="I12" s="29" t="s">
        <v>8</v>
      </c>
      <c r="J12" s="1"/>
      <c r="K12" s="1"/>
      <c r="L12" s="1"/>
      <c r="M12" s="1"/>
      <c r="N12" s="1"/>
      <c r="O12" s="1"/>
      <c r="P12" s="8"/>
      <c r="Q12" s="1"/>
      <c r="R12" s="1"/>
      <c r="S12" s="26"/>
      <c r="T12" s="1"/>
      <c r="U12" s="1"/>
      <c r="V12" s="1"/>
      <c r="W12" s="1"/>
      <c r="X12" s="1"/>
      <c r="Y12" s="1"/>
      <c r="Z12" s="4"/>
      <c r="AA12" s="1"/>
      <c r="AB12" s="4"/>
      <c r="AC12" s="4"/>
      <c r="AD12" s="4"/>
    </row>
    <row r="13" ht="15.75" customHeight="1">
      <c r="A13" s="2"/>
      <c r="B13" s="22"/>
      <c r="C13" s="64" t="s">
        <v>238</v>
      </c>
      <c r="D13" s="27">
        <v>9.955359692E9</v>
      </c>
      <c r="E13" s="198"/>
      <c r="F13" s="198"/>
      <c r="G13" s="16"/>
      <c r="H13" s="32" t="s">
        <v>9</v>
      </c>
      <c r="I13" s="29"/>
      <c r="J13" s="1"/>
      <c r="K13" s="1"/>
      <c r="L13" s="1"/>
      <c r="M13" s="1"/>
      <c r="N13" s="1"/>
      <c r="O13" s="1"/>
      <c r="P13" s="8"/>
      <c r="Q13" s="1"/>
      <c r="R13" s="1"/>
      <c r="S13" s="26"/>
      <c r="T13" s="1"/>
      <c r="U13" s="1"/>
      <c r="V13" s="1"/>
      <c r="W13" s="1"/>
      <c r="X13" s="1"/>
      <c r="Y13" s="1"/>
      <c r="Z13" s="4"/>
      <c r="AA13" s="1"/>
      <c r="AB13" s="4"/>
      <c r="AC13" s="4"/>
      <c r="AD13" s="4"/>
    </row>
    <row r="14" ht="15.75" customHeight="1">
      <c r="A14" s="2"/>
      <c r="B14" s="22"/>
      <c r="C14" s="64" t="s">
        <v>239</v>
      </c>
      <c r="D14" s="33" t="s">
        <v>758</v>
      </c>
      <c r="E14" s="198"/>
      <c r="F14" s="198"/>
      <c r="G14" s="34"/>
      <c r="H14" s="35"/>
      <c r="I14" s="36" t="s">
        <v>10</v>
      </c>
      <c r="J14" s="1"/>
      <c r="K14" s="34"/>
      <c r="L14" s="1"/>
      <c r="M14" s="1"/>
      <c r="N14" s="1"/>
      <c r="O14" s="1"/>
      <c r="P14" s="37"/>
      <c r="Q14" s="1"/>
      <c r="R14" s="1"/>
      <c r="S14" s="38"/>
      <c r="T14" s="1"/>
      <c r="U14" s="1"/>
      <c r="V14" s="1"/>
      <c r="W14" s="1"/>
      <c r="X14" s="1"/>
      <c r="Y14" s="1"/>
      <c r="Z14" s="4"/>
      <c r="AA14" s="1"/>
      <c r="AB14" s="4"/>
      <c r="AC14" s="4"/>
      <c r="AD14" s="4"/>
    </row>
    <row r="15" ht="15.75" customHeight="1">
      <c r="A15" s="2"/>
      <c r="B15" s="22"/>
      <c r="C15" s="64" t="s">
        <v>240</v>
      </c>
      <c r="D15" s="30" t="s">
        <v>219</v>
      </c>
      <c r="E15" s="198"/>
      <c r="F15" s="198"/>
      <c r="G15" s="39" t="s">
        <v>11</v>
      </c>
      <c r="H15" s="30" t="s">
        <v>12</v>
      </c>
      <c r="I15" s="36"/>
      <c r="J15" s="1"/>
      <c r="K15" s="1"/>
      <c r="L15" s="1"/>
      <c r="M15" s="1"/>
      <c r="N15" s="1"/>
      <c r="O15" s="1"/>
      <c r="P15" s="8"/>
      <c r="Q15" s="1"/>
      <c r="R15" s="1"/>
      <c r="S15" s="8"/>
      <c r="T15" s="1"/>
      <c r="U15" s="1"/>
      <c r="V15" s="1"/>
      <c r="W15" s="1"/>
      <c r="X15" s="1"/>
      <c r="Y15" s="1"/>
      <c r="Z15" s="4"/>
      <c r="AA15" s="1"/>
      <c r="AB15" s="4"/>
      <c r="AC15" s="4"/>
      <c r="AD15" s="4"/>
    </row>
    <row r="16" ht="15.75" customHeight="1">
      <c r="A16" s="1"/>
      <c r="B16" s="9"/>
      <c r="C16" s="73"/>
      <c r="D16" s="1"/>
      <c r="E16" s="1"/>
      <c r="F16" s="1"/>
      <c r="G16" s="1"/>
      <c r="H16" s="1"/>
      <c r="I16" s="29" t="s">
        <v>12</v>
      </c>
      <c r="J16" s="1"/>
      <c r="K16" s="1"/>
      <c r="L16" s="1"/>
      <c r="M16" s="1"/>
      <c r="N16" s="1"/>
      <c r="O16" s="1"/>
      <c r="P16" s="8"/>
      <c r="Q16" s="1"/>
      <c r="R16" s="1"/>
      <c r="S16" s="3"/>
      <c r="T16" s="1"/>
      <c r="U16" s="1"/>
      <c r="V16" s="1"/>
      <c r="W16" s="1"/>
      <c r="X16" s="1"/>
      <c r="Y16" s="1"/>
      <c r="Z16" s="4"/>
      <c r="AA16" s="1"/>
      <c r="AB16" s="4"/>
      <c r="AC16" s="4"/>
      <c r="AD16" s="4"/>
    </row>
    <row r="17" ht="15.75" customHeight="1">
      <c r="A17" s="1"/>
      <c r="B17" s="9"/>
      <c r="C17" s="64" t="s">
        <v>241</v>
      </c>
      <c r="D17" s="30" t="s">
        <v>341</v>
      </c>
      <c r="E17" s="2" t="s">
        <v>14</v>
      </c>
      <c r="F17" s="30" t="s">
        <v>342</v>
      </c>
      <c r="G17" s="39" t="s">
        <v>15</v>
      </c>
      <c r="H17" s="30" t="s">
        <v>861</v>
      </c>
      <c r="I17" s="29"/>
      <c r="J17" s="1"/>
      <c r="K17" s="1"/>
      <c r="L17" s="1"/>
      <c r="M17" s="1"/>
      <c r="N17" s="1"/>
      <c r="O17" s="1"/>
      <c r="P17" s="8"/>
      <c r="Q17" s="1"/>
      <c r="R17" s="1"/>
      <c r="S17" s="8"/>
      <c r="T17" s="1"/>
      <c r="U17" s="1"/>
      <c r="V17" s="1"/>
      <c r="W17" s="1"/>
      <c r="X17" s="1"/>
      <c r="Y17" s="1"/>
      <c r="Z17" s="4"/>
      <c r="AA17" s="1"/>
      <c r="AB17" s="4"/>
      <c r="AC17" s="4"/>
      <c r="AD17" s="4"/>
    </row>
    <row r="18" ht="15.75" customHeight="1">
      <c r="A18" s="1"/>
      <c r="B18" s="9"/>
      <c r="C18" s="64" t="s">
        <v>242</v>
      </c>
      <c r="D18" s="16"/>
      <c r="E18" s="2" t="s">
        <v>17</v>
      </c>
      <c r="F18" s="30" t="s">
        <v>343</v>
      </c>
      <c r="G18" s="16"/>
      <c r="H18" s="16"/>
      <c r="I18" s="29" t="s">
        <v>19</v>
      </c>
      <c r="J18" s="1"/>
      <c r="K18" s="1"/>
      <c r="L18" s="1"/>
      <c r="M18" s="1"/>
      <c r="N18" s="1"/>
      <c r="O18" s="1"/>
      <c r="P18" s="8"/>
      <c r="Q18" s="1"/>
      <c r="R18" s="1"/>
      <c r="S18" s="3"/>
      <c r="T18" s="1"/>
      <c r="U18" s="1"/>
      <c r="V18" s="1"/>
      <c r="W18" s="1"/>
      <c r="X18" s="1"/>
      <c r="Y18" s="1"/>
      <c r="Z18" s="4"/>
      <c r="AA18" s="1"/>
      <c r="AB18" s="4"/>
      <c r="AC18" s="4"/>
      <c r="AD18" s="4"/>
    </row>
    <row r="19" ht="15.75" customHeight="1">
      <c r="A19" s="1"/>
      <c r="B19" s="9"/>
      <c r="C19" s="167" t="s">
        <v>243</v>
      </c>
      <c r="D19" s="18" t="b">
        <v>1</v>
      </c>
      <c r="E19" s="1" t="s">
        <v>1119</v>
      </c>
      <c r="F19" s="30" t="s">
        <v>1182</v>
      </c>
      <c r="G19" s="16"/>
      <c r="H19" s="16"/>
      <c r="I19" s="29"/>
      <c r="J19" s="1"/>
      <c r="K19" s="1"/>
      <c r="L19" s="1"/>
      <c r="M19" s="1"/>
      <c r="N19" s="1"/>
      <c r="O19" s="1"/>
      <c r="P19" s="8"/>
      <c r="Q19" s="1"/>
      <c r="R19" s="1"/>
      <c r="S19" s="8"/>
      <c r="T19" s="1"/>
      <c r="U19" s="1"/>
      <c r="V19" s="1"/>
      <c r="W19" s="1"/>
      <c r="X19" s="1"/>
      <c r="Y19" s="1"/>
      <c r="Z19" s="4"/>
      <c r="AA19" s="1"/>
      <c r="AB19" s="4"/>
      <c r="AC19" s="4"/>
      <c r="AD19" s="4"/>
    </row>
    <row r="20" ht="15.75" customHeight="1">
      <c r="A20" s="1"/>
      <c r="B20" s="9"/>
      <c r="C20" s="167" t="s">
        <v>244</v>
      </c>
      <c r="D20" s="18" t="b">
        <v>0</v>
      </c>
      <c r="E20" s="1"/>
      <c r="F20" s="30"/>
      <c r="G20" s="1"/>
      <c r="H20" s="1"/>
      <c r="I20" s="29" t="s">
        <v>21</v>
      </c>
      <c r="J20" s="1"/>
      <c r="K20" s="1"/>
      <c r="L20" s="1"/>
      <c r="M20" s="1"/>
      <c r="N20" s="1"/>
      <c r="O20" s="1"/>
      <c r="P20" s="8"/>
      <c r="Q20" s="1"/>
      <c r="R20" s="1"/>
      <c r="S20" s="8"/>
      <c r="T20" s="1"/>
      <c r="U20" s="1"/>
      <c r="V20" s="1"/>
      <c r="W20" s="1"/>
      <c r="X20" s="1"/>
      <c r="Y20" s="1"/>
      <c r="Z20" s="4"/>
      <c r="AA20" s="1"/>
      <c r="AB20" s="4"/>
      <c r="AC20" s="4"/>
      <c r="AD20" s="4"/>
    </row>
    <row r="21" ht="15.75" customHeight="1">
      <c r="A21" s="1"/>
      <c r="B21" s="9"/>
      <c r="C21" s="167" t="s">
        <v>245</v>
      </c>
      <c r="D21" s="18" t="b">
        <v>0</v>
      </c>
      <c r="E21" s="1"/>
      <c r="F21" s="16"/>
      <c r="G21" s="1"/>
      <c r="H21" s="1"/>
      <c r="I21" s="29"/>
      <c r="J21" s="1"/>
      <c r="K21" s="1"/>
      <c r="L21" s="1"/>
      <c r="M21" s="1"/>
      <c r="N21" s="1"/>
      <c r="O21" s="1"/>
      <c r="P21" s="8"/>
      <c r="Q21" s="1"/>
      <c r="R21" s="1"/>
      <c r="S21" s="38"/>
      <c r="T21" s="1"/>
      <c r="U21" s="1"/>
      <c r="V21" s="1"/>
      <c r="W21" s="1"/>
      <c r="X21" s="1"/>
      <c r="Y21" s="1"/>
      <c r="Z21" s="4"/>
      <c r="AA21" s="1"/>
      <c r="AB21" s="4"/>
      <c r="AC21" s="4"/>
      <c r="AD21" s="4"/>
    </row>
    <row r="22" ht="15.75" customHeight="1">
      <c r="A22" s="2"/>
      <c r="B22" s="22"/>
      <c r="C22" s="199" t="s">
        <v>246</v>
      </c>
      <c r="D22" s="200"/>
      <c r="E22" s="200"/>
      <c r="F22" s="201"/>
      <c r="G22" s="43" t="s">
        <v>22</v>
      </c>
      <c r="H22" s="44" t="s">
        <v>23</v>
      </c>
      <c r="I22" s="29" t="s">
        <v>24</v>
      </c>
      <c r="J22" s="2"/>
      <c r="K22" s="2"/>
      <c r="L22" s="2"/>
      <c r="M22" s="2"/>
      <c r="N22" s="2"/>
      <c r="O22" s="2"/>
      <c r="P22" s="3"/>
      <c r="Q22" s="2"/>
      <c r="R22" s="2"/>
      <c r="S22" s="38"/>
      <c r="T22" s="2"/>
      <c r="U22" s="2"/>
      <c r="V22" s="2"/>
      <c r="W22" s="2"/>
      <c r="X22" s="2"/>
      <c r="Y22" s="2"/>
      <c r="Z22" s="45"/>
      <c r="AA22" s="2"/>
      <c r="AB22" s="45"/>
      <c r="AC22" s="45"/>
      <c r="AD22" s="45"/>
    </row>
    <row r="23" ht="15.75" customHeight="1">
      <c r="A23" s="1"/>
      <c r="B23" s="9"/>
      <c r="C23" s="202"/>
      <c r="D23" s="203"/>
      <c r="E23" s="203"/>
      <c r="F23" s="204"/>
      <c r="G23" s="48"/>
      <c r="H23" s="49"/>
      <c r="I23" s="29"/>
      <c r="J23" s="1"/>
      <c r="K23" s="1"/>
      <c r="L23" s="1"/>
      <c r="M23" s="1"/>
      <c r="N23" s="1"/>
      <c r="O23" s="1"/>
      <c r="P23" s="3"/>
      <c r="Q23" s="1"/>
      <c r="R23" s="1"/>
      <c r="S23" s="38"/>
      <c r="T23" s="1"/>
      <c r="U23" s="1"/>
      <c r="V23" s="1"/>
      <c r="W23" s="1"/>
      <c r="X23" s="1"/>
      <c r="Y23" s="1"/>
      <c r="Z23" s="4"/>
      <c r="AA23" s="1"/>
      <c r="AB23" s="4"/>
      <c r="AC23" s="4"/>
      <c r="AD23" s="4"/>
    </row>
    <row r="24" ht="15.75" customHeight="1">
      <c r="A24" s="1"/>
      <c r="B24" s="9"/>
      <c r="C24" s="202" t="s">
        <v>1183</v>
      </c>
      <c r="D24" s="203"/>
      <c r="E24" s="203"/>
      <c r="F24" s="204"/>
      <c r="G24" s="48">
        <v>3.0</v>
      </c>
      <c r="H24" s="49">
        <v>4109.04</v>
      </c>
      <c r="I24" s="29" t="s">
        <v>25</v>
      </c>
      <c r="J24" s="1"/>
      <c r="K24" s="1"/>
      <c r="L24" s="1"/>
      <c r="M24" s="1"/>
      <c r="N24" s="1"/>
      <c r="O24" s="1"/>
      <c r="P24" s="3"/>
      <c r="Q24" s="1"/>
      <c r="R24" s="1"/>
      <c r="S24" s="38"/>
      <c r="T24" s="1"/>
      <c r="U24" s="1"/>
      <c r="V24" s="1"/>
      <c r="W24" s="1"/>
      <c r="X24" s="1"/>
      <c r="Y24" s="1"/>
      <c r="Z24" s="4"/>
      <c r="AA24" s="1"/>
      <c r="AB24" s="4"/>
      <c r="AC24" s="4"/>
      <c r="AD24" s="4"/>
    </row>
    <row r="25" ht="15.75" customHeight="1">
      <c r="A25" s="1"/>
      <c r="B25" s="9"/>
      <c r="C25" s="288"/>
      <c r="D25" s="203"/>
      <c r="E25" s="203"/>
      <c r="F25" s="204"/>
      <c r="G25" s="48"/>
      <c r="H25" s="49"/>
      <c r="I25" s="29"/>
      <c r="J25" s="1"/>
      <c r="K25" s="1"/>
      <c r="L25" s="1"/>
      <c r="M25" s="1"/>
      <c r="N25" s="1"/>
      <c r="O25" s="1"/>
      <c r="P25" s="3"/>
      <c r="Q25" s="1"/>
      <c r="R25" s="1"/>
      <c r="S25" s="38"/>
      <c r="T25" s="1"/>
      <c r="U25" s="1"/>
      <c r="V25" s="1"/>
      <c r="W25" s="1"/>
      <c r="X25" s="1"/>
      <c r="Y25" s="1"/>
      <c r="Z25" s="4"/>
      <c r="AA25" s="1"/>
      <c r="AB25" s="4"/>
      <c r="AC25" s="4"/>
      <c r="AD25" s="4"/>
    </row>
    <row r="26" ht="15.75" customHeight="1">
      <c r="A26" s="1"/>
      <c r="B26" s="9"/>
      <c r="C26" s="288"/>
      <c r="D26" s="203"/>
      <c r="E26" s="203"/>
      <c r="F26" s="204"/>
      <c r="G26" s="48"/>
      <c r="H26" s="49"/>
      <c r="I26" s="29" t="s">
        <v>26</v>
      </c>
      <c r="J26" s="1"/>
      <c r="K26" s="1"/>
      <c r="L26" s="1"/>
      <c r="M26" s="1"/>
      <c r="N26" s="1"/>
      <c r="O26" s="1"/>
      <c r="P26" s="3"/>
      <c r="Q26" s="1"/>
      <c r="R26" s="1"/>
      <c r="S26" s="38"/>
      <c r="T26" s="1"/>
      <c r="U26" s="1"/>
      <c r="V26" s="1"/>
      <c r="W26" s="1"/>
      <c r="X26" s="1"/>
      <c r="Y26" s="1"/>
      <c r="Z26" s="4"/>
      <c r="AA26" s="1"/>
      <c r="AB26" s="4"/>
      <c r="AC26" s="4"/>
      <c r="AD26" s="4"/>
    </row>
    <row r="27" ht="15.75" customHeight="1">
      <c r="A27" s="1"/>
      <c r="B27" s="9"/>
      <c r="C27" s="288"/>
      <c r="D27" s="203"/>
      <c r="E27" s="203"/>
      <c r="F27" s="204"/>
      <c r="G27" s="48"/>
      <c r="H27" s="49"/>
      <c r="I27" s="29"/>
      <c r="J27" s="1"/>
      <c r="K27" s="1"/>
      <c r="L27" s="1"/>
      <c r="M27" s="1"/>
      <c r="N27" s="1"/>
      <c r="O27" s="1"/>
      <c r="P27" s="51"/>
      <c r="Q27" s="1"/>
      <c r="R27" s="1"/>
      <c r="T27" s="1"/>
      <c r="U27" s="1"/>
      <c r="V27" s="1"/>
      <c r="W27" s="1"/>
      <c r="X27" s="1"/>
      <c r="Y27" s="1"/>
      <c r="Z27" s="4"/>
      <c r="AA27" s="1"/>
      <c r="AB27" s="4"/>
      <c r="AC27" s="4"/>
      <c r="AD27" s="4"/>
    </row>
    <row r="28" ht="15.75" customHeight="1">
      <c r="A28" s="1"/>
      <c r="B28" s="9"/>
      <c r="C28" s="288"/>
      <c r="D28" s="203"/>
      <c r="E28" s="203"/>
      <c r="F28" s="204"/>
      <c r="G28" s="48"/>
      <c r="H28" s="49"/>
      <c r="I28" s="29" t="s">
        <v>27</v>
      </c>
      <c r="J28" s="1"/>
      <c r="K28" s="1"/>
      <c r="L28" s="1"/>
      <c r="M28" s="1"/>
      <c r="N28" s="1"/>
      <c r="O28" s="1"/>
      <c r="P28" s="3"/>
      <c r="Q28" s="1"/>
      <c r="R28" s="1"/>
      <c r="T28" s="1"/>
      <c r="U28" s="1"/>
      <c r="V28" s="1"/>
      <c r="W28" s="1"/>
      <c r="X28" s="1"/>
      <c r="Y28" s="1"/>
      <c r="Z28" s="4"/>
      <c r="AA28" s="1"/>
      <c r="AB28" s="4"/>
      <c r="AC28" s="4"/>
      <c r="AD28" s="4"/>
    </row>
    <row r="29" ht="15.75" customHeight="1">
      <c r="A29" s="1"/>
      <c r="B29" s="9"/>
      <c r="C29" s="288"/>
      <c r="D29" s="203"/>
      <c r="E29" s="203"/>
      <c r="F29" s="204"/>
      <c r="G29" s="48"/>
      <c r="H29" s="49"/>
      <c r="I29" s="29"/>
      <c r="J29" s="1"/>
      <c r="K29" s="1"/>
      <c r="L29" s="1"/>
      <c r="M29" s="1"/>
      <c r="N29" s="1"/>
      <c r="O29" s="1"/>
      <c r="P29" s="3"/>
      <c r="Q29" s="1"/>
      <c r="R29" s="1"/>
      <c r="T29" s="1"/>
      <c r="U29" s="1"/>
      <c r="V29" s="1"/>
      <c r="W29" s="1"/>
      <c r="X29" s="1"/>
      <c r="Y29" s="1"/>
      <c r="Z29" s="4"/>
      <c r="AA29" s="1"/>
      <c r="AB29" s="4"/>
      <c r="AC29" s="4"/>
      <c r="AD29" s="4"/>
    </row>
    <row r="30" ht="15.75" customHeight="1">
      <c r="A30" s="1"/>
      <c r="B30" s="9"/>
      <c r="C30" s="288"/>
      <c r="D30" s="203"/>
      <c r="E30" s="203"/>
      <c r="F30" s="204"/>
      <c r="G30" s="48"/>
      <c r="H30" s="49"/>
      <c r="I30" s="29" t="s">
        <v>28</v>
      </c>
      <c r="J30" s="1"/>
      <c r="K30" s="1"/>
      <c r="L30" s="1"/>
      <c r="M30" s="1"/>
      <c r="N30" s="1"/>
      <c r="O30" s="1"/>
      <c r="P30" s="8"/>
      <c r="Q30" s="1"/>
      <c r="R30" s="1"/>
      <c r="S30" s="3"/>
      <c r="T30" s="1"/>
      <c r="U30" s="1"/>
      <c r="V30" s="1"/>
      <c r="W30" s="1"/>
      <c r="X30" s="1"/>
      <c r="Y30" s="1"/>
      <c r="Z30" s="4"/>
      <c r="AA30" s="1"/>
      <c r="AB30" s="4"/>
      <c r="AC30" s="4"/>
      <c r="AD30" s="4"/>
    </row>
    <row r="31" ht="15.75" customHeight="1">
      <c r="A31" s="1"/>
      <c r="B31" s="9"/>
      <c r="C31" s="202"/>
      <c r="D31" s="203"/>
      <c r="E31" s="203"/>
      <c r="F31" s="204"/>
      <c r="G31" s="48"/>
      <c r="H31" s="49"/>
      <c r="I31" s="29"/>
      <c r="J31" s="1"/>
      <c r="K31" s="1"/>
      <c r="L31" s="1"/>
      <c r="M31" s="1"/>
      <c r="N31" s="1"/>
      <c r="O31" s="1"/>
      <c r="P31" s="8"/>
      <c r="Q31" s="1"/>
      <c r="R31" s="1"/>
      <c r="S31" s="3"/>
      <c r="T31" s="1"/>
      <c r="U31" s="1"/>
      <c r="V31" s="1"/>
      <c r="W31" s="1"/>
      <c r="X31" s="1"/>
      <c r="Y31" s="1"/>
      <c r="Z31" s="4"/>
      <c r="AA31" s="1"/>
      <c r="AB31" s="4"/>
      <c r="AC31" s="4"/>
      <c r="AD31" s="4"/>
    </row>
    <row r="32" ht="15.75" hidden="1" customHeight="1">
      <c r="A32" s="1"/>
      <c r="B32" s="9"/>
      <c r="C32" s="202"/>
      <c r="D32" s="203"/>
      <c r="E32" s="203"/>
      <c r="F32" s="204"/>
      <c r="G32" s="48"/>
      <c r="H32" s="49"/>
      <c r="I32" s="29" t="s">
        <v>29</v>
      </c>
      <c r="J32" s="1"/>
      <c r="K32" s="1"/>
      <c r="L32" s="1"/>
      <c r="M32" s="1"/>
      <c r="N32" s="1"/>
      <c r="O32" s="1"/>
      <c r="P32" s="1"/>
      <c r="Q32" s="1"/>
      <c r="R32" s="1"/>
      <c r="S32" s="3"/>
      <c r="T32" s="1"/>
      <c r="U32" s="1"/>
      <c r="V32" s="1"/>
      <c r="W32" s="1"/>
      <c r="X32" s="1"/>
      <c r="Y32" s="1"/>
      <c r="Z32" s="4"/>
      <c r="AA32" s="1"/>
      <c r="AB32" s="4"/>
      <c r="AC32" s="4"/>
      <c r="AD32" s="4"/>
    </row>
    <row r="33" ht="15.75" hidden="1" customHeight="1">
      <c r="A33" s="1"/>
      <c r="B33" s="9"/>
      <c r="C33" s="202"/>
      <c r="D33" s="203"/>
      <c r="E33" s="203"/>
      <c r="F33" s="204"/>
      <c r="G33" s="48"/>
      <c r="H33" s="49"/>
      <c r="I33" s="29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4"/>
      <c r="AA33" s="1"/>
      <c r="AB33" s="4"/>
      <c r="AC33" s="4"/>
      <c r="AD33" s="4"/>
    </row>
    <row r="34" ht="15.75" hidden="1" customHeight="1">
      <c r="A34" s="1"/>
      <c r="B34" s="9"/>
      <c r="C34" s="202"/>
      <c r="D34" s="203"/>
      <c r="E34" s="203"/>
      <c r="F34" s="204"/>
      <c r="G34" s="48"/>
      <c r="H34" s="49"/>
      <c r="I34" s="29" t="s">
        <v>30</v>
      </c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4"/>
      <c r="AA34" s="1"/>
      <c r="AB34" s="4"/>
      <c r="AC34" s="4"/>
      <c r="AD34" s="4"/>
    </row>
    <row r="35" ht="15.75" hidden="1" customHeight="1">
      <c r="A35" s="1"/>
      <c r="B35" s="9"/>
      <c r="C35" s="202"/>
      <c r="D35" s="203"/>
      <c r="E35" s="203"/>
      <c r="F35" s="204"/>
      <c r="G35" s="48"/>
      <c r="H35" s="49"/>
      <c r="I35" s="29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4"/>
      <c r="AA35" s="1"/>
      <c r="AB35" s="4"/>
      <c r="AC35" s="4"/>
      <c r="AD35" s="4"/>
    </row>
    <row r="36" ht="15.75" hidden="1" customHeight="1">
      <c r="A36" s="1"/>
      <c r="B36" s="9"/>
      <c r="C36" s="202"/>
      <c r="D36" s="203"/>
      <c r="E36" s="203"/>
      <c r="F36" s="204"/>
      <c r="G36" s="48"/>
      <c r="H36" s="49"/>
      <c r="I36" s="29" t="s">
        <v>31</v>
      </c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4"/>
      <c r="AA36" s="1"/>
      <c r="AB36" s="4"/>
      <c r="AC36" s="4"/>
      <c r="AD36" s="4"/>
    </row>
    <row r="37" ht="15.75" hidden="1" customHeight="1">
      <c r="A37" s="1"/>
      <c r="B37" s="9"/>
      <c r="C37" s="202"/>
      <c r="D37" s="203"/>
      <c r="E37" s="203"/>
      <c r="F37" s="204"/>
      <c r="G37" s="48"/>
      <c r="H37" s="49"/>
      <c r="I37" s="29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4"/>
      <c r="AA37" s="1"/>
      <c r="AB37" s="4"/>
      <c r="AC37" s="4"/>
      <c r="AD37" s="4"/>
    </row>
    <row r="38" ht="15.75" hidden="1" customHeight="1">
      <c r="A38" s="1"/>
      <c r="B38" s="9"/>
      <c r="C38" s="202"/>
      <c r="D38" s="203"/>
      <c r="E38" s="203"/>
      <c r="F38" s="204"/>
      <c r="G38" s="48"/>
      <c r="H38" s="49"/>
      <c r="I38" s="29" t="s">
        <v>32</v>
      </c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4"/>
      <c r="AA38" s="1"/>
      <c r="AB38" s="4"/>
      <c r="AC38" s="4"/>
      <c r="AD38" s="4"/>
    </row>
    <row r="39" ht="15.75" hidden="1" customHeight="1">
      <c r="A39" s="1"/>
      <c r="B39" s="9"/>
      <c r="C39" s="202"/>
      <c r="D39" s="203"/>
      <c r="E39" s="203"/>
      <c r="F39" s="204"/>
      <c r="G39" s="48"/>
      <c r="H39" s="49"/>
      <c r="I39" s="29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4"/>
      <c r="AA39" s="1"/>
      <c r="AB39" s="4"/>
      <c r="AC39" s="4"/>
      <c r="AD39" s="4"/>
    </row>
    <row r="40" ht="15.75" customHeight="1">
      <c r="A40" s="1"/>
      <c r="B40" s="9"/>
      <c r="C40" s="202"/>
      <c r="D40" s="203"/>
      <c r="E40" s="203"/>
      <c r="F40" s="204"/>
      <c r="G40" s="48"/>
      <c r="H40" s="49"/>
      <c r="I40" s="29" t="s">
        <v>33</v>
      </c>
      <c r="J40" s="1"/>
      <c r="K40" s="1"/>
      <c r="L40" s="1"/>
      <c r="M40" s="1"/>
      <c r="N40" s="1"/>
      <c r="O40" s="1"/>
      <c r="P40" s="8"/>
      <c r="Q40" s="1"/>
      <c r="R40" s="1"/>
      <c r="S40" s="8"/>
      <c r="T40" s="1"/>
      <c r="U40" s="1"/>
      <c r="V40" s="1"/>
      <c r="W40" s="1"/>
      <c r="X40" s="1"/>
      <c r="Y40" s="1"/>
      <c r="Z40" s="4"/>
      <c r="AA40" s="1"/>
      <c r="AB40" s="4"/>
      <c r="AC40" s="4"/>
      <c r="AD40" s="4"/>
    </row>
    <row r="41" ht="15.75" customHeight="1">
      <c r="A41" s="1"/>
      <c r="B41" s="9"/>
      <c r="C41" s="202"/>
      <c r="D41" s="203"/>
      <c r="E41" s="203"/>
      <c r="F41" s="204"/>
      <c r="G41" s="48"/>
      <c r="H41" s="49"/>
      <c r="I41" s="29"/>
      <c r="J41" s="1"/>
      <c r="K41" s="1"/>
      <c r="L41" s="1"/>
      <c r="M41" s="1"/>
      <c r="N41" s="1"/>
      <c r="O41" s="1"/>
      <c r="P41" s="8"/>
      <c r="Q41" s="1"/>
      <c r="R41" s="1"/>
      <c r="S41" s="8"/>
      <c r="T41" s="1"/>
      <c r="U41" s="1"/>
      <c r="V41" s="1"/>
      <c r="W41" s="1"/>
      <c r="X41" s="1"/>
      <c r="Y41" s="1"/>
      <c r="Z41" s="4"/>
      <c r="AA41" s="1"/>
      <c r="AB41" s="4"/>
      <c r="AC41" s="4"/>
      <c r="AD41" s="4"/>
    </row>
    <row r="42" ht="15.75" customHeight="1">
      <c r="A42" s="1"/>
      <c r="B42" s="9"/>
      <c r="C42" s="210"/>
      <c r="D42" s="211"/>
      <c r="E42" s="211"/>
      <c r="F42" s="212"/>
      <c r="G42" s="48"/>
      <c r="H42" s="49"/>
      <c r="I42" s="29" t="s">
        <v>34</v>
      </c>
      <c r="J42" s="1"/>
      <c r="K42" s="1"/>
      <c r="L42" s="1"/>
      <c r="M42" s="1"/>
      <c r="N42" s="1"/>
      <c r="O42" s="1"/>
      <c r="P42" s="8"/>
      <c r="Q42" s="1"/>
      <c r="R42" s="1"/>
      <c r="S42" s="8"/>
      <c r="T42" s="1"/>
      <c r="U42" s="1"/>
      <c r="V42" s="1"/>
      <c r="W42" s="1"/>
      <c r="X42" s="1"/>
      <c r="Y42" s="1"/>
      <c r="Z42" s="4"/>
      <c r="AA42" s="1"/>
      <c r="AB42" s="4"/>
      <c r="AC42" s="4"/>
      <c r="AD42" s="4"/>
    </row>
    <row r="43" ht="15.75" customHeight="1">
      <c r="A43" s="1"/>
      <c r="B43" s="9"/>
      <c r="C43" s="289"/>
      <c r="D43" s="198"/>
      <c r="E43" s="198"/>
      <c r="F43" s="222"/>
      <c r="G43" s="290"/>
      <c r="H43" s="49"/>
      <c r="I43" s="29"/>
      <c r="J43" s="1"/>
      <c r="K43" s="1"/>
      <c r="L43" s="1"/>
      <c r="M43" s="1"/>
      <c r="N43" s="1"/>
      <c r="O43" s="1"/>
      <c r="P43" s="8"/>
      <c r="Q43" s="1"/>
      <c r="R43" s="1"/>
      <c r="T43" s="1"/>
      <c r="U43" s="1"/>
      <c r="V43" s="1"/>
      <c r="W43" s="1"/>
      <c r="X43" s="1"/>
      <c r="Y43" s="1"/>
      <c r="Z43" s="4"/>
      <c r="AA43" s="1"/>
      <c r="AB43" s="4"/>
      <c r="AC43" s="4"/>
      <c r="AD43" s="4"/>
    </row>
    <row r="44" ht="15.75" customHeight="1">
      <c r="A44" s="1"/>
      <c r="B44" s="9"/>
      <c r="C44" s="291" t="s">
        <v>344</v>
      </c>
      <c r="D44" s="292"/>
      <c r="E44" s="292"/>
      <c r="F44" s="264"/>
      <c r="G44" s="293">
        <f t="shared" ref="G44:H44" si="1">SUM(G23:G43)</f>
        <v>3</v>
      </c>
      <c r="H44" s="294">
        <f t="shared" si="1"/>
        <v>4109.04</v>
      </c>
      <c r="I44" s="29" t="s">
        <v>8</v>
      </c>
      <c r="J44" s="1"/>
      <c r="K44" s="1"/>
      <c r="L44" s="1"/>
      <c r="M44" s="1"/>
      <c r="N44" s="1"/>
      <c r="O44" s="1"/>
      <c r="P44" s="8"/>
      <c r="Q44" s="1"/>
      <c r="R44" s="1"/>
      <c r="S44" s="8"/>
      <c r="T44" s="1"/>
      <c r="U44" s="1"/>
      <c r="V44" s="1"/>
      <c r="W44" s="1"/>
      <c r="X44" s="1"/>
      <c r="Y44" s="1"/>
      <c r="Z44" s="4"/>
      <c r="AA44" s="1"/>
      <c r="AB44" s="4"/>
      <c r="AC44" s="4"/>
      <c r="AD44" s="4"/>
    </row>
    <row r="45" ht="15.75" customHeight="1">
      <c r="A45" s="1"/>
      <c r="B45" s="9"/>
      <c r="C45" s="1"/>
      <c r="D45" s="1"/>
      <c r="E45" s="1"/>
      <c r="F45" s="1"/>
      <c r="G45" s="295" t="s">
        <v>36</v>
      </c>
      <c r="H45" s="296">
        <v>497.39</v>
      </c>
      <c r="I45" s="29"/>
      <c r="J45" s="1"/>
      <c r="K45" s="1"/>
      <c r="L45" s="1"/>
      <c r="M45" s="1"/>
      <c r="N45" s="1"/>
      <c r="O45" s="1"/>
      <c r="P45" s="3"/>
      <c r="Q45" s="1"/>
      <c r="R45" s="1"/>
      <c r="S45" s="8"/>
      <c r="T45" s="1"/>
      <c r="U45" s="1"/>
      <c r="V45" s="1"/>
      <c r="W45" s="1"/>
      <c r="X45" s="1"/>
      <c r="Y45" s="1"/>
      <c r="Z45" s="4"/>
      <c r="AA45" s="1"/>
      <c r="AB45" s="4"/>
      <c r="AC45" s="4"/>
      <c r="AD45" s="4"/>
    </row>
    <row r="46" ht="15.75" customHeight="1">
      <c r="A46" s="1"/>
      <c r="B46" s="9"/>
      <c r="C46" s="1"/>
      <c r="D46" s="1"/>
      <c r="E46" s="1"/>
      <c r="F46" s="1"/>
      <c r="G46" s="71" t="s">
        <v>37</v>
      </c>
      <c r="H46" s="489"/>
      <c r="I46" s="29" t="s">
        <v>38</v>
      </c>
      <c r="J46" s="1"/>
      <c r="K46" s="1"/>
      <c r="L46" s="1"/>
      <c r="M46" s="1"/>
      <c r="N46" s="1"/>
      <c r="O46" s="1"/>
      <c r="P46" s="1"/>
      <c r="Q46" s="1"/>
      <c r="R46" s="1"/>
      <c r="S46" s="8"/>
      <c r="T46" s="1"/>
      <c r="U46" s="1"/>
      <c r="V46" s="1"/>
      <c r="W46" s="1"/>
      <c r="X46" s="1"/>
      <c r="Y46" s="1"/>
      <c r="Z46" s="4"/>
      <c r="AA46" s="1"/>
      <c r="AB46" s="4"/>
      <c r="AC46" s="4"/>
      <c r="AD46" s="4"/>
    </row>
    <row r="47" ht="15.75" customHeight="1">
      <c r="A47" s="1"/>
      <c r="B47" s="9"/>
      <c r="C47" s="55"/>
      <c r="D47" s="76"/>
      <c r="E47" s="55" t="s">
        <v>40</v>
      </c>
      <c r="G47" s="69" t="s">
        <v>41</v>
      </c>
      <c r="H47" s="488"/>
      <c r="I47" s="29"/>
      <c r="J47" s="1"/>
      <c r="K47" s="1"/>
      <c r="L47" s="1"/>
      <c r="M47" s="1"/>
      <c r="N47" s="1"/>
      <c r="O47" s="1"/>
      <c r="P47" s="1"/>
      <c r="Q47" s="1"/>
      <c r="R47" s="1"/>
      <c r="T47" s="1"/>
      <c r="U47" s="1"/>
      <c r="V47" s="1"/>
      <c r="W47" s="1"/>
      <c r="X47" s="1"/>
      <c r="Y47" s="1"/>
      <c r="Z47" s="4"/>
      <c r="AA47" s="1"/>
      <c r="AB47" s="4"/>
      <c r="AC47" s="4"/>
      <c r="AD47" s="4"/>
    </row>
    <row r="48" ht="15.75" customHeight="1">
      <c r="A48" s="1"/>
      <c r="B48" s="9"/>
      <c r="C48" s="80" t="s">
        <v>250</v>
      </c>
      <c r="D48" s="1"/>
      <c r="E48" s="80" t="s">
        <v>43</v>
      </c>
      <c r="F48" s="221"/>
      <c r="G48" s="69" t="s">
        <v>44</v>
      </c>
      <c r="H48" s="488">
        <v>4805.92</v>
      </c>
      <c r="I48" s="29" t="s">
        <v>45</v>
      </c>
      <c r="J48" s="1"/>
      <c r="K48" s="1"/>
      <c r="L48" s="1"/>
      <c r="M48" s="1"/>
      <c r="N48" s="1"/>
      <c r="O48" s="1"/>
      <c r="P48" s="1"/>
      <c r="Q48" s="1"/>
      <c r="R48" s="1"/>
      <c r="S48" s="3"/>
      <c r="T48" s="1"/>
      <c r="U48" s="1"/>
      <c r="V48" s="1"/>
      <c r="W48" s="1"/>
      <c r="X48" s="1"/>
      <c r="Y48" s="1"/>
      <c r="Z48" s="4"/>
      <c r="AA48" s="1"/>
      <c r="AB48" s="4"/>
      <c r="AC48" s="4"/>
      <c r="AD48" s="4"/>
    </row>
    <row r="49" ht="15.75" customHeight="1">
      <c r="A49" s="1"/>
      <c r="B49" s="9"/>
      <c r="C49" s="1"/>
      <c r="D49" s="1"/>
      <c r="E49" s="55" t="s">
        <v>990</v>
      </c>
      <c r="F49" s="207"/>
      <c r="G49" s="82" t="s">
        <v>48</v>
      </c>
      <c r="H49" s="83"/>
      <c r="I49" s="84"/>
      <c r="J49" s="1"/>
      <c r="K49" s="1"/>
      <c r="L49" s="1"/>
      <c r="M49" s="1"/>
      <c r="N49" s="1"/>
      <c r="O49" s="1"/>
      <c r="P49" s="1"/>
      <c r="Q49" s="1"/>
      <c r="R49" s="1"/>
      <c r="T49" s="1"/>
      <c r="U49" s="1"/>
      <c r="V49" s="1"/>
      <c r="W49" s="1"/>
      <c r="X49" s="1"/>
      <c r="Y49" s="1"/>
      <c r="Z49" s="4"/>
      <c r="AA49" s="1"/>
      <c r="AB49" s="4"/>
      <c r="AC49" s="4"/>
      <c r="AD49" s="4"/>
    </row>
    <row r="50" ht="15.75" customHeight="1">
      <c r="A50" s="1"/>
      <c r="B50" s="9"/>
      <c r="C50" s="55" t="s">
        <v>251</v>
      </c>
      <c r="D50" s="85"/>
      <c r="E50" s="198"/>
      <c r="F50" s="222"/>
      <c r="G50" s="82" t="s">
        <v>50</v>
      </c>
      <c r="H50" s="83"/>
      <c r="I50" s="29"/>
      <c r="J50" s="1"/>
      <c r="K50" s="1"/>
      <c r="L50" s="1"/>
      <c r="M50" s="1"/>
      <c r="N50" s="1"/>
      <c r="O50" s="1"/>
      <c r="P50" s="1"/>
      <c r="Q50" s="1"/>
      <c r="R50" s="1"/>
      <c r="S50" s="8"/>
      <c r="T50" s="1"/>
      <c r="U50" s="1"/>
      <c r="V50" s="1"/>
      <c r="W50" s="1"/>
      <c r="X50" s="1"/>
      <c r="Y50" s="1"/>
      <c r="Z50" s="4"/>
      <c r="AA50" s="1"/>
      <c r="AB50" s="4"/>
      <c r="AC50" s="4"/>
      <c r="AD50" s="4"/>
    </row>
    <row r="51" ht="15.75" customHeight="1">
      <c r="A51" s="1"/>
      <c r="B51" s="9"/>
      <c r="C51" s="80" t="s">
        <v>252</v>
      </c>
      <c r="D51" s="1"/>
      <c r="E51" s="80" t="s">
        <v>1113</v>
      </c>
      <c r="F51" s="221"/>
      <c r="G51" s="71" t="s">
        <v>53</v>
      </c>
      <c r="H51" s="72"/>
      <c r="I51" s="29"/>
      <c r="J51" s="1"/>
      <c r="K51" s="1"/>
      <c r="L51" s="1"/>
      <c r="M51" s="1"/>
      <c r="N51" s="1"/>
      <c r="O51" s="1"/>
      <c r="P51" s="1"/>
      <c r="Q51" s="1"/>
      <c r="R51" s="1"/>
      <c r="S51" s="8"/>
      <c r="T51" s="1"/>
      <c r="U51" s="1"/>
      <c r="V51" s="1"/>
      <c r="W51" s="1"/>
      <c r="X51" s="1"/>
      <c r="Y51" s="1"/>
      <c r="Z51" s="4"/>
      <c r="AA51" s="1"/>
      <c r="AB51" s="4"/>
      <c r="AC51" s="4"/>
      <c r="AD51" s="4"/>
    </row>
    <row r="52" ht="15.75" customHeight="1">
      <c r="A52" s="1"/>
      <c r="B52" s="9"/>
      <c r="C52" s="1"/>
      <c r="D52" s="1"/>
      <c r="E52" s="1"/>
      <c r="F52" s="1"/>
      <c r="G52" s="69" t="s">
        <v>55</v>
      </c>
      <c r="H52" s="77">
        <v>86.95</v>
      </c>
      <c r="I52" s="29"/>
      <c r="J52" s="1"/>
      <c r="K52" s="1"/>
      <c r="L52" s="1"/>
      <c r="M52" s="1"/>
      <c r="N52" s="1"/>
      <c r="O52" s="1"/>
      <c r="P52" s="1"/>
      <c r="Q52" s="1"/>
      <c r="R52" s="1"/>
      <c r="T52" s="1"/>
      <c r="U52" s="1"/>
      <c r="V52" s="1"/>
      <c r="W52" s="1"/>
      <c r="X52" s="1"/>
      <c r="Y52" s="1"/>
      <c r="Z52" s="4"/>
      <c r="AA52" s="1"/>
      <c r="AB52" s="4"/>
      <c r="AC52" s="4"/>
      <c r="AD52" s="4"/>
    </row>
    <row r="53" ht="15.75" customHeight="1">
      <c r="A53" s="1"/>
      <c r="B53" s="9"/>
      <c r="C53" s="223" t="s">
        <v>253</v>
      </c>
      <c r="D53" s="86"/>
      <c r="E53" s="87"/>
      <c r="F53" s="1"/>
      <c r="G53" s="88" t="s">
        <v>57</v>
      </c>
      <c r="H53" s="72"/>
      <c r="I53" s="29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4"/>
      <c r="AA53" s="1"/>
      <c r="AB53" s="4"/>
      <c r="AC53" s="4"/>
      <c r="AD53" s="4"/>
    </row>
    <row r="54" ht="15.75" customHeight="1">
      <c r="A54" s="1"/>
      <c r="B54" s="9"/>
      <c r="C54" s="225" t="s">
        <v>254</v>
      </c>
      <c r="E54" s="89"/>
      <c r="F54" s="1"/>
      <c r="G54" s="90" t="s">
        <v>59</v>
      </c>
      <c r="H54" s="77"/>
      <c r="I54" s="29"/>
      <c r="J54" s="9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4"/>
      <c r="AA54" s="1"/>
      <c r="AB54" s="4"/>
      <c r="AC54" s="4"/>
      <c r="AD54" s="4"/>
    </row>
    <row r="55" ht="15.75" customHeight="1">
      <c r="A55" s="1"/>
      <c r="B55" s="9"/>
      <c r="C55" s="226" t="s">
        <v>255</v>
      </c>
      <c r="E55" s="89"/>
      <c r="F55" s="1"/>
      <c r="G55" s="88" t="s">
        <v>61</v>
      </c>
      <c r="H55" s="72"/>
      <c r="I55" s="29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4"/>
      <c r="AA55" s="1"/>
      <c r="AB55" s="4"/>
      <c r="AC55" s="4"/>
      <c r="AD55" s="4"/>
    </row>
    <row r="56" ht="15.75" customHeight="1">
      <c r="A56" s="1"/>
      <c r="B56" s="9"/>
      <c r="C56" s="227" t="s">
        <v>1184</v>
      </c>
      <c r="E56" s="228"/>
      <c r="F56" s="1"/>
      <c r="G56" s="69"/>
      <c r="H56" s="92"/>
      <c r="I56" s="93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4"/>
      <c r="AA56" s="1"/>
      <c r="AB56" s="4"/>
      <c r="AC56" s="4"/>
      <c r="AD56" s="4"/>
    </row>
    <row r="57" ht="15.75" customHeight="1">
      <c r="A57" s="1"/>
      <c r="B57" s="9"/>
      <c r="C57" s="229" t="s">
        <v>1185</v>
      </c>
      <c r="E57" s="89"/>
      <c r="F57" s="1"/>
      <c r="G57" s="94" t="s">
        <v>64</v>
      </c>
      <c r="H57" s="95"/>
      <c r="I57" s="93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74" t="s">
        <v>39</v>
      </c>
      <c r="V57" s="75">
        <v>497.39</v>
      </c>
      <c r="W57" s="1"/>
      <c r="X57" s="1"/>
      <c r="Y57" s="1"/>
      <c r="Z57" s="4"/>
      <c r="AA57" s="1"/>
      <c r="AB57" s="4"/>
      <c r="AC57" s="4"/>
      <c r="AD57" s="4"/>
    </row>
    <row r="58" ht="15.75" customHeight="1">
      <c r="A58" s="1"/>
      <c r="B58" s="9"/>
      <c r="C58" s="231" t="s">
        <v>258</v>
      </c>
      <c r="E58" s="89"/>
      <c r="F58" s="1"/>
      <c r="G58" s="94" t="s">
        <v>66</v>
      </c>
      <c r="H58" s="95">
        <v>158.1</v>
      </c>
      <c r="I58" s="93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78" t="s">
        <v>42</v>
      </c>
      <c r="V58" s="79">
        <v>173.91</v>
      </c>
      <c r="W58" s="1"/>
      <c r="X58" s="1"/>
      <c r="Y58" s="1"/>
      <c r="Z58" s="4"/>
      <c r="AA58" s="1"/>
      <c r="AB58" s="4"/>
      <c r="AC58" s="4"/>
      <c r="AD58" s="4"/>
    </row>
    <row r="59" ht="15.75" customHeight="1">
      <c r="A59" s="1"/>
      <c r="B59" s="9"/>
      <c r="C59" s="232" t="s">
        <v>994</v>
      </c>
      <c r="E59" s="228"/>
      <c r="F59" s="1"/>
      <c r="G59" s="96" t="s">
        <v>68</v>
      </c>
      <c r="H59" s="72"/>
      <c r="I59" s="93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78" t="s">
        <v>46</v>
      </c>
      <c r="V59" s="79">
        <v>4805.92</v>
      </c>
      <c r="W59" s="1"/>
      <c r="X59" s="1"/>
      <c r="Y59" s="1"/>
      <c r="Z59" s="4"/>
      <c r="AA59" s="1"/>
      <c r="AB59" s="4"/>
      <c r="AC59" s="4"/>
      <c r="AD59" s="4"/>
    </row>
    <row r="60" ht="15.75" customHeight="1">
      <c r="A60" s="1"/>
      <c r="B60" s="9"/>
      <c r="C60" s="233" t="s">
        <v>260</v>
      </c>
      <c r="E60" s="228"/>
      <c r="F60" s="1"/>
      <c r="G60" s="100" t="s">
        <v>70</v>
      </c>
      <c r="H60" s="106"/>
      <c r="I60" s="93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78" t="s">
        <v>49</v>
      </c>
      <c r="V60" s="79">
        <v>1369.68</v>
      </c>
      <c r="W60" s="1"/>
      <c r="X60" s="1"/>
      <c r="Y60" s="1"/>
      <c r="Z60" s="4"/>
      <c r="AA60" s="1"/>
      <c r="AB60" s="4"/>
      <c r="AC60" s="4"/>
      <c r="AD60" s="4"/>
    </row>
    <row r="61" ht="15.75" customHeight="1">
      <c r="A61" s="1"/>
      <c r="B61" s="9"/>
      <c r="C61" s="235" t="s">
        <v>261</v>
      </c>
      <c r="D61" s="103"/>
      <c r="E61" s="104"/>
      <c r="F61" s="1"/>
      <c r="G61" s="105" t="s">
        <v>71</v>
      </c>
      <c r="H61" s="106"/>
      <c r="I61" s="107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78" t="s">
        <v>51</v>
      </c>
      <c r="V61" s="79"/>
      <c r="W61" s="1"/>
      <c r="X61" s="1"/>
      <c r="Y61" s="1"/>
      <c r="Z61" s="4"/>
      <c r="AA61" s="1"/>
      <c r="AB61" s="4"/>
      <c r="AC61" s="4"/>
      <c r="AD61" s="4"/>
    </row>
    <row r="62" ht="15.75" customHeight="1">
      <c r="A62" s="1"/>
      <c r="B62" s="9"/>
      <c r="C62" s="226"/>
      <c r="E62" s="89"/>
      <c r="F62" s="1"/>
      <c r="G62" s="108"/>
      <c r="H62" s="109"/>
      <c r="I62" s="107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78" t="s">
        <v>54</v>
      </c>
      <c r="V62" s="79">
        <v>239.12</v>
      </c>
      <c r="W62" s="1"/>
      <c r="X62" s="1"/>
      <c r="Y62" s="1"/>
      <c r="Z62" s="4"/>
      <c r="AA62" s="1"/>
      <c r="AB62" s="4"/>
      <c r="AC62" s="4"/>
      <c r="AD62" s="4"/>
    </row>
    <row r="63" ht="15.75" customHeight="1">
      <c r="A63" s="1"/>
      <c r="B63" s="9"/>
      <c r="C63" s="237" t="s">
        <v>262</v>
      </c>
      <c r="D63" s="103"/>
      <c r="E63" s="104"/>
      <c r="F63" s="1"/>
      <c r="G63" s="110" t="s">
        <v>72</v>
      </c>
      <c r="H63" s="111">
        <f>SUM(H44:H62)</f>
        <v>9657.4</v>
      </c>
      <c r="I63" s="65" t="s">
        <v>73</v>
      </c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78" t="s">
        <v>56</v>
      </c>
      <c r="V63" s="79"/>
      <c r="W63" s="1"/>
      <c r="X63" s="1"/>
      <c r="Y63" s="1"/>
      <c r="Z63" s="4"/>
      <c r="AA63" s="1"/>
      <c r="AB63" s="4"/>
      <c r="AC63" s="4"/>
      <c r="AD63" s="4"/>
    </row>
    <row r="64" ht="15.75" customHeight="1">
      <c r="A64" s="1"/>
      <c r="B64" s="9"/>
      <c r="C64" s="226" t="s">
        <v>263</v>
      </c>
      <c r="E64" s="89"/>
      <c r="F64" s="1"/>
      <c r="G64" s="112" t="s">
        <v>74</v>
      </c>
      <c r="H64" s="454"/>
      <c r="I64" s="114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78" t="s">
        <v>58</v>
      </c>
      <c r="V64" s="79">
        <v>415.85</v>
      </c>
      <c r="W64" s="1"/>
      <c r="X64" s="1"/>
      <c r="Y64" s="1"/>
      <c r="Z64" s="4"/>
      <c r="AA64" s="1"/>
      <c r="AB64" s="4"/>
      <c r="AC64" s="4"/>
      <c r="AD64" s="4"/>
    </row>
    <row r="65" ht="15.75" customHeight="1">
      <c r="A65" s="1"/>
      <c r="B65" s="9"/>
      <c r="C65" s="240" t="s">
        <v>264</v>
      </c>
      <c r="E65" s="228"/>
      <c r="F65" s="1"/>
      <c r="G65" s="115" t="s">
        <v>75</v>
      </c>
      <c r="H65" s="116">
        <f>H63-H64</f>
        <v>9657.4</v>
      </c>
      <c r="I65" s="117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78" t="s">
        <v>60</v>
      </c>
      <c r="V65" s="79">
        <v>239.12</v>
      </c>
      <c r="W65" s="1"/>
      <c r="X65" s="1"/>
      <c r="Y65" s="1"/>
      <c r="Z65" s="4"/>
      <c r="AA65" s="1"/>
      <c r="AB65" s="4"/>
      <c r="AC65" s="4"/>
      <c r="AD65" s="4"/>
    </row>
    <row r="66" ht="15.75" customHeight="1">
      <c r="A66" s="1"/>
      <c r="B66" s="9"/>
      <c r="C66" s="241"/>
      <c r="D66" s="242"/>
      <c r="E66" s="243"/>
      <c r="F66" s="120" t="s">
        <v>76</v>
      </c>
      <c r="G66" s="121"/>
      <c r="H66" s="122"/>
      <c r="I66" s="114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78" t="s">
        <v>62</v>
      </c>
      <c r="V66" s="79"/>
      <c r="W66" s="1"/>
      <c r="X66" s="1"/>
      <c r="Y66" s="1"/>
      <c r="Z66" s="4"/>
      <c r="AA66" s="1"/>
      <c r="AB66" s="4"/>
      <c r="AC66" s="4"/>
      <c r="AD66" s="4"/>
    </row>
    <row r="67" ht="15.75" customHeight="1">
      <c r="A67" s="1"/>
      <c r="B67" s="9"/>
      <c r="C67" s="1"/>
      <c r="D67" s="1"/>
      <c r="E67" s="16"/>
      <c r="F67" s="245" t="s">
        <v>1186</v>
      </c>
      <c r="G67" s="218"/>
      <c r="H67" s="218"/>
      <c r="I67" s="114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78" t="s">
        <v>63</v>
      </c>
      <c r="V67" s="79"/>
      <c r="W67" s="1"/>
      <c r="X67" s="1"/>
      <c r="Y67" s="1"/>
      <c r="Z67" s="4"/>
      <c r="AA67" s="1"/>
      <c r="AB67" s="4"/>
      <c r="AC67" s="4"/>
      <c r="AD67" s="4"/>
    </row>
    <row r="68" ht="15.75" customHeight="1">
      <c r="A68" s="1"/>
      <c r="B68" s="9"/>
      <c r="C68" s="1"/>
      <c r="D68" s="1"/>
      <c r="E68" s="128"/>
      <c r="F68" s="246"/>
      <c r="G68" s="247"/>
      <c r="H68" s="247"/>
      <c r="I68" s="114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78" t="s">
        <v>65</v>
      </c>
      <c r="V68" s="79">
        <v>158.1</v>
      </c>
      <c r="W68" s="1"/>
      <c r="X68" s="1"/>
      <c r="Y68" s="1"/>
      <c r="Z68" s="4"/>
      <c r="AA68" s="1"/>
      <c r="AB68" s="4"/>
      <c r="AC68" s="4"/>
      <c r="AD68" s="4"/>
    </row>
    <row r="69" ht="15.75" customHeight="1">
      <c r="A69" s="1"/>
      <c r="B69" s="9"/>
      <c r="C69" s="85" t="s">
        <v>266</v>
      </c>
      <c r="D69" s="1"/>
      <c r="E69" s="1"/>
      <c r="F69" s="1"/>
      <c r="G69" s="1"/>
      <c r="H69" s="85"/>
      <c r="I69" s="114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78" t="s">
        <v>67</v>
      </c>
      <c r="V69" s="79">
        <v>2144.27</v>
      </c>
      <c r="W69" s="1"/>
      <c r="X69" s="1"/>
      <c r="Y69" s="1"/>
      <c r="Z69" s="4"/>
      <c r="AA69" s="1"/>
      <c r="AB69" s="4"/>
      <c r="AC69" s="4"/>
      <c r="AD69" s="4"/>
    </row>
    <row r="70" ht="15.75" customHeight="1">
      <c r="A70" s="1"/>
      <c r="B70" s="121"/>
      <c r="C70" s="298" t="s">
        <v>267</v>
      </c>
      <c r="D70" s="30"/>
      <c r="E70" s="30"/>
      <c r="F70" s="30"/>
      <c r="G70" s="30"/>
      <c r="H70" s="30"/>
      <c r="I70" s="132"/>
      <c r="J70" s="1"/>
      <c r="K70" s="1"/>
      <c r="L70" s="1"/>
      <c r="M70" s="1" t="s">
        <v>79</v>
      </c>
      <c r="N70" s="1"/>
      <c r="O70" s="1"/>
      <c r="P70" s="1"/>
      <c r="Q70" s="1"/>
      <c r="R70" s="1"/>
      <c r="S70" s="1"/>
      <c r="T70" s="1"/>
      <c r="U70" s="98" t="s">
        <v>69</v>
      </c>
      <c r="V70" s="99"/>
      <c r="W70" s="1"/>
      <c r="X70" s="1"/>
      <c r="Y70" s="1"/>
      <c r="Z70" s="4"/>
      <c r="AA70" s="1" t="s">
        <v>80</v>
      </c>
      <c r="AB70" s="4"/>
      <c r="AC70" s="4"/>
      <c r="AD70" s="4"/>
    </row>
    <row r="71" ht="15.75" customHeight="1">
      <c r="A71" s="1"/>
      <c r="B71" s="1"/>
      <c r="C71" s="1"/>
      <c r="D71" s="1"/>
      <c r="E71" s="1"/>
      <c r="F71" s="1"/>
      <c r="G71" s="1"/>
      <c r="H71" s="1"/>
      <c r="I71" s="2"/>
      <c r="J71" s="1"/>
      <c r="K71" s="1"/>
      <c r="L71" s="1"/>
      <c r="M71" s="1" t="s">
        <v>81</v>
      </c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4"/>
      <c r="AA71" s="1"/>
      <c r="AB71" s="4"/>
      <c r="AC71" s="4"/>
      <c r="AD71" s="4"/>
    </row>
    <row r="72" ht="15.75" customHeight="1">
      <c r="A72" s="1"/>
      <c r="B72" s="1"/>
      <c r="C72" s="1"/>
      <c r="D72" s="1"/>
      <c r="E72" s="1"/>
      <c r="F72" s="1"/>
      <c r="G72" s="1"/>
      <c r="H72" s="1"/>
      <c r="I72" s="2"/>
      <c r="J72" s="1"/>
      <c r="K72" s="1"/>
      <c r="L72" s="1"/>
      <c r="M72" s="1" t="s">
        <v>82</v>
      </c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 t="s">
        <v>83</v>
      </c>
      <c r="Z72" s="4"/>
      <c r="AA72" s="1">
        <v>11.0</v>
      </c>
      <c r="AB72" s="4">
        <v>2614.86</v>
      </c>
      <c r="AC72" s="4"/>
      <c r="AD72" s="4">
        <v>28763.460000000003</v>
      </c>
    </row>
    <row r="73" ht="15.75" customHeight="1">
      <c r="A73" s="1"/>
      <c r="B73" s="1"/>
      <c r="C73" s="1"/>
      <c r="D73" s="1"/>
      <c r="E73" s="1"/>
      <c r="F73" s="1"/>
      <c r="G73" s="1"/>
      <c r="H73" s="1"/>
      <c r="I73" s="2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 t="s">
        <v>85</v>
      </c>
      <c r="Z73" s="4"/>
      <c r="AA73" s="1">
        <v>7.0</v>
      </c>
      <c r="AB73" s="4">
        <v>3735.514285714286</v>
      </c>
      <c r="AC73" s="4"/>
      <c r="AD73" s="4">
        <v>26148.600000000002</v>
      </c>
    </row>
    <row r="74" ht="15.75" customHeight="1">
      <c r="A74" s="1"/>
      <c r="B74" s="1"/>
      <c r="C74" s="1"/>
      <c r="D74" s="1"/>
      <c r="E74" s="1"/>
      <c r="F74" s="1"/>
      <c r="G74" s="1"/>
      <c r="H74" s="1"/>
      <c r="I74" s="2"/>
      <c r="J74" s="1"/>
      <c r="K74" s="1"/>
      <c r="L74" s="1"/>
      <c r="M74" s="4" t="s">
        <v>86</v>
      </c>
      <c r="N74" s="4"/>
      <c r="O74" s="4"/>
      <c r="P74" s="4"/>
      <c r="Q74" s="4"/>
      <c r="R74" s="4"/>
      <c r="S74" s="4"/>
      <c r="T74" s="4"/>
      <c r="U74" s="4"/>
      <c r="V74" s="4"/>
      <c r="W74" s="4"/>
      <c r="X74" s="1"/>
      <c r="Y74" s="1" t="s">
        <v>87</v>
      </c>
      <c r="Z74" s="4"/>
      <c r="AA74" s="1">
        <v>8.0</v>
      </c>
      <c r="AB74" s="4">
        <v>3268.5750000000003</v>
      </c>
      <c r="AC74" s="4"/>
      <c r="AD74" s="4">
        <v>26148.600000000002</v>
      </c>
    </row>
    <row r="75" ht="15.75" customHeight="1">
      <c r="A75" s="1"/>
      <c r="B75" s="1"/>
      <c r="C75" s="1"/>
      <c r="D75" s="1"/>
      <c r="E75" s="1"/>
      <c r="F75" s="1"/>
      <c r="G75" s="1"/>
      <c r="H75" s="1"/>
      <c r="I75" s="2"/>
      <c r="J75" s="1"/>
      <c r="K75" s="1"/>
      <c r="L75" s="1"/>
      <c r="M75" s="4" t="s">
        <v>337</v>
      </c>
      <c r="N75" s="4"/>
      <c r="O75" s="4"/>
      <c r="P75" s="4"/>
      <c r="Q75" s="4"/>
      <c r="R75" s="4"/>
      <c r="S75" s="4"/>
      <c r="T75" s="4"/>
      <c r="U75" s="4"/>
      <c r="V75" s="4"/>
      <c r="W75" s="4"/>
      <c r="X75" s="1"/>
      <c r="Y75" s="1" t="s">
        <v>89</v>
      </c>
      <c r="Z75" s="4"/>
      <c r="AA75" s="1">
        <v>12.0</v>
      </c>
      <c r="AB75" s="4">
        <v>2614.86</v>
      </c>
      <c r="AC75" s="4"/>
      <c r="AD75" s="4">
        <v>31378.32</v>
      </c>
    </row>
    <row r="76" ht="15.75" customHeight="1">
      <c r="A76" s="1"/>
      <c r="B76" s="1"/>
      <c r="C76" s="1"/>
      <c r="D76" s="1"/>
      <c r="E76" s="1"/>
      <c r="F76" s="1"/>
      <c r="G76" s="1"/>
      <c r="H76" s="1"/>
      <c r="I76" s="2"/>
      <c r="J76" s="1"/>
      <c r="K76" s="1"/>
      <c r="L76" s="1"/>
      <c r="M76" s="4" t="s">
        <v>90</v>
      </c>
      <c r="N76" s="4"/>
      <c r="O76" s="4"/>
      <c r="P76" s="4"/>
      <c r="Q76" s="4"/>
      <c r="R76" s="4" t="s">
        <v>91</v>
      </c>
      <c r="S76" s="4" t="s">
        <v>91</v>
      </c>
      <c r="T76" s="4" t="s">
        <v>91</v>
      </c>
      <c r="U76" s="4" t="s">
        <v>91</v>
      </c>
      <c r="V76" s="4" t="s">
        <v>91</v>
      </c>
      <c r="W76" s="4"/>
      <c r="X76" s="1"/>
      <c r="Y76" s="1" t="s">
        <v>92</v>
      </c>
      <c r="Z76" s="4"/>
      <c r="AA76" s="1">
        <v>9.0</v>
      </c>
      <c r="AB76" s="4">
        <v>2905.4</v>
      </c>
      <c r="AC76" s="4"/>
      <c r="AD76" s="4">
        <v>26148.600000000002</v>
      </c>
    </row>
    <row r="77" ht="15.75" customHeight="1">
      <c r="A77" s="1"/>
      <c r="B77" s="1"/>
      <c r="C77" s="1"/>
      <c r="D77" s="1"/>
      <c r="E77" s="1"/>
      <c r="F77" s="1"/>
      <c r="G77" s="1"/>
      <c r="H77" s="1"/>
      <c r="I77" s="2"/>
      <c r="J77" s="1"/>
      <c r="K77" s="1"/>
      <c r="L77" s="1"/>
      <c r="M77" s="4" t="s">
        <v>93</v>
      </c>
      <c r="N77" s="4" t="s">
        <v>94</v>
      </c>
      <c r="O77" s="4" t="s">
        <v>95</v>
      </c>
      <c r="P77" s="4"/>
      <c r="Q77" s="4"/>
      <c r="R77" s="4" t="s">
        <v>96</v>
      </c>
      <c r="S77" s="4" t="s">
        <v>97</v>
      </c>
      <c r="T77" s="4" t="s">
        <v>98</v>
      </c>
      <c r="U77" s="4" t="s">
        <v>99</v>
      </c>
      <c r="V77" s="4" t="s">
        <v>176</v>
      </c>
      <c r="W77" s="4"/>
      <c r="X77" s="1"/>
      <c r="Y77" s="1" t="s">
        <v>101</v>
      </c>
      <c r="Z77" s="4"/>
      <c r="AA77" s="1">
        <v>10.0</v>
      </c>
      <c r="AB77" s="4">
        <v>2614.86</v>
      </c>
      <c r="AC77" s="4"/>
      <c r="AD77" s="4">
        <v>26148.600000000002</v>
      </c>
    </row>
    <row r="78" ht="15.75" customHeight="1">
      <c r="A78" s="1"/>
      <c r="B78" s="1"/>
      <c r="C78" s="1"/>
      <c r="D78" s="1"/>
      <c r="E78" s="1"/>
      <c r="F78" s="1"/>
      <c r="G78" s="1"/>
      <c r="H78" s="1"/>
      <c r="I78" s="2"/>
      <c r="J78" s="1"/>
      <c r="K78" s="1"/>
      <c r="L78" s="1"/>
      <c r="M78" s="4" t="s">
        <v>338</v>
      </c>
      <c r="N78" s="4" t="s">
        <v>103</v>
      </c>
      <c r="O78" s="4">
        <v>871.62</v>
      </c>
      <c r="P78" s="4"/>
      <c r="Q78" s="4"/>
      <c r="R78" s="4" t="s">
        <v>351</v>
      </c>
      <c r="S78" s="4" t="s">
        <v>351</v>
      </c>
      <c r="T78" s="4" t="s">
        <v>351</v>
      </c>
      <c r="U78" s="4" t="s">
        <v>351</v>
      </c>
      <c r="V78" s="4">
        <v>4200.0</v>
      </c>
      <c r="W78" s="4"/>
      <c r="X78" s="1"/>
      <c r="Y78" s="1" t="s">
        <v>105</v>
      </c>
      <c r="Z78" s="4"/>
      <c r="AA78" s="1">
        <v>8.0</v>
      </c>
      <c r="AB78" s="4">
        <v>3268.5750000000003</v>
      </c>
      <c r="AC78" s="4"/>
      <c r="AD78" s="4">
        <v>26148.600000000002</v>
      </c>
    </row>
    <row r="79" ht="15.75" customHeight="1">
      <c r="A79" s="1"/>
      <c r="B79" s="1"/>
      <c r="C79" s="1"/>
      <c r="D79" s="1"/>
      <c r="E79" s="1"/>
      <c r="F79" s="1"/>
      <c r="G79" s="1"/>
      <c r="H79" s="1"/>
      <c r="I79" s="2"/>
      <c r="J79" s="1"/>
      <c r="K79" s="1"/>
      <c r="L79" s="1"/>
      <c r="M79" s="4" t="s">
        <v>39</v>
      </c>
      <c r="N79" s="4" t="s">
        <v>103</v>
      </c>
      <c r="O79" s="4">
        <v>497.39</v>
      </c>
      <c r="P79" s="4"/>
      <c r="Q79" s="4"/>
      <c r="R79" s="4">
        <v>497.39</v>
      </c>
      <c r="S79" s="4">
        <v>497.39</v>
      </c>
      <c r="T79" s="4">
        <v>497.39</v>
      </c>
      <c r="U79" s="4">
        <v>497.39</v>
      </c>
      <c r="V79" s="4">
        <v>497.39</v>
      </c>
      <c r="W79" s="4"/>
      <c r="X79" s="1"/>
      <c r="Y79" s="1" t="s">
        <v>106</v>
      </c>
      <c r="Z79" s="4"/>
      <c r="AA79" s="1">
        <v>8.0</v>
      </c>
      <c r="AB79" s="4">
        <v>3268.5750000000003</v>
      </c>
      <c r="AC79" s="4"/>
      <c r="AD79" s="4">
        <v>26148.600000000002</v>
      </c>
    </row>
    <row r="80" ht="15.75" customHeight="1">
      <c r="A80" s="1"/>
      <c r="B80" s="1"/>
      <c r="C80" s="1"/>
      <c r="D80" s="1"/>
      <c r="E80" s="1"/>
      <c r="F80" s="1"/>
      <c r="G80" s="1"/>
      <c r="H80" s="1"/>
      <c r="I80" s="2"/>
      <c r="J80" s="1"/>
      <c r="K80" s="1"/>
      <c r="L80" s="1"/>
      <c r="M80" s="4" t="s">
        <v>42</v>
      </c>
      <c r="N80" s="4" t="s">
        <v>107</v>
      </c>
      <c r="O80" s="4">
        <v>173.91</v>
      </c>
      <c r="P80" s="4"/>
      <c r="Q80" s="4"/>
      <c r="R80" s="4">
        <v>173.91</v>
      </c>
      <c r="S80" s="4">
        <v>173.91</v>
      </c>
      <c r="T80" s="4"/>
      <c r="U80" s="4"/>
      <c r="V80" s="4"/>
      <c r="W80" s="4"/>
      <c r="X80" s="1"/>
      <c r="Y80" s="1" t="s">
        <v>108</v>
      </c>
      <c r="Z80" s="4"/>
      <c r="AA80" s="1">
        <v>16.0</v>
      </c>
      <c r="AB80" s="4">
        <v>2614.86</v>
      </c>
      <c r="AC80" s="4"/>
      <c r="AD80" s="4">
        <v>41837.76</v>
      </c>
    </row>
    <row r="81" ht="15.75" customHeight="1">
      <c r="A81" s="1"/>
      <c r="B81" s="1"/>
      <c r="C81" s="1"/>
      <c r="E81" s="1"/>
      <c r="F81" s="1"/>
      <c r="G81" s="1"/>
      <c r="H81" s="1"/>
      <c r="I81" s="2"/>
      <c r="J81" s="1"/>
      <c r="L81" s="1"/>
      <c r="M81" s="4" t="s">
        <v>46</v>
      </c>
      <c r="N81" s="4" t="s">
        <v>103</v>
      </c>
      <c r="O81" s="4">
        <v>4805.92</v>
      </c>
      <c r="P81" s="4"/>
      <c r="Q81" s="4"/>
      <c r="R81" s="4">
        <v>4805.92</v>
      </c>
      <c r="S81" s="4">
        <v>4805.92</v>
      </c>
      <c r="T81" s="4">
        <v>4805.92</v>
      </c>
      <c r="U81" s="4">
        <v>4805.92</v>
      </c>
      <c r="V81" s="4"/>
      <c r="W81" s="4"/>
      <c r="X81" s="1"/>
      <c r="Y81" s="1" t="s">
        <v>109</v>
      </c>
      <c r="Z81" s="4"/>
      <c r="AA81" s="1">
        <v>8.0</v>
      </c>
      <c r="AB81" s="4">
        <v>3268.5750000000003</v>
      </c>
      <c r="AC81" s="4"/>
      <c r="AD81" s="4">
        <v>26148.600000000002</v>
      </c>
    </row>
    <row r="82" ht="15.75" customHeight="1">
      <c r="A82" s="1"/>
      <c r="B82" s="1"/>
      <c r="C82" s="1"/>
      <c r="E82" s="1"/>
      <c r="F82" s="1"/>
      <c r="G82" s="1"/>
      <c r="H82" s="1"/>
      <c r="I82" s="2"/>
      <c r="J82" s="1"/>
      <c r="L82" s="1"/>
      <c r="M82" s="4" t="s">
        <v>49</v>
      </c>
      <c r="N82" s="4" t="s">
        <v>103</v>
      </c>
      <c r="O82" s="4">
        <v>1369.68</v>
      </c>
      <c r="P82" s="4"/>
      <c r="Q82" s="4"/>
      <c r="R82" s="4">
        <v>1369.68</v>
      </c>
      <c r="S82" s="4">
        <v>1369.68</v>
      </c>
      <c r="T82" s="4">
        <v>1369.68</v>
      </c>
      <c r="U82" s="4">
        <v>1369.68</v>
      </c>
      <c r="V82" s="4">
        <v>1369.68</v>
      </c>
      <c r="W82" s="4"/>
      <c r="X82" s="1"/>
      <c r="Y82" s="1" t="s">
        <v>111</v>
      </c>
      <c r="Z82" s="4"/>
      <c r="AA82" s="1">
        <v>9.0</v>
      </c>
      <c r="AB82" s="4">
        <v>2905.4</v>
      </c>
      <c r="AC82" s="4"/>
      <c r="AD82" s="4">
        <v>26148.600000000002</v>
      </c>
    </row>
    <row r="83" ht="15.75" customHeight="1">
      <c r="A83" s="1"/>
      <c r="B83" s="1"/>
      <c r="C83" s="1"/>
      <c r="E83" s="1"/>
      <c r="F83" s="1"/>
      <c r="G83" s="1"/>
      <c r="H83" s="1"/>
      <c r="I83" s="2"/>
      <c r="J83" s="1"/>
      <c r="L83" s="1"/>
      <c r="M83" s="4" t="s">
        <v>124</v>
      </c>
      <c r="N83" s="4" t="s">
        <v>103</v>
      </c>
      <c r="O83" s="4">
        <v>110.0</v>
      </c>
      <c r="P83" s="4"/>
      <c r="Q83" s="4"/>
      <c r="R83" s="4"/>
      <c r="S83" s="4"/>
      <c r="T83" s="4"/>
      <c r="U83" s="4"/>
      <c r="V83" s="4"/>
      <c r="W83" s="4"/>
      <c r="X83" s="1"/>
      <c r="Y83" s="1" t="s">
        <v>113</v>
      </c>
      <c r="Z83" s="4"/>
      <c r="AA83" s="1">
        <v>18.0</v>
      </c>
      <c r="AB83" s="4">
        <v>2614.86</v>
      </c>
      <c r="AC83" s="4"/>
      <c r="AD83" s="4">
        <v>47067.48</v>
      </c>
    </row>
    <row r="84" ht="15.75" customHeight="1">
      <c r="A84" s="1"/>
      <c r="B84" s="1"/>
      <c r="C84" s="1"/>
      <c r="E84" s="1"/>
      <c r="F84" s="1"/>
      <c r="G84" s="1"/>
      <c r="H84" s="1"/>
      <c r="I84" s="2"/>
      <c r="J84" s="1"/>
      <c r="L84" s="1"/>
      <c r="M84" s="4" t="s">
        <v>54</v>
      </c>
      <c r="N84" s="4" t="s">
        <v>107</v>
      </c>
      <c r="O84" s="4">
        <v>239.12</v>
      </c>
      <c r="P84" s="4"/>
      <c r="Q84" s="4"/>
      <c r="R84" s="4">
        <v>239.12</v>
      </c>
      <c r="S84" s="4">
        <v>239.12</v>
      </c>
      <c r="T84" s="4"/>
      <c r="U84" s="4"/>
      <c r="V84" s="4">
        <v>239.12</v>
      </c>
      <c r="W84" s="4"/>
      <c r="X84" s="1"/>
      <c r="Y84" s="1" t="s">
        <v>115</v>
      </c>
      <c r="Z84" s="4"/>
      <c r="AA84" s="1">
        <v>13.0</v>
      </c>
      <c r="AB84" s="4">
        <v>2614.86</v>
      </c>
      <c r="AC84" s="4"/>
      <c r="AD84" s="4">
        <v>33993.18</v>
      </c>
    </row>
    <row r="85" ht="15.75" customHeight="1">
      <c r="A85" s="1"/>
      <c r="B85" s="1"/>
      <c r="C85" s="1"/>
      <c r="E85" s="1"/>
      <c r="F85" s="1"/>
      <c r="G85" s="1"/>
      <c r="H85" s="1"/>
      <c r="I85" s="2"/>
      <c r="J85" s="1"/>
      <c r="L85" s="1"/>
      <c r="M85" s="4" t="s">
        <v>56</v>
      </c>
      <c r="N85" s="4" t="s">
        <v>103</v>
      </c>
      <c r="O85" s="4">
        <v>86.95</v>
      </c>
      <c r="P85" s="4"/>
      <c r="Q85" s="4"/>
      <c r="R85" s="4"/>
      <c r="S85" s="4"/>
      <c r="T85" s="4">
        <v>86.95</v>
      </c>
      <c r="U85" s="4">
        <v>86.95</v>
      </c>
      <c r="V85" s="4"/>
      <c r="W85" s="4"/>
      <c r="X85" s="1"/>
      <c r="Y85" s="1" t="s">
        <v>117</v>
      </c>
      <c r="Z85" s="4"/>
      <c r="AA85" s="1">
        <v>7.0</v>
      </c>
      <c r="AB85" s="4">
        <v>3735.514285714286</v>
      </c>
      <c r="AC85" s="4"/>
      <c r="AD85" s="4">
        <v>26148.600000000002</v>
      </c>
    </row>
    <row r="86" ht="15.75" customHeight="1">
      <c r="A86" s="1"/>
      <c r="B86" s="1"/>
      <c r="C86" s="1"/>
      <c r="E86" s="1"/>
      <c r="F86" s="1"/>
      <c r="G86" s="1"/>
      <c r="H86" s="1"/>
      <c r="I86" s="2"/>
      <c r="J86" s="1"/>
      <c r="L86" s="1"/>
      <c r="M86" s="4" t="s">
        <v>58</v>
      </c>
      <c r="N86" s="4" t="s">
        <v>129</v>
      </c>
      <c r="O86" s="4">
        <v>415.85</v>
      </c>
      <c r="P86" s="4"/>
      <c r="Q86" s="4"/>
      <c r="R86" s="4">
        <v>415.85</v>
      </c>
      <c r="S86" s="4">
        <v>415.85</v>
      </c>
      <c r="T86" s="4">
        <v>415.85</v>
      </c>
      <c r="U86" s="4">
        <v>415.85</v>
      </c>
      <c r="V86" s="4"/>
      <c r="W86" s="4"/>
      <c r="X86" s="1"/>
      <c r="Y86" s="1" t="s">
        <v>119</v>
      </c>
      <c r="Z86" s="4"/>
      <c r="AA86" s="1">
        <v>10.0</v>
      </c>
      <c r="AB86" s="4">
        <v>2614.86</v>
      </c>
      <c r="AC86" s="4"/>
      <c r="AD86" s="4">
        <v>26148.600000000002</v>
      </c>
    </row>
    <row r="87" ht="15.75" customHeight="1">
      <c r="A87" s="1"/>
      <c r="B87" s="1"/>
      <c r="C87" s="1"/>
      <c r="E87" s="1"/>
      <c r="F87" s="1"/>
      <c r="G87" s="1"/>
      <c r="H87" s="1"/>
      <c r="I87" s="2"/>
      <c r="J87" s="1"/>
      <c r="L87" s="1"/>
      <c r="M87" s="4" t="s">
        <v>60</v>
      </c>
      <c r="N87" s="4" t="s">
        <v>107</v>
      </c>
      <c r="O87" s="4">
        <v>239.12</v>
      </c>
      <c r="P87" s="4"/>
      <c r="Q87" s="4"/>
      <c r="R87" s="4">
        <v>239.12</v>
      </c>
      <c r="S87" s="4">
        <v>239.12</v>
      </c>
      <c r="T87" s="4"/>
      <c r="U87" s="4"/>
      <c r="V87" s="4"/>
      <c r="W87" s="4"/>
      <c r="X87" s="1"/>
      <c r="Y87" s="1" t="s">
        <v>121</v>
      </c>
      <c r="Z87" s="4"/>
      <c r="AA87" s="1">
        <v>7.0</v>
      </c>
      <c r="AB87" s="4">
        <v>3735.514285714286</v>
      </c>
      <c r="AC87" s="4"/>
      <c r="AD87" s="4">
        <v>26148.600000000002</v>
      </c>
    </row>
    <row r="88" ht="15.75" customHeight="1">
      <c r="A88" s="1"/>
      <c r="B88" s="1"/>
      <c r="C88" s="1"/>
      <c r="E88" s="1"/>
      <c r="F88" s="1"/>
      <c r="G88" s="1"/>
      <c r="H88" s="1"/>
      <c r="I88" s="2"/>
      <c r="J88" s="1"/>
      <c r="L88" s="1"/>
      <c r="M88" s="4" t="s">
        <v>133</v>
      </c>
      <c r="N88" s="4" t="s">
        <v>107</v>
      </c>
      <c r="O88" s="4">
        <v>1569.89</v>
      </c>
      <c r="P88" s="4"/>
      <c r="Q88" s="4"/>
      <c r="R88" s="4">
        <v>1569.89</v>
      </c>
      <c r="S88" s="4"/>
      <c r="T88" s="4"/>
      <c r="U88" s="4"/>
      <c r="V88" s="4"/>
      <c r="W88" s="4"/>
      <c r="X88" s="1"/>
      <c r="Y88" s="1" t="s">
        <v>122</v>
      </c>
      <c r="Z88" s="4"/>
      <c r="AA88" s="1">
        <v>19.0</v>
      </c>
      <c r="AB88" s="4">
        <v>2614.86</v>
      </c>
      <c r="AC88" s="4"/>
      <c r="AD88" s="4">
        <v>49682.340000000004</v>
      </c>
    </row>
    <row r="89" ht="15.75" customHeight="1">
      <c r="A89" s="1"/>
      <c r="B89" s="1"/>
      <c r="C89" s="1"/>
      <c r="E89" s="1"/>
      <c r="F89" s="1"/>
      <c r="G89" s="1"/>
      <c r="H89" s="1"/>
      <c r="I89" s="2"/>
      <c r="J89" s="1"/>
      <c r="L89" s="1"/>
      <c r="M89" s="4" t="s">
        <v>136</v>
      </c>
      <c r="N89" s="4" t="s">
        <v>129</v>
      </c>
      <c r="O89" s="4">
        <v>784.95</v>
      </c>
      <c r="P89" s="4"/>
      <c r="Q89" s="4"/>
      <c r="R89" s="4"/>
      <c r="S89" s="4"/>
      <c r="T89" s="4">
        <v>784.95</v>
      </c>
      <c r="U89" s="4"/>
      <c r="V89" s="4"/>
      <c r="W89" s="4"/>
      <c r="X89" s="1"/>
      <c r="Y89" s="1" t="s">
        <v>123</v>
      </c>
      <c r="Z89" s="4"/>
      <c r="AA89" s="1">
        <v>10.0</v>
      </c>
      <c r="AB89" s="4">
        <v>2614.86</v>
      </c>
      <c r="AC89" s="4"/>
      <c r="AD89" s="4">
        <v>26148.600000000002</v>
      </c>
    </row>
    <row r="90" ht="15.75" customHeight="1">
      <c r="A90" s="1"/>
      <c r="B90" s="1"/>
      <c r="C90" s="1"/>
      <c r="E90" s="1"/>
      <c r="F90" s="1"/>
      <c r="G90" s="1"/>
      <c r="H90" s="1"/>
      <c r="I90" s="2"/>
      <c r="J90" s="1"/>
      <c r="L90" s="1"/>
      <c r="M90" s="4" t="s">
        <v>65</v>
      </c>
      <c r="N90" s="4" t="s">
        <v>103</v>
      </c>
      <c r="O90" s="4">
        <v>158.1</v>
      </c>
      <c r="P90" s="4"/>
      <c r="Q90" s="4"/>
      <c r="R90" s="4">
        <v>158.1</v>
      </c>
      <c r="S90" s="4">
        <v>158.1</v>
      </c>
      <c r="T90" s="4">
        <v>158.1</v>
      </c>
      <c r="U90" s="4">
        <v>158.1</v>
      </c>
      <c r="V90" s="4"/>
      <c r="W90" s="4"/>
      <c r="X90" s="1"/>
      <c r="Y90" s="1" t="s">
        <v>126</v>
      </c>
      <c r="Z90" s="4"/>
      <c r="AA90" s="1">
        <v>8.0</v>
      </c>
      <c r="AB90" s="4">
        <v>3268.5750000000003</v>
      </c>
      <c r="AC90" s="4"/>
      <c r="AD90" s="4">
        <v>26148.600000000002</v>
      </c>
    </row>
    <row r="91" ht="15.75" customHeight="1">
      <c r="A91" s="1"/>
      <c r="B91" s="1"/>
      <c r="C91" s="1"/>
      <c r="E91" s="1"/>
      <c r="F91" s="1"/>
      <c r="G91" s="1"/>
      <c r="H91" s="1"/>
      <c r="I91" s="2"/>
      <c r="J91" s="1"/>
      <c r="L91" s="1"/>
      <c r="M91" s="4" t="s">
        <v>67</v>
      </c>
      <c r="N91" s="4" t="s">
        <v>107</v>
      </c>
      <c r="O91" s="4">
        <v>2144.27</v>
      </c>
      <c r="P91" s="4"/>
      <c r="Q91" s="4"/>
      <c r="R91" s="4">
        <v>2144.27</v>
      </c>
      <c r="S91" s="4">
        <v>2144.27</v>
      </c>
      <c r="T91" s="4"/>
      <c r="U91" s="4"/>
      <c r="V91" s="4"/>
      <c r="W91" s="4"/>
      <c r="X91" s="1"/>
      <c r="Y91" s="1" t="s">
        <v>127</v>
      </c>
      <c r="Z91" s="4"/>
      <c r="AA91" s="1">
        <v>18.0</v>
      </c>
      <c r="AB91" s="4">
        <v>2614.86</v>
      </c>
      <c r="AC91" s="4"/>
      <c r="AD91" s="4">
        <v>47067.48</v>
      </c>
    </row>
    <row r="92" ht="15.75" customHeight="1">
      <c r="A92" s="1"/>
      <c r="B92" s="1"/>
      <c r="C92" s="1"/>
      <c r="E92" s="1"/>
      <c r="F92" s="1"/>
      <c r="G92" s="1"/>
      <c r="H92" s="1"/>
      <c r="I92" s="2"/>
      <c r="J92" s="1"/>
      <c r="L92" s="1"/>
      <c r="M92" s="4" t="s">
        <v>143</v>
      </c>
      <c r="N92" s="4" t="s">
        <v>129</v>
      </c>
      <c r="O92" s="4">
        <v>804.1</v>
      </c>
      <c r="P92" s="4"/>
      <c r="Q92" s="4"/>
      <c r="R92" s="152"/>
      <c r="S92" s="152"/>
      <c r="T92" s="152">
        <v>804.1</v>
      </c>
      <c r="U92" s="152">
        <v>804.1</v>
      </c>
      <c r="V92" s="152"/>
      <c r="W92" s="4"/>
      <c r="X92" s="1"/>
      <c r="Y92" s="1" t="s">
        <v>128</v>
      </c>
      <c r="Z92" s="4"/>
      <c r="AA92" s="1">
        <v>10.0</v>
      </c>
      <c r="AB92" s="4">
        <v>2614.86</v>
      </c>
      <c r="AC92" s="4"/>
      <c r="AD92" s="4">
        <v>26148.600000000002</v>
      </c>
    </row>
    <row r="93" ht="15.75" customHeight="1">
      <c r="A93" s="1"/>
      <c r="B93" s="1"/>
      <c r="C93" s="1"/>
      <c r="E93" s="1"/>
      <c r="F93" s="1"/>
      <c r="G93" s="1"/>
      <c r="H93" s="1"/>
      <c r="I93" s="2"/>
      <c r="J93" s="1"/>
      <c r="L93" s="1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1"/>
      <c r="Y93" s="1" t="s">
        <v>130</v>
      </c>
      <c r="Z93" s="4"/>
      <c r="AA93" s="1">
        <v>12.0</v>
      </c>
      <c r="AB93" s="4">
        <v>2614.86</v>
      </c>
      <c r="AC93" s="4"/>
      <c r="AD93" s="4">
        <v>31378.32</v>
      </c>
    </row>
    <row r="94" ht="15.75" customHeight="1">
      <c r="A94" s="1"/>
      <c r="B94" s="1"/>
      <c r="C94" s="1"/>
      <c r="E94" s="1"/>
      <c r="F94" s="1"/>
      <c r="G94" s="1"/>
      <c r="H94" s="1"/>
      <c r="I94" s="2"/>
      <c r="J94" s="1"/>
      <c r="L94" s="1"/>
      <c r="M94" s="4"/>
      <c r="N94" s="4"/>
      <c r="O94" s="4"/>
      <c r="P94" s="4"/>
      <c r="Q94" s="4"/>
      <c r="R94" s="4">
        <f t="shared" ref="R94:U94" si="2">SUM(R79:R92)</f>
        <v>11613.25</v>
      </c>
      <c r="S94" s="4">
        <f t="shared" si="2"/>
        <v>10043.36</v>
      </c>
      <c r="T94" s="4">
        <f t="shared" si="2"/>
        <v>8922.94</v>
      </c>
      <c r="U94" s="4">
        <f t="shared" si="2"/>
        <v>8137.99</v>
      </c>
      <c r="V94" s="4">
        <f>SUM(V78:V92)</f>
        <v>6306.19</v>
      </c>
      <c r="W94" s="4"/>
      <c r="X94" s="1"/>
      <c r="Y94" s="1" t="s">
        <v>131</v>
      </c>
      <c r="Z94" s="4"/>
      <c r="AA94" s="1">
        <v>15.0</v>
      </c>
      <c r="AB94" s="4">
        <v>2614.86</v>
      </c>
      <c r="AC94" s="4"/>
      <c r="AD94" s="4">
        <v>39222.9</v>
      </c>
    </row>
    <row r="95" ht="15.75" customHeight="1">
      <c r="A95" s="1"/>
      <c r="B95" s="1"/>
      <c r="C95" s="1"/>
      <c r="E95" s="1"/>
      <c r="F95" s="1"/>
      <c r="G95" s="1"/>
      <c r="H95" s="1"/>
      <c r="I95" s="2"/>
      <c r="J95" s="1"/>
      <c r="L95" s="1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1"/>
      <c r="Y95" s="1" t="s">
        <v>134</v>
      </c>
      <c r="Z95" s="4"/>
      <c r="AA95" s="1">
        <v>9.0</v>
      </c>
      <c r="AB95" s="4">
        <v>2905.4</v>
      </c>
      <c r="AC95" s="4"/>
      <c r="AD95" s="4">
        <v>26148.600000000002</v>
      </c>
    </row>
    <row r="96" ht="15.75" customHeight="1">
      <c r="A96" s="1"/>
      <c r="B96" s="1"/>
      <c r="C96" s="1"/>
      <c r="E96" s="1"/>
      <c r="F96" s="1"/>
      <c r="G96" s="1"/>
      <c r="H96" s="1"/>
      <c r="I96" s="2"/>
      <c r="J96" s="1"/>
      <c r="L96" s="1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1"/>
      <c r="Y96" s="1" t="s">
        <v>137</v>
      </c>
      <c r="Z96" s="4"/>
      <c r="AA96" s="1">
        <v>8.0</v>
      </c>
      <c r="AB96" s="4">
        <v>3268.5750000000003</v>
      </c>
      <c r="AC96" s="4"/>
      <c r="AD96" s="4">
        <v>26148.600000000002</v>
      </c>
    </row>
    <row r="97" ht="15.75" customHeight="1">
      <c r="A97" s="1"/>
      <c r="B97" s="1"/>
      <c r="C97" s="1"/>
      <c r="E97" s="1"/>
      <c r="F97" s="1"/>
      <c r="G97" s="1"/>
      <c r="H97" s="1"/>
      <c r="I97" s="2"/>
      <c r="J97" s="1"/>
      <c r="L97" s="1"/>
      <c r="M97" s="4" t="s">
        <v>365</v>
      </c>
      <c r="N97" s="4"/>
      <c r="O97" s="4"/>
      <c r="P97" s="4"/>
      <c r="Q97" s="4"/>
      <c r="R97" s="4"/>
      <c r="S97" s="4"/>
      <c r="T97" s="4"/>
      <c r="U97" s="4"/>
      <c r="V97" s="4"/>
      <c r="W97" s="4"/>
      <c r="X97" s="1"/>
      <c r="Y97" s="1" t="s">
        <v>139</v>
      </c>
      <c r="Z97" s="4"/>
      <c r="AA97" s="1">
        <v>8.0</v>
      </c>
      <c r="AB97" s="4">
        <v>3268.5750000000003</v>
      </c>
      <c r="AC97" s="4"/>
      <c r="AD97" s="4">
        <v>26148.600000000002</v>
      </c>
    </row>
    <row r="98" ht="15.75" customHeight="1">
      <c r="A98" s="1"/>
      <c r="B98" s="1"/>
      <c r="C98" s="1"/>
      <c r="E98" s="1"/>
      <c r="F98" s="1"/>
      <c r="G98" s="1"/>
      <c r="H98" s="1"/>
      <c r="I98" s="2"/>
      <c r="J98" s="1"/>
      <c r="L98" s="1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1"/>
      <c r="Y98" s="1" t="s">
        <v>140</v>
      </c>
      <c r="Z98" s="4"/>
      <c r="AA98" s="1">
        <v>7.0</v>
      </c>
      <c r="AB98" s="4">
        <v>4109.04</v>
      </c>
      <c r="AC98" s="4"/>
      <c r="AD98" s="4">
        <v>28763.28</v>
      </c>
    </row>
    <row r="99" ht="15.75" customHeight="1">
      <c r="A99" s="1"/>
      <c r="B99" s="1"/>
      <c r="C99" s="1"/>
      <c r="E99" s="1"/>
      <c r="F99" s="1"/>
      <c r="G99" s="1"/>
      <c r="H99" s="1"/>
      <c r="I99" s="2"/>
      <c r="J99" s="1"/>
      <c r="L99" s="1"/>
      <c r="M99" s="4" t="s">
        <v>366</v>
      </c>
      <c r="N99" s="4"/>
      <c r="O99" s="4"/>
      <c r="P99" s="4"/>
      <c r="Q99" s="4"/>
      <c r="R99" s="4"/>
      <c r="S99" s="4"/>
      <c r="T99" s="4"/>
      <c r="U99" s="4"/>
      <c r="V99" s="4"/>
      <c r="W99" s="4"/>
      <c r="X99" s="1"/>
      <c r="Y99" s="1" t="s">
        <v>144</v>
      </c>
      <c r="Z99" s="4"/>
      <c r="AA99" s="1">
        <v>5.0</v>
      </c>
      <c r="AB99" s="4">
        <v>4109.04</v>
      </c>
      <c r="AC99" s="4"/>
      <c r="AD99" s="4">
        <v>20545.2</v>
      </c>
    </row>
    <row r="100" ht="15.75" customHeight="1">
      <c r="A100" s="1"/>
      <c r="B100" s="1"/>
      <c r="C100" s="1"/>
      <c r="E100" s="1"/>
      <c r="F100" s="1"/>
      <c r="G100" s="1"/>
      <c r="H100" s="1"/>
      <c r="I100" s="2"/>
      <c r="J100" s="1"/>
      <c r="L100" s="1"/>
      <c r="M100" s="4" t="s">
        <v>169</v>
      </c>
      <c r="N100" s="4"/>
      <c r="O100" s="4"/>
      <c r="P100" s="4"/>
      <c r="Q100" s="4"/>
      <c r="R100" s="4" t="s">
        <v>91</v>
      </c>
      <c r="S100" s="4" t="s">
        <v>91</v>
      </c>
      <c r="T100" s="4" t="s">
        <v>91</v>
      </c>
      <c r="U100" s="4" t="s">
        <v>91</v>
      </c>
      <c r="V100" s="4" t="s">
        <v>91</v>
      </c>
      <c r="W100" s="4"/>
      <c r="X100" s="1"/>
      <c r="Y100" s="1" t="s">
        <v>146</v>
      </c>
      <c r="Z100" s="4"/>
      <c r="AA100" s="1">
        <v>3.0</v>
      </c>
      <c r="AB100" s="4">
        <v>4109.04</v>
      </c>
      <c r="AC100" s="4"/>
      <c r="AD100" s="4">
        <v>12327.119999999999</v>
      </c>
    </row>
    <row r="101" ht="15.75" customHeight="1">
      <c r="A101" s="1"/>
      <c r="B101" s="1"/>
      <c r="C101" s="1"/>
      <c r="E101" s="1"/>
      <c r="F101" s="1"/>
      <c r="G101" s="1"/>
      <c r="H101" s="1"/>
      <c r="I101" s="2"/>
      <c r="J101" s="1"/>
      <c r="L101" s="1"/>
      <c r="M101" s="4" t="s">
        <v>93</v>
      </c>
      <c r="N101" s="4" t="s">
        <v>94</v>
      </c>
      <c r="O101" s="4" t="s">
        <v>95</v>
      </c>
      <c r="P101" s="4"/>
      <c r="Q101" s="4"/>
      <c r="R101" s="4" t="s">
        <v>172</v>
      </c>
      <c r="S101" s="4" t="s">
        <v>173</v>
      </c>
      <c r="T101" s="4" t="s">
        <v>174</v>
      </c>
      <c r="U101" s="4" t="s">
        <v>175</v>
      </c>
      <c r="V101" s="4" t="s">
        <v>176</v>
      </c>
      <c r="W101" s="4"/>
      <c r="X101" s="1"/>
      <c r="Y101" s="1" t="s">
        <v>150</v>
      </c>
      <c r="Z101" s="4"/>
      <c r="AA101" s="1">
        <v>4.0</v>
      </c>
      <c r="AB101" s="4">
        <v>4109.04</v>
      </c>
      <c r="AC101" s="4"/>
      <c r="AD101" s="4">
        <v>16436.16</v>
      </c>
    </row>
    <row r="102" ht="15.75" customHeight="1">
      <c r="A102" s="1"/>
      <c r="B102" s="1"/>
      <c r="C102" s="1"/>
      <c r="E102" s="1"/>
      <c r="F102" s="1"/>
      <c r="G102" s="1"/>
      <c r="H102" s="1"/>
      <c r="I102" s="2"/>
      <c r="J102" s="1"/>
      <c r="L102" s="1"/>
      <c r="M102" s="4" t="s">
        <v>338</v>
      </c>
      <c r="N102" s="4" t="s">
        <v>103</v>
      </c>
      <c r="O102" s="4">
        <v>1369.68</v>
      </c>
      <c r="P102" s="4"/>
      <c r="Q102" s="4"/>
      <c r="R102" s="4" t="s">
        <v>351</v>
      </c>
      <c r="S102" s="4" t="s">
        <v>351</v>
      </c>
      <c r="T102" s="4" t="s">
        <v>351</v>
      </c>
      <c r="U102" s="4" t="s">
        <v>351</v>
      </c>
      <c r="V102" s="4">
        <v>4725.0</v>
      </c>
      <c r="W102" s="4"/>
      <c r="X102" s="1"/>
      <c r="Y102" s="1"/>
      <c r="Z102" s="4"/>
      <c r="AA102" s="1"/>
      <c r="AB102" s="4"/>
      <c r="AC102" s="4"/>
      <c r="AD102" s="4"/>
    </row>
    <row r="103" ht="15.75" customHeight="1">
      <c r="A103" s="1"/>
      <c r="B103" s="1"/>
      <c r="C103" s="1"/>
      <c r="D103" s="1"/>
      <c r="E103" s="1"/>
      <c r="F103" s="1"/>
      <c r="G103" s="1"/>
      <c r="H103" s="1"/>
      <c r="I103" s="2"/>
      <c r="J103" s="1"/>
      <c r="L103" s="1"/>
      <c r="M103" s="4" t="s">
        <v>39</v>
      </c>
      <c r="N103" s="4" t="s">
        <v>103</v>
      </c>
      <c r="O103" s="4">
        <v>497.39</v>
      </c>
      <c r="P103" s="4"/>
      <c r="Q103" s="4"/>
      <c r="R103" s="4">
        <v>497.39</v>
      </c>
      <c r="S103" s="4">
        <v>497.39</v>
      </c>
      <c r="T103" s="4">
        <v>497.39</v>
      </c>
      <c r="U103" s="4">
        <v>497.39</v>
      </c>
      <c r="V103" s="4">
        <v>497.39</v>
      </c>
      <c r="W103" s="4"/>
      <c r="X103" s="1"/>
      <c r="Y103" s="1"/>
      <c r="Z103" s="4"/>
      <c r="AA103" s="1"/>
      <c r="AB103" s="4"/>
      <c r="AC103" s="4"/>
      <c r="AD103" s="4">
        <v>872989.1999999998</v>
      </c>
    </row>
    <row r="104" ht="15.75" customHeight="1">
      <c r="A104" s="1"/>
      <c r="B104" s="1"/>
      <c r="C104" s="1"/>
      <c r="D104" s="1"/>
      <c r="E104" s="1"/>
      <c r="F104" s="1"/>
      <c r="G104" s="1"/>
      <c r="H104" s="1"/>
      <c r="I104" s="2"/>
      <c r="J104" s="1"/>
      <c r="L104" s="1"/>
      <c r="M104" s="4" t="s">
        <v>184</v>
      </c>
      <c r="N104" s="4" t="s">
        <v>107</v>
      </c>
      <c r="O104" s="4">
        <v>173.91</v>
      </c>
      <c r="P104" s="4"/>
      <c r="Q104" s="4"/>
      <c r="R104" s="4">
        <v>173.91</v>
      </c>
      <c r="S104" s="4">
        <v>173.91</v>
      </c>
      <c r="T104" s="4"/>
      <c r="U104" s="4"/>
      <c r="V104" s="4"/>
      <c r="W104" s="4"/>
      <c r="X104" s="1"/>
      <c r="Y104" s="1">
        <v>2614.86</v>
      </c>
      <c r="Z104" s="4"/>
      <c r="AA104" s="1"/>
      <c r="AB104" s="4"/>
      <c r="AC104" s="4"/>
      <c r="AD104" s="4"/>
    </row>
    <row r="105" ht="15.75" customHeight="1">
      <c r="A105" s="1"/>
      <c r="B105" s="1"/>
      <c r="C105" s="1"/>
      <c r="D105" s="1"/>
      <c r="E105" s="1"/>
      <c r="F105" s="1"/>
      <c r="G105" s="1"/>
      <c r="H105" s="1"/>
      <c r="I105" s="2"/>
      <c r="J105" s="1"/>
      <c r="L105" s="1"/>
      <c r="M105" s="4" t="s">
        <v>46</v>
      </c>
      <c r="N105" s="4" t="s">
        <v>103</v>
      </c>
      <c r="O105" s="4">
        <v>4805.92</v>
      </c>
      <c r="P105" s="4"/>
      <c r="Q105" s="4"/>
      <c r="R105" s="4">
        <v>4805.92</v>
      </c>
      <c r="S105" s="4">
        <v>4805.92</v>
      </c>
      <c r="T105" s="4">
        <v>4805.92</v>
      </c>
      <c r="U105" s="4">
        <v>4805.92</v>
      </c>
      <c r="V105" s="4"/>
      <c r="W105" s="4"/>
      <c r="X105" s="1"/>
      <c r="Y105" s="1">
        <v>2614.86</v>
      </c>
      <c r="Z105" s="4"/>
      <c r="AA105" s="1"/>
      <c r="AB105" s="4"/>
      <c r="AC105" s="4"/>
      <c r="AD105" s="4"/>
    </row>
    <row r="106" ht="15.75" customHeight="1">
      <c r="A106" s="1"/>
      <c r="B106" s="1"/>
      <c r="C106" s="1"/>
      <c r="D106" s="1"/>
      <c r="E106" s="1"/>
      <c r="F106" s="1"/>
      <c r="G106" s="1"/>
      <c r="H106" s="1"/>
      <c r="I106" s="2"/>
      <c r="J106" s="1"/>
      <c r="L106" s="1"/>
      <c r="M106" s="4" t="s">
        <v>49</v>
      </c>
      <c r="N106" s="4" t="s">
        <v>103</v>
      </c>
      <c r="O106" s="4">
        <v>1569.89</v>
      </c>
      <c r="P106" s="4"/>
      <c r="Q106" s="4"/>
      <c r="R106" s="4">
        <v>1569.89</v>
      </c>
      <c r="S106" s="4">
        <v>1569.89</v>
      </c>
      <c r="T106" s="4">
        <v>1569.89</v>
      </c>
      <c r="U106" s="4">
        <v>1569.89</v>
      </c>
      <c r="V106" s="4">
        <v>1569.89</v>
      </c>
      <c r="W106" s="4"/>
      <c r="X106" s="1"/>
      <c r="Y106" s="73">
        <v>3268.5750000000003</v>
      </c>
      <c r="Z106" s="4"/>
      <c r="AA106" s="1"/>
      <c r="AB106" s="4"/>
      <c r="AC106" s="4"/>
      <c r="AD106" s="4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2"/>
      <c r="J107" s="1"/>
      <c r="L107" s="1"/>
      <c r="M107" s="4" t="s">
        <v>124</v>
      </c>
      <c r="N107" s="4" t="s">
        <v>103</v>
      </c>
      <c r="O107" s="4">
        <v>110.0</v>
      </c>
      <c r="P107" s="4"/>
      <c r="Q107" s="4"/>
      <c r="R107" s="4"/>
      <c r="S107" s="4"/>
      <c r="T107" s="4"/>
      <c r="U107" s="4"/>
      <c r="V107" s="4"/>
      <c r="W107" s="4"/>
      <c r="X107" s="1"/>
      <c r="Y107" s="1">
        <v>2614.86</v>
      </c>
      <c r="Z107" s="4"/>
      <c r="AA107" s="1"/>
      <c r="AB107" s="4"/>
      <c r="AC107" s="4"/>
      <c r="AD107" s="4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2"/>
      <c r="J108" s="1"/>
      <c r="L108" s="1"/>
      <c r="M108" s="4" t="s">
        <v>54</v>
      </c>
      <c r="N108" s="4" t="s">
        <v>107</v>
      </c>
      <c r="O108" s="4">
        <v>239.12</v>
      </c>
      <c r="P108" s="4"/>
      <c r="Q108" s="4"/>
      <c r="R108" s="4">
        <v>239.12</v>
      </c>
      <c r="S108" s="4">
        <v>239.12</v>
      </c>
      <c r="T108" s="4"/>
      <c r="U108" s="4"/>
      <c r="V108" s="4">
        <v>239.12</v>
      </c>
      <c r="W108" s="4"/>
      <c r="X108" s="1"/>
      <c r="Y108" s="4">
        <v>2614.86</v>
      </c>
      <c r="Z108" s="4"/>
      <c r="AA108" s="1"/>
      <c r="AB108" s="4"/>
      <c r="AC108" s="4"/>
      <c r="AD108" s="4"/>
    </row>
    <row r="109" ht="15.75" customHeight="1">
      <c r="A109" s="1"/>
      <c r="B109" s="1"/>
      <c r="C109" s="1"/>
      <c r="D109" s="1"/>
      <c r="E109" s="1"/>
      <c r="F109" s="1"/>
      <c r="G109" s="1"/>
      <c r="H109" s="1"/>
      <c r="I109" s="2"/>
      <c r="J109" s="1"/>
      <c r="L109" s="1"/>
      <c r="M109" s="4" t="s">
        <v>56</v>
      </c>
      <c r="N109" s="4" t="s">
        <v>103</v>
      </c>
      <c r="O109" s="4">
        <v>86.95</v>
      </c>
      <c r="P109" s="4"/>
      <c r="Q109" s="4"/>
      <c r="R109" s="4"/>
      <c r="S109" s="4"/>
      <c r="T109" s="4">
        <v>86.95</v>
      </c>
      <c r="U109" s="4">
        <v>86.95</v>
      </c>
      <c r="V109" s="4"/>
      <c r="W109" s="4"/>
      <c r="X109" s="1"/>
      <c r="Y109" s="1"/>
      <c r="Z109" s="4"/>
      <c r="AA109" s="1"/>
      <c r="AB109" s="4"/>
      <c r="AC109" s="4"/>
      <c r="AD109" s="4"/>
    </row>
    <row r="110" ht="15.75" customHeight="1">
      <c r="A110" s="1"/>
      <c r="B110" s="1"/>
      <c r="C110" s="1"/>
      <c r="D110" s="1"/>
      <c r="E110" s="1"/>
      <c r="F110" s="1"/>
      <c r="G110" s="1"/>
      <c r="H110" s="1"/>
      <c r="I110" s="2"/>
      <c r="J110" s="1"/>
      <c r="L110" s="1"/>
      <c r="M110" s="4" t="s">
        <v>58</v>
      </c>
      <c r="N110" s="4" t="s">
        <v>129</v>
      </c>
      <c r="O110" s="4">
        <v>415.85</v>
      </c>
      <c r="P110" s="4"/>
      <c r="Q110" s="4"/>
      <c r="R110" s="4">
        <v>415.85</v>
      </c>
      <c r="S110" s="4">
        <v>415.85</v>
      </c>
      <c r="T110" s="4">
        <v>415.85</v>
      </c>
      <c r="U110" s="4">
        <v>415.85</v>
      </c>
      <c r="V110" s="4"/>
      <c r="W110" s="4"/>
      <c r="X110" s="1"/>
      <c r="Y110" s="1"/>
      <c r="Z110" s="4"/>
      <c r="AA110" s="1"/>
      <c r="AB110" s="4"/>
      <c r="AC110" s="4"/>
      <c r="AD110" s="4"/>
    </row>
    <row r="111" ht="15.75" customHeight="1">
      <c r="A111" s="1"/>
      <c r="B111" s="1"/>
      <c r="C111" s="1"/>
      <c r="D111" s="1"/>
      <c r="E111" s="1"/>
      <c r="F111" s="1"/>
      <c r="G111" s="1"/>
      <c r="H111" s="1"/>
      <c r="I111" s="2"/>
      <c r="J111" s="1"/>
      <c r="L111" s="1"/>
      <c r="M111" s="4" t="s">
        <v>60</v>
      </c>
      <c r="N111" s="4" t="s">
        <v>107</v>
      </c>
      <c r="O111" s="4">
        <v>239.12</v>
      </c>
      <c r="P111" s="4"/>
      <c r="Q111" s="4"/>
      <c r="R111" s="4">
        <v>239.12</v>
      </c>
      <c r="S111" s="4">
        <v>239.12</v>
      </c>
      <c r="T111" s="4"/>
      <c r="U111" s="4"/>
      <c r="V111" s="4"/>
      <c r="W111" s="4"/>
      <c r="X111" s="1"/>
      <c r="Y111" s="1"/>
      <c r="Z111" s="4"/>
      <c r="AA111" s="1"/>
      <c r="AB111" s="4"/>
      <c r="AC111" s="4"/>
      <c r="AD111" s="4"/>
    </row>
    <row r="112" ht="15.75" customHeight="1">
      <c r="A112" s="1"/>
      <c r="B112" s="1"/>
      <c r="C112" s="1"/>
      <c r="D112" s="1"/>
      <c r="E112" s="1"/>
      <c r="F112" s="1"/>
      <c r="G112" s="1"/>
      <c r="H112" s="1"/>
      <c r="I112" s="2"/>
      <c r="J112" s="1"/>
      <c r="L112" s="1"/>
      <c r="M112" s="4" t="s">
        <v>133</v>
      </c>
      <c r="N112" s="4" t="s">
        <v>107</v>
      </c>
      <c r="O112" s="4">
        <v>1569.89</v>
      </c>
      <c r="P112" s="4"/>
      <c r="Q112" s="4"/>
      <c r="R112" s="4">
        <v>1569.89</v>
      </c>
      <c r="S112" s="4"/>
      <c r="T112" s="4"/>
      <c r="U112" s="4"/>
      <c r="V112" s="4"/>
      <c r="W112" s="4"/>
      <c r="X112" s="1"/>
      <c r="Y112" s="1"/>
      <c r="Z112" s="4"/>
      <c r="AA112" s="1"/>
      <c r="AB112" s="4"/>
      <c r="AC112" s="4"/>
      <c r="AD112" s="4"/>
    </row>
    <row r="113" ht="15.75" customHeight="1">
      <c r="A113" s="1"/>
      <c r="B113" s="1"/>
      <c r="C113" s="1"/>
      <c r="D113" s="1"/>
      <c r="E113" s="1"/>
      <c r="F113" s="1"/>
      <c r="G113" s="1"/>
      <c r="H113" s="1"/>
      <c r="I113" s="2"/>
      <c r="J113" s="1"/>
      <c r="L113" s="1"/>
      <c r="M113" s="4" t="s">
        <v>136</v>
      </c>
      <c r="N113" s="4" t="s">
        <v>129</v>
      </c>
      <c r="O113" s="4">
        <v>784.95</v>
      </c>
      <c r="P113" s="4"/>
      <c r="Q113" s="4"/>
      <c r="R113" s="4"/>
      <c r="S113" s="4"/>
      <c r="T113" s="4">
        <v>784.95</v>
      </c>
      <c r="U113" s="4"/>
      <c r="V113" s="4"/>
      <c r="W113" s="4"/>
      <c r="X113" s="1"/>
      <c r="Y113" s="1"/>
      <c r="Z113" s="4"/>
      <c r="AA113" s="1"/>
      <c r="AB113" s="4"/>
      <c r="AC113" s="4"/>
      <c r="AD113" s="4"/>
    </row>
    <row r="114" ht="15.75" customHeight="1">
      <c r="A114" s="1"/>
      <c r="B114" s="1"/>
      <c r="C114" s="1"/>
      <c r="D114" s="1"/>
      <c r="E114" s="1"/>
      <c r="F114" s="1"/>
      <c r="G114" s="1"/>
      <c r="H114" s="1"/>
      <c r="I114" s="2"/>
      <c r="J114" s="1"/>
      <c r="L114" s="1"/>
      <c r="M114" s="4" t="s">
        <v>65</v>
      </c>
      <c r="N114" s="4" t="s">
        <v>103</v>
      </c>
      <c r="O114" s="4">
        <v>158.1</v>
      </c>
      <c r="P114" s="4"/>
      <c r="Q114" s="4"/>
      <c r="R114" s="4">
        <v>158.1</v>
      </c>
      <c r="S114" s="4">
        <v>158.1</v>
      </c>
      <c r="T114" s="4">
        <v>158.1</v>
      </c>
      <c r="U114" s="4">
        <v>158.1</v>
      </c>
      <c r="V114" s="4"/>
      <c r="W114" s="4"/>
      <c r="X114" s="1"/>
      <c r="Y114" s="1"/>
      <c r="Z114" s="4"/>
      <c r="AA114" s="1"/>
      <c r="AB114" s="4"/>
      <c r="AC114" s="4"/>
      <c r="AD114" s="4"/>
    </row>
    <row r="115" ht="15.75" customHeight="1">
      <c r="A115" s="1"/>
      <c r="B115" s="1"/>
      <c r="C115" s="1"/>
      <c r="D115" s="1"/>
      <c r="E115" s="1"/>
      <c r="F115" s="1"/>
      <c r="G115" s="1"/>
      <c r="H115" s="1"/>
      <c r="I115" s="2"/>
      <c r="J115" s="1"/>
      <c r="L115" s="1"/>
      <c r="M115" s="4" t="s">
        <v>67</v>
      </c>
      <c r="N115" s="4" t="s">
        <v>107</v>
      </c>
      <c r="O115" s="4">
        <v>2144.27</v>
      </c>
      <c r="P115" s="4"/>
      <c r="Q115" s="4"/>
      <c r="R115" s="4">
        <v>2144.27</v>
      </c>
      <c r="S115" s="4">
        <v>2144.27</v>
      </c>
      <c r="T115" s="4"/>
      <c r="U115" s="4"/>
      <c r="V115" s="4"/>
      <c r="W115" s="4"/>
      <c r="X115" s="1"/>
      <c r="Y115" s="1"/>
      <c r="Z115" s="4"/>
      <c r="AA115" s="1"/>
      <c r="AB115" s="4"/>
      <c r="AC115" s="4"/>
      <c r="AD115" s="1" t="s">
        <v>167</v>
      </c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2"/>
      <c r="J116" s="1"/>
      <c r="L116" s="1"/>
      <c r="M116" s="4" t="s">
        <v>143</v>
      </c>
      <c r="N116" s="4" t="s">
        <v>129</v>
      </c>
      <c r="O116" s="4">
        <v>804.1</v>
      </c>
      <c r="P116" s="4"/>
      <c r="Q116" s="4"/>
      <c r="R116" s="152"/>
      <c r="S116" s="152"/>
      <c r="T116" s="152">
        <v>804.1</v>
      </c>
      <c r="U116" s="152">
        <v>804.1</v>
      </c>
      <c r="V116" s="152"/>
      <c r="W116" s="4"/>
      <c r="X116" s="1"/>
      <c r="Y116" s="1"/>
      <c r="Z116" s="4"/>
      <c r="AA116" s="1"/>
      <c r="AB116" s="4"/>
      <c r="AC116" s="4"/>
      <c r="AD116" s="1" t="s">
        <v>170</v>
      </c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2"/>
      <c r="J117" s="1"/>
      <c r="L117" s="1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1"/>
      <c r="Y117" s="1"/>
      <c r="Z117" s="4"/>
      <c r="AA117" s="1"/>
      <c r="AB117" s="4"/>
      <c r="AC117" s="4"/>
      <c r="AD117" s="1" t="s">
        <v>177</v>
      </c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2"/>
      <c r="J118" s="1"/>
      <c r="L118" s="1"/>
      <c r="N118" s="4"/>
      <c r="O118" s="4"/>
      <c r="P118" s="4"/>
      <c r="Q118" s="4"/>
      <c r="R118" s="4">
        <f t="shared" ref="R118:U118" si="3">SUM(R103:R116)</f>
        <v>11813.46</v>
      </c>
      <c r="S118" s="4">
        <f t="shared" si="3"/>
        <v>10243.57</v>
      </c>
      <c r="T118" s="4">
        <f t="shared" si="3"/>
        <v>9123.15</v>
      </c>
      <c r="U118" s="4">
        <f t="shared" si="3"/>
        <v>8338.2</v>
      </c>
      <c r="V118" s="4">
        <f>SUM(V102:V116)</f>
        <v>7031.4</v>
      </c>
      <c r="W118" s="4"/>
      <c r="X118" s="1"/>
      <c r="Y118" s="1"/>
      <c r="Z118" s="4"/>
      <c r="AA118" s="1"/>
      <c r="AB118" s="4"/>
      <c r="AC118" s="4"/>
      <c r="AD118" s="1" t="s">
        <v>180</v>
      </c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2"/>
      <c r="J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4"/>
      <c r="AA119" s="1"/>
      <c r="AB119" s="4"/>
      <c r="AC119" s="4"/>
      <c r="AD119" s="1" t="s">
        <v>182</v>
      </c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2"/>
      <c r="J120" s="1"/>
      <c r="L120" s="1"/>
      <c r="M120" s="4" t="s">
        <v>365</v>
      </c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4"/>
      <c r="AA120" s="1"/>
      <c r="AB120" s="4"/>
      <c r="AC120" s="4"/>
      <c r="AD120" s="1" t="s">
        <v>185</v>
      </c>
    </row>
    <row r="121" ht="15.75" customHeight="1">
      <c r="A121" s="1"/>
      <c r="B121" s="1"/>
      <c r="C121" s="1"/>
      <c r="D121" s="1"/>
      <c r="E121" s="1"/>
      <c r="F121" s="1"/>
      <c r="G121" s="1"/>
      <c r="H121" s="1"/>
      <c r="I121" s="2"/>
      <c r="J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4"/>
      <c r="AA121" s="1"/>
      <c r="AB121" s="4"/>
      <c r="AC121" s="4"/>
      <c r="AD121" s="1" t="s">
        <v>187</v>
      </c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2"/>
      <c r="J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4"/>
      <c r="AA122" s="1"/>
      <c r="AB122" s="4"/>
      <c r="AC122" s="4"/>
      <c r="AD122" s="1" t="s">
        <v>189</v>
      </c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2"/>
      <c r="J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4"/>
      <c r="AA123" s="1"/>
      <c r="AB123" s="4"/>
      <c r="AC123" s="4"/>
      <c r="AD123" s="1" t="s">
        <v>190</v>
      </c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2"/>
      <c r="J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4"/>
      <c r="AA124" s="1"/>
      <c r="AB124" s="4"/>
      <c r="AC124" s="4"/>
      <c r="AD124" s="1" t="s">
        <v>191</v>
      </c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2"/>
      <c r="J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4"/>
      <c r="AA125" s="1"/>
      <c r="AB125" s="4"/>
      <c r="AC125" s="4"/>
      <c r="AD125" s="1" t="s">
        <v>192</v>
      </c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2"/>
      <c r="J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4"/>
      <c r="AA126" s="1"/>
      <c r="AB126" s="4"/>
      <c r="AC126" s="4"/>
      <c r="AD126" s="1" t="s">
        <v>193</v>
      </c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2"/>
      <c r="J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4"/>
      <c r="AA127" s="1"/>
      <c r="AB127" s="4"/>
      <c r="AC127" s="4"/>
      <c r="AD127" s="1" t="s">
        <v>194</v>
      </c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2"/>
      <c r="J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4"/>
      <c r="AA128" s="1"/>
      <c r="AB128" s="4"/>
      <c r="AC128" s="4"/>
      <c r="AD128" s="1" t="s">
        <v>195</v>
      </c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2"/>
      <c r="J129" s="1"/>
      <c r="L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4"/>
      <c r="AA129" s="1"/>
      <c r="AB129" s="4"/>
      <c r="AC129" s="4"/>
      <c r="AD129" s="1" t="s">
        <v>196</v>
      </c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2"/>
      <c r="J130" s="1"/>
      <c r="K130" s="1"/>
      <c r="L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4"/>
      <c r="AA130" s="1"/>
      <c r="AB130" s="4"/>
      <c r="AC130" s="4"/>
      <c r="AD130" s="1" t="s">
        <v>197</v>
      </c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2"/>
      <c r="J131" s="1"/>
      <c r="K131" s="1"/>
      <c r="L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4"/>
      <c r="AA131" s="1"/>
      <c r="AB131" s="4"/>
      <c r="AC131" s="4"/>
      <c r="AD131" s="1" t="s">
        <v>198</v>
      </c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2"/>
      <c r="J132" s="1"/>
      <c r="K132" s="1"/>
      <c r="L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4"/>
      <c r="AA132" s="1"/>
      <c r="AB132" s="4"/>
      <c r="AC132" s="4"/>
      <c r="AD132" s="1" t="s">
        <v>199</v>
      </c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2"/>
      <c r="J133" s="1"/>
      <c r="K133" s="1"/>
      <c r="L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4"/>
      <c r="AA133" s="1"/>
      <c r="AB133" s="4"/>
      <c r="AC133" s="4"/>
      <c r="AD133" s="1" t="s">
        <v>202</v>
      </c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2"/>
      <c r="J134" s="1"/>
      <c r="K134" s="1"/>
      <c r="L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4"/>
      <c r="AA134" s="1"/>
      <c r="AB134" s="4"/>
      <c r="AC134" s="4"/>
      <c r="AD134" s="1" t="s">
        <v>10</v>
      </c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2"/>
      <c r="J135" s="1"/>
      <c r="K135" s="1"/>
      <c r="L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4"/>
      <c r="AA135" s="1"/>
      <c r="AB135" s="4"/>
      <c r="AC135" s="4"/>
      <c r="AD135" s="1" t="s">
        <v>203</v>
      </c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2"/>
      <c r="J136" s="1"/>
      <c r="K136" s="1"/>
      <c r="L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4"/>
      <c r="AA136" s="1"/>
      <c r="AB136" s="4"/>
      <c r="AC136" s="4"/>
      <c r="AD136" s="1" t="s">
        <v>31</v>
      </c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2"/>
      <c r="J137" s="1"/>
      <c r="K137" s="1"/>
      <c r="L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4"/>
      <c r="AA137" s="1"/>
      <c r="AB137" s="4"/>
      <c r="AC137" s="4"/>
      <c r="AD137" s="1" t="s">
        <v>205</v>
      </c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2"/>
      <c r="J138" s="1"/>
      <c r="K138" s="1"/>
      <c r="L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4"/>
      <c r="AA138" s="1"/>
      <c r="AB138" s="4"/>
      <c r="AC138" s="4"/>
      <c r="AD138" s="1" t="s">
        <v>206</v>
      </c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2"/>
      <c r="J139" s="1"/>
      <c r="K139" s="1"/>
      <c r="L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4"/>
      <c r="AA139" s="1"/>
      <c r="AB139" s="4"/>
      <c r="AC139" s="4"/>
      <c r="AD139" s="1" t="s">
        <v>12</v>
      </c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2"/>
      <c r="J140" s="1"/>
      <c r="K140" s="1"/>
      <c r="L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4"/>
      <c r="AA140" s="1"/>
      <c r="AB140" s="4"/>
      <c r="AC140" s="4"/>
      <c r="AD140" s="1" t="s">
        <v>207</v>
      </c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2"/>
      <c r="J141" s="1"/>
      <c r="K141" s="1"/>
      <c r="L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4"/>
      <c r="AA141" s="1"/>
      <c r="AB141" s="4"/>
      <c r="AC141" s="4"/>
      <c r="AD141" s="1" t="s">
        <v>208</v>
      </c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2"/>
      <c r="J142" s="1"/>
      <c r="K142" s="1"/>
      <c r="L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4"/>
      <c r="AA142" s="1"/>
      <c r="AB142" s="4"/>
      <c r="AC142" s="4"/>
      <c r="AD142" s="1" t="s">
        <v>209</v>
      </c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2"/>
      <c r="J143" s="1"/>
      <c r="K143" s="1"/>
      <c r="L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4"/>
      <c r="AA143" s="1"/>
      <c r="AB143" s="4"/>
      <c r="AC143" s="4"/>
      <c r="AD143" s="1" t="s">
        <v>210</v>
      </c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2"/>
      <c r="J144" s="1"/>
      <c r="K144" s="1"/>
      <c r="L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4"/>
      <c r="AA144" s="1"/>
      <c r="AB144" s="4"/>
      <c r="AC144" s="4"/>
      <c r="AD144" s="4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2"/>
      <c r="J145" s="1"/>
      <c r="K145" s="1"/>
      <c r="L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4"/>
      <c r="AA145" s="1"/>
      <c r="AB145" s="4"/>
      <c r="AC145" s="4"/>
      <c r="AD145" s="4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2"/>
      <c r="J146" s="1"/>
      <c r="K146" s="1"/>
      <c r="L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4"/>
      <c r="AA146" s="1"/>
      <c r="AB146" s="4"/>
      <c r="AC146" s="4"/>
      <c r="AD146" s="4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2"/>
      <c r="J147" s="1"/>
      <c r="K147" s="1"/>
      <c r="L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4"/>
      <c r="AA147" s="1"/>
      <c r="AB147" s="4"/>
      <c r="AC147" s="1" t="s">
        <v>212</v>
      </c>
      <c r="AD147" s="1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2"/>
      <c r="J148" s="1"/>
      <c r="K148" s="1"/>
      <c r="L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4"/>
      <c r="AA148" s="1"/>
      <c r="AB148" s="4"/>
      <c r="AC148" s="1" t="s">
        <v>213</v>
      </c>
      <c r="AD148" s="1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2"/>
      <c r="J149" s="1"/>
      <c r="K149" s="1"/>
      <c r="L149" s="1"/>
      <c r="N149" s="1"/>
      <c r="O149" s="1"/>
      <c r="P149" s="1"/>
      <c r="Q149" s="1"/>
      <c r="R149" s="1"/>
      <c r="S149" s="1"/>
      <c r="T149" s="1"/>
      <c r="U149" s="1"/>
      <c r="X149" s="1"/>
      <c r="Y149" s="1"/>
      <c r="Z149" s="4"/>
      <c r="AA149" s="1"/>
      <c r="AB149" s="4"/>
      <c r="AC149" s="1" t="s">
        <v>214</v>
      </c>
      <c r="AD149" s="1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2"/>
      <c r="J150" s="1"/>
      <c r="K150" s="1"/>
      <c r="L150" s="1"/>
      <c r="N150" s="1"/>
      <c r="O150" s="1"/>
      <c r="P150" s="1"/>
      <c r="Q150" s="1"/>
      <c r="R150" s="1"/>
      <c r="S150" s="1"/>
      <c r="T150" s="1"/>
      <c r="U150" s="1"/>
      <c r="X150" s="1"/>
      <c r="Y150" s="1"/>
      <c r="Z150" s="4"/>
      <c r="AA150" s="1"/>
      <c r="AB150" s="4"/>
      <c r="AC150" s="1" t="s">
        <v>215</v>
      </c>
      <c r="AD150" s="1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2"/>
      <c r="J151" s="1"/>
      <c r="K151" s="1"/>
      <c r="L151" s="1"/>
      <c r="N151" s="1"/>
      <c r="O151" s="1"/>
      <c r="P151" s="1"/>
      <c r="Q151" s="1"/>
      <c r="R151" s="1"/>
      <c r="S151" s="1"/>
      <c r="T151" s="1"/>
      <c r="U151" s="1"/>
      <c r="X151" s="1"/>
      <c r="Y151" s="1"/>
      <c r="Z151" s="4"/>
      <c r="AA151" s="1"/>
      <c r="AB151" s="4"/>
      <c r="AC151" s="1" t="s">
        <v>216</v>
      </c>
      <c r="AD151" s="1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2"/>
      <c r="J152" s="1"/>
      <c r="K152" s="1"/>
      <c r="L152" s="1"/>
      <c r="N152" s="1"/>
      <c r="O152" s="1"/>
      <c r="P152" s="1"/>
      <c r="Q152" s="1"/>
      <c r="R152" s="1"/>
      <c r="S152" s="1"/>
      <c r="T152" s="1"/>
      <c r="U152" s="1"/>
      <c r="X152" s="1"/>
      <c r="Y152" s="1"/>
      <c r="Z152" s="4"/>
      <c r="AA152" s="1"/>
      <c r="AB152" s="4"/>
      <c r="AC152" s="1" t="s">
        <v>217</v>
      </c>
      <c r="AD152" s="1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2"/>
      <c r="J153" s="1"/>
      <c r="K153" s="1"/>
      <c r="L153" s="1"/>
      <c r="N153" s="1"/>
      <c r="O153" s="1"/>
      <c r="P153" s="1"/>
      <c r="Q153" s="1"/>
      <c r="R153" s="1"/>
      <c r="S153" s="1"/>
      <c r="T153" s="1"/>
      <c r="U153" s="1"/>
      <c r="X153" s="1"/>
      <c r="Y153" s="1"/>
      <c r="Z153" s="4"/>
      <c r="AA153" s="1"/>
      <c r="AB153" s="4"/>
      <c r="AC153" s="1" t="s">
        <v>218</v>
      </c>
      <c r="AD153" s="1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2"/>
      <c r="J154" s="1"/>
      <c r="K154" s="1"/>
      <c r="L154" s="1"/>
      <c r="N154" s="1"/>
      <c r="O154" s="1"/>
      <c r="P154" s="1"/>
      <c r="Q154" s="1"/>
      <c r="R154" s="1"/>
      <c r="S154" s="1"/>
      <c r="T154" s="1"/>
      <c r="U154" s="1"/>
      <c r="X154" s="1"/>
      <c r="Y154" s="1"/>
      <c r="Z154" s="4"/>
      <c r="AA154" s="1"/>
      <c r="AB154" s="4"/>
      <c r="AC154" s="1" t="s">
        <v>219</v>
      </c>
      <c r="AD154" s="1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2"/>
      <c r="J155" s="1"/>
      <c r="K155" s="1"/>
      <c r="L155" s="1"/>
      <c r="N155" s="1"/>
      <c r="O155" s="1"/>
      <c r="P155" s="1"/>
      <c r="Q155" s="1"/>
      <c r="R155" s="1"/>
      <c r="S155" s="1"/>
      <c r="T155" s="1"/>
      <c r="U155" s="1"/>
      <c r="X155" s="1"/>
      <c r="Y155" s="1"/>
      <c r="Z155" s="4"/>
      <c r="AA155" s="1"/>
      <c r="AB155" s="4"/>
      <c r="AC155" s="1" t="s">
        <v>220</v>
      </c>
      <c r="AD155" s="1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2"/>
      <c r="J156" s="1"/>
      <c r="K156" s="1"/>
      <c r="L156" s="1"/>
      <c r="N156" s="1"/>
      <c r="O156" s="1"/>
      <c r="P156" s="1"/>
      <c r="Q156" s="1"/>
      <c r="R156" s="1"/>
      <c r="S156" s="1"/>
      <c r="T156" s="1"/>
      <c r="U156" s="1"/>
      <c r="X156" s="1"/>
      <c r="Y156" s="1"/>
      <c r="Z156" s="4"/>
      <c r="AA156" s="1"/>
      <c r="AB156" s="4"/>
      <c r="AC156" s="1" t="s">
        <v>221</v>
      </c>
      <c r="AD156" s="1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2"/>
      <c r="J157" s="1"/>
      <c r="K157" s="1"/>
      <c r="L157" s="1"/>
      <c r="N157" s="1"/>
      <c r="O157" s="1"/>
      <c r="P157" s="1"/>
      <c r="Q157" s="1"/>
      <c r="R157" s="1"/>
      <c r="S157" s="1"/>
      <c r="T157" s="1"/>
      <c r="U157" s="1"/>
      <c r="X157" s="1"/>
      <c r="Y157" s="1"/>
      <c r="Z157" s="4"/>
      <c r="AA157" s="1"/>
      <c r="AB157" s="4"/>
      <c r="AC157" s="1" t="s">
        <v>300</v>
      </c>
      <c r="AD157" s="1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2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X158" s="1"/>
      <c r="Y158" s="1"/>
      <c r="Z158" s="4"/>
      <c r="AA158" s="1"/>
      <c r="AB158" s="4"/>
      <c r="AC158" s="1" t="s">
        <v>302</v>
      </c>
      <c r="AD158" s="1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2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X159" s="1"/>
      <c r="Y159" s="1"/>
      <c r="Z159" s="4"/>
      <c r="AA159" s="1"/>
      <c r="AB159" s="4"/>
      <c r="AC159" s="1" t="s">
        <v>304</v>
      </c>
      <c r="AD159" s="1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2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X160" s="1"/>
      <c r="Y160" s="1"/>
      <c r="Z160" s="4"/>
      <c r="AA160" s="1"/>
      <c r="AB160" s="4"/>
      <c r="AC160" s="1" t="s">
        <v>305</v>
      </c>
      <c r="AD160" s="1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2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X161" s="1"/>
      <c r="Y161" s="1"/>
      <c r="Z161" s="4"/>
      <c r="AA161" s="1"/>
      <c r="AB161" s="4"/>
      <c r="AC161" s="1" t="s">
        <v>307</v>
      </c>
      <c r="AD161" s="1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2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X162" s="1"/>
      <c r="Y162" s="1"/>
      <c r="Z162" s="4"/>
      <c r="AA162" s="1"/>
      <c r="AB162" s="4"/>
      <c r="AC162" s="1" t="s">
        <v>309</v>
      </c>
      <c r="AD162" s="1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2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X163" s="1"/>
      <c r="Y163" s="1"/>
      <c r="Z163" s="4"/>
      <c r="AA163" s="1"/>
      <c r="AB163" s="4"/>
      <c r="AC163" s="1" t="s">
        <v>311</v>
      </c>
      <c r="AD163" s="1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2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X164" s="1"/>
      <c r="Y164" s="1"/>
      <c r="Z164" s="4"/>
      <c r="AA164" s="1"/>
      <c r="AB164" s="4"/>
      <c r="AC164" s="1" t="s">
        <v>313</v>
      </c>
      <c r="AD164" s="1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2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X165" s="1"/>
      <c r="Y165" s="1"/>
      <c r="Z165" s="4"/>
      <c r="AA165" s="1"/>
      <c r="AB165" s="4"/>
      <c r="AC165" s="1" t="s">
        <v>315</v>
      </c>
      <c r="AD165" s="1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2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X166" s="1"/>
      <c r="Y166" s="1"/>
      <c r="Z166" s="4"/>
      <c r="AA166" s="1"/>
      <c r="AB166" s="4"/>
      <c r="AC166" s="1" t="s">
        <v>315</v>
      </c>
      <c r="AD166" s="1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2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X167" s="1"/>
      <c r="Y167" s="1"/>
      <c r="Z167" s="4"/>
      <c r="AA167" s="1"/>
      <c r="AB167" s="4"/>
      <c r="AC167" s="1" t="s">
        <v>317</v>
      </c>
      <c r="AD167" s="1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2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X168" s="1"/>
      <c r="Y168" s="1"/>
      <c r="Z168" s="4"/>
      <c r="AA168" s="1"/>
      <c r="AB168" s="4"/>
      <c r="AC168" s="1" t="s">
        <v>319</v>
      </c>
      <c r="AD168" s="1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2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X169" s="1"/>
      <c r="Y169" s="1"/>
      <c r="Z169" s="4"/>
      <c r="AA169" s="1"/>
      <c r="AB169" s="4"/>
      <c r="AC169" s="1" t="s">
        <v>167</v>
      </c>
      <c r="AD169" s="1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2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X170" s="1"/>
      <c r="Y170" s="1"/>
      <c r="Z170" s="4"/>
      <c r="AA170" s="1"/>
      <c r="AB170" s="4"/>
      <c r="AC170" s="1" t="s">
        <v>322</v>
      </c>
      <c r="AD170" s="1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2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X171" s="1"/>
      <c r="Y171" s="1"/>
      <c r="Z171" s="4"/>
      <c r="AA171" s="1"/>
      <c r="AB171" s="4"/>
      <c r="AC171" s="1" t="s">
        <v>324</v>
      </c>
      <c r="AD171" s="1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2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X172" s="1"/>
      <c r="Y172" s="1"/>
      <c r="Z172" s="4"/>
      <c r="AA172" s="1"/>
      <c r="AB172" s="4"/>
      <c r="AC172" s="1" t="s">
        <v>326</v>
      </c>
      <c r="AD172" s="1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2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X173" s="1"/>
      <c r="Y173" s="1"/>
      <c r="Z173" s="4"/>
      <c r="AA173" s="1"/>
      <c r="AB173" s="4"/>
      <c r="AC173" s="1" t="s">
        <v>328</v>
      </c>
      <c r="AD173" s="1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2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X174" s="1"/>
      <c r="Y174" s="1"/>
      <c r="Z174" s="4"/>
      <c r="AA174" s="1"/>
      <c r="AB174" s="4"/>
      <c r="AC174" s="1" t="s">
        <v>329</v>
      </c>
      <c r="AD174" s="1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2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X175" s="1"/>
      <c r="Y175" s="1"/>
      <c r="Z175" s="4"/>
      <c r="AA175" s="1"/>
      <c r="AB175" s="4"/>
      <c r="AC175" s="4"/>
      <c r="AD175" s="4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2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X176" s="1"/>
      <c r="Y176" s="1"/>
      <c r="Z176" s="4"/>
      <c r="AA176" s="1"/>
      <c r="AB176" s="4"/>
      <c r="AC176" s="4"/>
      <c r="AD176" s="4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2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4"/>
      <c r="AA177" s="1"/>
      <c r="AB177" s="4"/>
      <c r="AC177" s="4"/>
      <c r="AD177" s="4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2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4"/>
      <c r="AA178" s="1"/>
      <c r="AB178" s="4"/>
      <c r="AC178" s="4"/>
      <c r="AD178" s="4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2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4"/>
      <c r="AA179" s="1"/>
      <c r="AB179" s="4"/>
      <c r="AC179" s="4"/>
      <c r="AD179" s="4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2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4"/>
      <c r="AA180" s="1"/>
      <c r="AB180" s="4"/>
      <c r="AC180" s="4"/>
      <c r="AD180" s="4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2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4"/>
      <c r="AA181" s="1"/>
      <c r="AB181" s="4"/>
      <c r="AC181" s="4"/>
      <c r="AD181" s="4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2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4"/>
      <c r="AA182" s="1"/>
      <c r="AB182" s="4"/>
      <c r="AC182" s="4"/>
      <c r="AD182" s="4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2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4"/>
      <c r="AA183" s="1"/>
      <c r="AB183" s="4"/>
      <c r="AC183" s="4"/>
      <c r="AD183" s="4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2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4"/>
      <c r="AA184" s="1"/>
      <c r="AB184" s="4"/>
      <c r="AC184" s="4"/>
      <c r="AD184" s="4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2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4"/>
      <c r="AA185" s="1"/>
      <c r="AB185" s="4"/>
      <c r="AC185" s="4"/>
      <c r="AD185" s="4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2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4"/>
      <c r="AA186" s="1"/>
      <c r="AB186" s="4"/>
      <c r="AC186" s="4"/>
      <c r="AD186" s="4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2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4"/>
      <c r="AA187" s="1"/>
      <c r="AB187" s="4"/>
      <c r="AC187" s="4"/>
      <c r="AD187" s="4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2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4"/>
      <c r="AA188" s="1"/>
      <c r="AB188" s="4"/>
      <c r="AC188" s="4"/>
      <c r="AD188" s="4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2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4"/>
      <c r="AA189" s="1"/>
      <c r="AB189" s="4"/>
      <c r="AC189" s="4"/>
      <c r="AD189" s="4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2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4"/>
      <c r="AA190" s="1"/>
      <c r="AB190" s="4"/>
      <c r="AC190" s="4"/>
      <c r="AD190" s="4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2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4"/>
      <c r="AA191" s="1"/>
      <c r="AB191" s="4"/>
      <c r="AC191" s="4"/>
      <c r="AD191" s="4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2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4"/>
      <c r="AA192" s="1"/>
      <c r="AB192" s="4"/>
      <c r="AC192" s="4"/>
      <c r="AD192" s="4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2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4"/>
      <c r="AA193" s="1"/>
      <c r="AB193" s="4"/>
      <c r="AC193" s="4"/>
      <c r="AD193" s="4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2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4"/>
      <c r="AA194" s="1"/>
      <c r="AB194" s="4"/>
      <c r="AC194" s="4"/>
      <c r="AD194" s="4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2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4"/>
      <c r="AA195" s="1"/>
      <c r="AB195" s="4"/>
      <c r="AC195" s="4"/>
      <c r="AD195" s="4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2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4"/>
      <c r="AA196" s="1"/>
      <c r="AB196" s="4"/>
      <c r="AC196" s="4"/>
      <c r="AD196" s="4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2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4"/>
      <c r="AA197" s="1"/>
      <c r="AB197" s="4"/>
      <c r="AC197" s="4"/>
      <c r="AD197" s="4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2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4"/>
      <c r="AA198" s="1"/>
      <c r="AB198" s="4"/>
      <c r="AC198" s="4"/>
      <c r="AD198" s="4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2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4"/>
      <c r="AA199" s="1"/>
      <c r="AB199" s="4"/>
      <c r="AC199" s="4"/>
      <c r="AD199" s="4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2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4"/>
      <c r="AA200" s="1"/>
      <c r="AB200" s="4"/>
      <c r="AC200" s="4"/>
      <c r="AD200" s="4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2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4"/>
      <c r="AA201" s="1"/>
      <c r="AB201" s="4"/>
      <c r="AC201" s="4"/>
      <c r="AD201" s="4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2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4"/>
      <c r="AA202" s="1"/>
      <c r="AB202" s="4"/>
      <c r="AC202" s="4"/>
      <c r="AD202" s="4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2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4"/>
      <c r="AA203" s="1"/>
      <c r="AB203" s="4"/>
      <c r="AC203" s="4"/>
      <c r="AD203" s="4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2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4"/>
      <c r="AA204" s="1"/>
      <c r="AB204" s="4"/>
      <c r="AC204" s="4"/>
      <c r="AD204" s="4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2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4"/>
      <c r="AA205" s="1"/>
      <c r="AB205" s="4"/>
      <c r="AC205" s="4"/>
      <c r="AD205" s="4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2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4"/>
      <c r="AA206" s="1"/>
      <c r="AB206" s="4"/>
      <c r="AC206" s="4"/>
      <c r="AD206" s="4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2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4"/>
      <c r="AA207" s="1"/>
      <c r="AB207" s="4"/>
      <c r="AC207" s="4"/>
      <c r="AD207" s="4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2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4"/>
      <c r="AA208" s="1"/>
      <c r="AB208" s="4"/>
      <c r="AC208" s="4"/>
      <c r="AD208" s="4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2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4"/>
      <c r="AA209" s="1"/>
      <c r="AB209" s="4"/>
      <c r="AC209" s="4"/>
      <c r="AD209" s="4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2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4"/>
      <c r="AA210" s="1"/>
      <c r="AB210" s="4"/>
      <c r="AC210" s="4"/>
      <c r="AD210" s="4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2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4"/>
      <c r="AA211" s="1"/>
      <c r="AB211" s="4"/>
      <c r="AC211" s="4"/>
      <c r="AD211" s="4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2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4"/>
      <c r="AA212" s="1"/>
      <c r="AB212" s="4"/>
      <c r="AC212" s="4"/>
      <c r="AD212" s="4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2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4"/>
      <c r="AA213" s="1"/>
      <c r="AB213" s="4"/>
      <c r="AC213" s="4"/>
      <c r="AD213" s="4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2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4"/>
      <c r="AA214" s="1"/>
      <c r="AB214" s="4"/>
      <c r="AC214" s="4"/>
      <c r="AD214" s="4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2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4"/>
      <c r="AA215" s="1"/>
      <c r="AB215" s="4"/>
      <c r="AC215" s="4"/>
      <c r="AD215" s="4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2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4"/>
      <c r="AA216" s="1"/>
      <c r="AB216" s="4"/>
      <c r="AC216" s="4"/>
      <c r="AD216" s="4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2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4"/>
      <c r="AA217" s="1"/>
      <c r="AB217" s="4"/>
      <c r="AC217" s="4"/>
      <c r="AD217" s="4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2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4"/>
      <c r="AA218" s="1"/>
      <c r="AB218" s="4"/>
      <c r="AC218" s="4"/>
      <c r="AD218" s="4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2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4"/>
      <c r="AA219" s="1"/>
      <c r="AB219" s="4"/>
      <c r="AC219" s="4"/>
      <c r="AD219" s="4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2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4"/>
      <c r="AA220" s="1"/>
      <c r="AB220" s="4"/>
      <c r="AC220" s="4"/>
      <c r="AD220" s="4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2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4"/>
      <c r="AA221" s="1"/>
      <c r="AB221" s="4"/>
      <c r="AC221" s="4"/>
      <c r="AD221" s="4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2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4"/>
      <c r="AA222" s="1"/>
      <c r="AB222" s="4"/>
      <c r="AC222" s="4"/>
      <c r="AD222" s="4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2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4"/>
      <c r="AA223" s="1"/>
      <c r="AB223" s="4"/>
      <c r="AC223" s="4"/>
      <c r="AD223" s="4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2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4"/>
      <c r="AA224" s="1"/>
      <c r="AB224" s="4"/>
      <c r="AC224" s="4"/>
      <c r="AD224" s="4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2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4"/>
      <c r="AA225" s="1"/>
      <c r="AB225" s="4"/>
      <c r="AC225" s="4"/>
      <c r="AD225" s="4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2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4"/>
      <c r="AA226" s="1"/>
      <c r="AB226" s="4"/>
      <c r="AC226" s="4"/>
      <c r="AD226" s="4"/>
    </row>
    <row r="227" ht="15.75" customHeight="1">
      <c r="A227" s="1"/>
      <c r="B227" s="1"/>
      <c r="C227" s="1"/>
      <c r="D227" s="1"/>
      <c r="E227" s="1"/>
      <c r="F227" s="1"/>
      <c r="G227" s="1"/>
      <c r="H227" s="1"/>
      <c r="I227" s="2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4"/>
      <c r="AA227" s="1"/>
      <c r="AB227" s="4"/>
      <c r="AC227" s="4"/>
      <c r="AD227" s="4"/>
    </row>
    <row r="228" ht="15.75" customHeight="1">
      <c r="A228" s="1"/>
      <c r="B228" s="1"/>
      <c r="C228" s="1"/>
      <c r="D228" s="1"/>
      <c r="E228" s="1"/>
      <c r="F228" s="1"/>
      <c r="G228" s="1"/>
      <c r="H228" s="1"/>
      <c r="I228" s="2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4"/>
      <c r="AA228" s="1"/>
      <c r="AB228" s="4"/>
      <c r="AC228" s="4"/>
      <c r="AD228" s="4"/>
    </row>
    <row r="229" ht="15.75" customHeight="1">
      <c r="A229" s="1"/>
      <c r="B229" s="1"/>
      <c r="C229" s="1"/>
      <c r="D229" s="1"/>
      <c r="E229" s="1"/>
      <c r="F229" s="1"/>
      <c r="G229" s="1"/>
      <c r="H229" s="1"/>
      <c r="I229" s="2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4"/>
      <c r="AA229" s="1"/>
      <c r="AB229" s="4"/>
      <c r="AC229" s="4"/>
      <c r="AD229" s="4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2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4"/>
      <c r="AA230" s="1"/>
      <c r="AB230" s="4"/>
      <c r="AC230" s="4"/>
      <c r="AD230" s="4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2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4"/>
      <c r="AA231" s="1"/>
      <c r="AB231" s="4"/>
      <c r="AC231" s="4"/>
      <c r="AD231" s="4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2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4"/>
      <c r="AA232" s="1"/>
      <c r="AB232" s="4"/>
      <c r="AC232" s="4"/>
      <c r="AD232" s="4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2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4"/>
      <c r="AA233" s="1"/>
      <c r="AB233" s="4"/>
      <c r="AC233" s="4"/>
      <c r="AD233" s="4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2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4"/>
      <c r="AA234" s="1"/>
      <c r="AB234" s="4"/>
      <c r="AC234" s="4"/>
      <c r="AD234" s="4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2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4"/>
      <c r="AA235" s="1"/>
      <c r="AB235" s="4"/>
      <c r="AC235" s="4"/>
      <c r="AD235" s="4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2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4"/>
      <c r="AA236" s="1"/>
      <c r="AB236" s="4"/>
      <c r="AC236" s="4"/>
      <c r="AD236" s="4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2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4"/>
      <c r="AA237" s="1"/>
      <c r="AB237" s="4"/>
      <c r="AC237" s="4"/>
      <c r="AD237" s="4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2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4"/>
      <c r="AA238" s="1"/>
      <c r="AB238" s="4"/>
      <c r="AC238" s="4"/>
      <c r="AD238" s="4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2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4"/>
      <c r="AA239" s="1"/>
      <c r="AB239" s="4"/>
      <c r="AC239" s="4"/>
      <c r="AD239" s="4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2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4"/>
      <c r="AA240" s="1"/>
      <c r="AB240" s="4"/>
      <c r="AC240" s="4"/>
      <c r="AD240" s="4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2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4"/>
      <c r="AA241" s="1"/>
      <c r="AB241" s="4"/>
      <c r="AC241" s="4"/>
      <c r="AD241" s="4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2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4"/>
      <c r="AA242" s="1"/>
      <c r="AB242" s="4"/>
      <c r="AC242" s="4"/>
      <c r="AD242" s="4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2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4"/>
      <c r="AA243" s="1"/>
      <c r="AB243" s="4"/>
      <c r="AC243" s="4"/>
      <c r="AD243" s="4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2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4"/>
      <c r="AA244" s="1"/>
      <c r="AB244" s="4"/>
      <c r="AC244" s="4"/>
      <c r="AD244" s="4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2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4"/>
      <c r="AA245" s="1"/>
      <c r="AB245" s="4"/>
      <c r="AC245" s="4"/>
      <c r="AD245" s="4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2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4"/>
      <c r="AA246" s="1"/>
      <c r="AB246" s="4"/>
      <c r="AC246" s="4"/>
      <c r="AD246" s="4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2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4"/>
      <c r="AA247" s="1"/>
      <c r="AB247" s="4"/>
      <c r="AC247" s="4"/>
      <c r="AD247" s="4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2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4"/>
      <c r="AA248" s="1"/>
      <c r="AB248" s="4"/>
      <c r="AC248" s="4"/>
      <c r="AD248" s="4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2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4"/>
      <c r="AA249" s="1"/>
      <c r="AB249" s="4"/>
      <c r="AC249" s="4"/>
      <c r="AD249" s="4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2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4"/>
      <c r="AA250" s="1"/>
      <c r="AB250" s="4"/>
      <c r="AC250" s="4"/>
      <c r="AD250" s="4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2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4"/>
      <c r="AA251" s="1"/>
      <c r="AB251" s="4"/>
      <c r="AC251" s="4"/>
      <c r="AD251" s="4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2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4"/>
      <c r="AA252" s="1"/>
      <c r="AB252" s="4"/>
      <c r="AC252" s="4"/>
      <c r="AD252" s="4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2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4"/>
      <c r="AA253" s="1"/>
      <c r="AB253" s="4"/>
      <c r="AC253" s="4"/>
      <c r="AD253" s="4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2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4"/>
      <c r="AA254" s="1"/>
      <c r="AB254" s="4"/>
      <c r="AC254" s="4"/>
      <c r="AD254" s="4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2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4"/>
      <c r="AA255" s="1"/>
      <c r="AB255" s="4"/>
      <c r="AC255" s="4"/>
      <c r="AD255" s="4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2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4"/>
      <c r="AA256" s="1"/>
      <c r="AB256" s="4"/>
      <c r="AC256" s="4"/>
      <c r="AD256" s="4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2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4"/>
      <c r="AA257" s="1"/>
      <c r="AB257" s="4"/>
      <c r="AC257" s="4"/>
      <c r="AD257" s="4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2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4"/>
      <c r="AA258" s="1"/>
      <c r="AB258" s="4"/>
      <c r="AC258" s="4"/>
      <c r="AD258" s="4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2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4"/>
      <c r="AA259" s="1"/>
      <c r="AB259" s="4"/>
      <c r="AC259" s="4"/>
      <c r="AD259" s="4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2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4"/>
      <c r="AA260" s="1"/>
      <c r="AB260" s="4"/>
      <c r="AC260" s="4"/>
      <c r="AD260" s="4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2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4"/>
      <c r="AA261" s="1"/>
      <c r="AB261" s="4"/>
      <c r="AC261" s="4"/>
      <c r="AD261" s="4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2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4"/>
      <c r="AA262" s="1"/>
      <c r="AB262" s="4"/>
      <c r="AC262" s="4"/>
      <c r="AD262" s="4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2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4"/>
      <c r="AA263" s="1"/>
      <c r="AB263" s="4"/>
      <c r="AC263" s="4"/>
      <c r="AD263" s="4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2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4"/>
      <c r="AA264" s="1"/>
      <c r="AB264" s="4"/>
      <c r="AC264" s="4"/>
      <c r="AD264" s="4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2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4"/>
      <c r="AA265" s="1"/>
      <c r="AB265" s="4"/>
      <c r="AC265" s="4"/>
      <c r="AD265" s="4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2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4"/>
      <c r="AA266" s="1"/>
      <c r="AB266" s="4"/>
      <c r="AC266" s="4"/>
      <c r="AD266" s="4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2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4"/>
      <c r="AA267" s="1"/>
      <c r="AB267" s="4"/>
      <c r="AC267" s="4"/>
      <c r="AD267" s="4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2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4"/>
      <c r="AA268" s="1"/>
      <c r="AB268" s="4"/>
      <c r="AC268" s="4"/>
      <c r="AD268" s="4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2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4"/>
      <c r="AA269" s="1"/>
      <c r="AB269" s="4"/>
      <c r="AC269" s="4"/>
      <c r="AD269" s="4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2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4"/>
      <c r="AA270" s="1"/>
      <c r="AB270" s="4"/>
      <c r="AC270" s="4"/>
      <c r="AD270" s="4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2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4"/>
      <c r="AA271" s="1"/>
      <c r="AB271" s="4"/>
      <c r="AC271" s="4"/>
      <c r="AD271" s="4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2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4"/>
      <c r="AA272" s="1"/>
      <c r="AB272" s="4"/>
      <c r="AC272" s="4"/>
      <c r="AD272" s="4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2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4"/>
      <c r="AA273" s="1"/>
      <c r="AB273" s="4"/>
      <c r="AC273" s="4"/>
      <c r="AD273" s="4"/>
    </row>
    <row r="274" ht="15.75" customHeight="1">
      <c r="A274" s="16"/>
      <c r="B274" s="16"/>
      <c r="C274" s="16"/>
      <c r="D274" s="16"/>
      <c r="E274" s="16"/>
      <c r="F274" s="16"/>
      <c r="G274" s="16"/>
      <c r="H274" s="16"/>
      <c r="I274" s="220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287"/>
      <c r="AA274" s="16"/>
      <c r="AB274" s="287"/>
      <c r="AC274" s="287"/>
      <c r="AD274" s="287"/>
    </row>
    <row r="275" ht="15.75" customHeight="1">
      <c r="A275" s="16"/>
      <c r="B275" s="16"/>
      <c r="C275" s="16"/>
      <c r="D275" s="16"/>
      <c r="E275" s="16"/>
      <c r="F275" s="16"/>
      <c r="G275" s="16"/>
      <c r="H275" s="16"/>
      <c r="I275" s="220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287"/>
      <c r="AA275" s="16"/>
      <c r="AB275" s="287"/>
      <c r="AC275" s="287"/>
      <c r="AD275" s="287"/>
    </row>
    <row r="276" ht="15.75" customHeight="1">
      <c r="A276" s="16"/>
      <c r="B276" s="16"/>
      <c r="C276" s="16"/>
      <c r="D276" s="16"/>
      <c r="E276" s="16"/>
      <c r="F276" s="16"/>
      <c r="G276" s="16"/>
      <c r="H276" s="16"/>
      <c r="I276" s="220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287"/>
      <c r="AA276" s="16"/>
      <c r="AB276" s="287"/>
      <c r="AC276" s="287"/>
      <c r="AD276" s="287"/>
    </row>
    <row r="277" ht="15.75" customHeight="1">
      <c r="A277" s="16"/>
      <c r="B277" s="16"/>
      <c r="C277" s="16"/>
      <c r="D277" s="16"/>
      <c r="E277" s="16"/>
      <c r="F277" s="16"/>
      <c r="G277" s="16"/>
      <c r="H277" s="16"/>
      <c r="I277" s="220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287"/>
      <c r="AA277" s="16"/>
      <c r="AB277" s="287"/>
      <c r="AC277" s="287"/>
      <c r="AD277" s="287"/>
    </row>
    <row r="278" ht="15.75" customHeight="1">
      <c r="A278" s="16"/>
      <c r="B278" s="16"/>
      <c r="C278" s="16"/>
      <c r="D278" s="16"/>
      <c r="E278" s="16"/>
      <c r="F278" s="16"/>
      <c r="G278" s="16"/>
      <c r="H278" s="16"/>
      <c r="I278" s="220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287"/>
      <c r="AA278" s="16"/>
      <c r="AB278" s="287"/>
      <c r="AC278" s="287"/>
      <c r="AD278" s="287"/>
    </row>
    <row r="279" ht="15.75" customHeight="1">
      <c r="A279" s="16"/>
      <c r="B279" s="16"/>
      <c r="C279" s="16"/>
      <c r="D279" s="16"/>
      <c r="E279" s="16"/>
      <c r="F279" s="16"/>
      <c r="G279" s="16"/>
      <c r="H279" s="16"/>
      <c r="I279" s="220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287"/>
      <c r="AA279" s="16"/>
      <c r="AB279" s="287"/>
      <c r="AC279" s="287"/>
      <c r="AD279" s="287"/>
    </row>
    <row r="280" ht="15.75" customHeight="1">
      <c r="A280" s="16"/>
      <c r="B280" s="16"/>
      <c r="C280" s="16"/>
      <c r="D280" s="16"/>
      <c r="E280" s="16"/>
      <c r="F280" s="16"/>
      <c r="G280" s="16"/>
      <c r="H280" s="16"/>
      <c r="I280" s="220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287"/>
      <c r="AA280" s="16"/>
      <c r="AB280" s="287"/>
      <c r="AC280" s="287"/>
      <c r="AD280" s="287"/>
    </row>
    <row r="281" ht="15.75" customHeight="1">
      <c r="A281" s="16"/>
      <c r="B281" s="16"/>
      <c r="C281" s="16"/>
      <c r="D281" s="16"/>
      <c r="E281" s="16"/>
      <c r="F281" s="16"/>
      <c r="G281" s="16"/>
      <c r="H281" s="16"/>
      <c r="I281" s="220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287"/>
      <c r="AA281" s="16"/>
      <c r="AB281" s="287"/>
      <c r="AC281" s="287"/>
      <c r="AD281" s="287"/>
    </row>
    <row r="282" ht="15.75" customHeight="1">
      <c r="A282" s="16"/>
      <c r="B282" s="16"/>
      <c r="C282" s="16"/>
      <c r="D282" s="16"/>
      <c r="E282" s="16"/>
      <c r="F282" s="16"/>
      <c r="G282" s="16"/>
      <c r="H282" s="16"/>
      <c r="I282" s="220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287"/>
      <c r="AA282" s="16"/>
      <c r="AB282" s="287"/>
      <c r="AC282" s="287"/>
      <c r="AD282" s="287"/>
    </row>
    <row r="283" ht="15.75" customHeight="1">
      <c r="A283" s="16"/>
      <c r="B283" s="16"/>
      <c r="C283" s="16"/>
      <c r="D283" s="16"/>
      <c r="E283" s="16"/>
      <c r="F283" s="16"/>
      <c r="G283" s="16"/>
      <c r="H283" s="16"/>
      <c r="I283" s="220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287"/>
      <c r="AA283" s="16"/>
      <c r="AB283" s="287"/>
      <c r="AC283" s="287"/>
      <c r="AD283" s="287"/>
    </row>
    <row r="284" ht="15.75" customHeight="1">
      <c r="A284" s="16"/>
      <c r="B284" s="16"/>
      <c r="C284" s="16"/>
      <c r="D284" s="16"/>
      <c r="E284" s="16"/>
      <c r="F284" s="16"/>
      <c r="G284" s="16"/>
      <c r="H284" s="16"/>
      <c r="I284" s="220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287"/>
      <c r="AA284" s="16"/>
      <c r="AB284" s="287"/>
      <c r="AC284" s="287"/>
      <c r="AD284" s="287"/>
    </row>
    <row r="285" ht="15.75" customHeight="1">
      <c r="A285" s="16"/>
      <c r="B285" s="16"/>
      <c r="C285" s="16"/>
      <c r="D285" s="16"/>
      <c r="E285" s="16"/>
      <c r="F285" s="16"/>
      <c r="G285" s="16"/>
      <c r="H285" s="16"/>
      <c r="I285" s="220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287"/>
      <c r="AA285" s="16"/>
      <c r="AB285" s="287"/>
      <c r="AC285" s="287"/>
      <c r="AD285" s="287"/>
    </row>
    <row r="286" ht="15.75" customHeight="1">
      <c r="A286" s="16"/>
      <c r="B286" s="16"/>
      <c r="C286" s="16"/>
      <c r="D286" s="16"/>
      <c r="E286" s="16"/>
      <c r="F286" s="16"/>
      <c r="G286" s="16"/>
      <c r="H286" s="16"/>
      <c r="I286" s="220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287"/>
      <c r="AA286" s="16"/>
      <c r="AB286" s="287"/>
      <c r="AC286" s="287"/>
      <c r="AD286" s="287"/>
    </row>
    <row r="287" ht="15.75" customHeight="1">
      <c r="A287" s="16"/>
      <c r="B287" s="16"/>
      <c r="C287" s="16"/>
      <c r="D287" s="16"/>
      <c r="E287" s="16"/>
      <c r="F287" s="16"/>
      <c r="G287" s="16"/>
      <c r="H287" s="16"/>
      <c r="I287" s="220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287"/>
      <c r="AA287" s="16"/>
      <c r="AB287" s="287"/>
      <c r="AC287" s="287"/>
      <c r="AD287" s="287"/>
    </row>
    <row r="288" ht="15.75" customHeight="1">
      <c r="A288" s="16"/>
      <c r="B288" s="16"/>
      <c r="C288" s="16"/>
      <c r="D288" s="16"/>
      <c r="E288" s="16"/>
      <c r="F288" s="16"/>
      <c r="G288" s="16"/>
      <c r="H288" s="16"/>
      <c r="I288" s="220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287"/>
      <c r="AA288" s="16"/>
      <c r="AB288" s="287"/>
      <c r="AC288" s="287"/>
      <c r="AD288" s="287"/>
    </row>
    <row r="289" ht="15.75" customHeight="1">
      <c r="A289" s="16"/>
      <c r="B289" s="16"/>
      <c r="C289" s="16"/>
      <c r="D289" s="16"/>
      <c r="E289" s="16"/>
      <c r="F289" s="16"/>
      <c r="G289" s="16"/>
      <c r="H289" s="16"/>
      <c r="I289" s="220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287"/>
      <c r="AA289" s="16"/>
      <c r="AB289" s="287"/>
      <c r="AC289" s="287"/>
      <c r="AD289" s="287"/>
    </row>
    <row r="290" ht="15.75" customHeight="1">
      <c r="A290" s="16"/>
      <c r="B290" s="16"/>
      <c r="C290" s="16"/>
      <c r="D290" s="16"/>
      <c r="E290" s="16"/>
      <c r="F290" s="16"/>
      <c r="G290" s="16"/>
      <c r="H290" s="16"/>
      <c r="I290" s="220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287"/>
      <c r="AA290" s="16"/>
      <c r="AB290" s="287"/>
      <c r="AC290" s="287"/>
      <c r="AD290" s="287"/>
    </row>
    <row r="291" ht="15.75" customHeight="1">
      <c r="A291" s="16"/>
      <c r="B291" s="16"/>
      <c r="C291" s="16"/>
      <c r="D291" s="16"/>
      <c r="E291" s="16"/>
      <c r="F291" s="16"/>
      <c r="G291" s="16"/>
      <c r="H291" s="16"/>
      <c r="I291" s="220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287"/>
      <c r="AA291" s="16"/>
      <c r="AB291" s="287"/>
      <c r="AC291" s="287"/>
      <c r="AD291" s="287"/>
    </row>
    <row r="292" ht="15.75" customHeight="1">
      <c r="A292" s="16"/>
      <c r="B292" s="16"/>
      <c r="C292" s="16"/>
      <c r="D292" s="16"/>
      <c r="E292" s="16"/>
      <c r="F292" s="16"/>
      <c r="G292" s="16"/>
      <c r="H292" s="16"/>
      <c r="I292" s="220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287"/>
      <c r="AA292" s="16"/>
      <c r="AB292" s="287"/>
      <c r="AC292" s="287"/>
      <c r="AD292" s="287"/>
    </row>
    <row r="293" ht="15.75" customHeight="1">
      <c r="A293" s="16"/>
      <c r="B293" s="16"/>
      <c r="C293" s="16"/>
      <c r="D293" s="16"/>
      <c r="E293" s="16"/>
      <c r="F293" s="16"/>
      <c r="G293" s="16"/>
      <c r="H293" s="16"/>
      <c r="I293" s="220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287"/>
      <c r="AA293" s="16"/>
      <c r="AB293" s="287"/>
      <c r="AC293" s="287"/>
      <c r="AD293" s="287"/>
    </row>
    <row r="294" ht="15.75" customHeight="1">
      <c r="A294" s="16"/>
      <c r="B294" s="16"/>
      <c r="C294" s="16"/>
      <c r="D294" s="16"/>
      <c r="E294" s="16"/>
      <c r="F294" s="16"/>
      <c r="G294" s="16"/>
      <c r="H294" s="16"/>
      <c r="I294" s="220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287"/>
      <c r="AA294" s="16"/>
      <c r="AB294" s="287"/>
      <c r="AC294" s="287"/>
      <c r="AD294" s="287"/>
    </row>
    <row r="295" ht="15.75" customHeight="1">
      <c r="A295" s="16"/>
      <c r="B295" s="16"/>
      <c r="C295" s="16"/>
      <c r="D295" s="16"/>
      <c r="E295" s="16"/>
      <c r="F295" s="16"/>
      <c r="G295" s="16"/>
      <c r="H295" s="16"/>
      <c r="I295" s="220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287"/>
      <c r="AA295" s="16"/>
      <c r="AB295" s="287"/>
      <c r="AC295" s="287"/>
      <c r="AD295" s="287"/>
    </row>
    <row r="296" ht="15.75" customHeight="1">
      <c r="A296" s="16"/>
      <c r="B296" s="16"/>
      <c r="C296" s="16"/>
      <c r="D296" s="16"/>
      <c r="E296" s="16"/>
      <c r="F296" s="16"/>
      <c r="G296" s="16"/>
      <c r="H296" s="16"/>
      <c r="I296" s="220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287"/>
      <c r="AA296" s="16"/>
      <c r="AB296" s="287"/>
      <c r="AC296" s="287"/>
      <c r="AD296" s="287"/>
    </row>
    <row r="297" ht="15.75" customHeight="1">
      <c r="A297" s="16"/>
      <c r="B297" s="16"/>
      <c r="C297" s="16"/>
      <c r="D297" s="16"/>
      <c r="E297" s="16"/>
      <c r="F297" s="16"/>
      <c r="G297" s="16"/>
      <c r="H297" s="16"/>
      <c r="I297" s="220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287"/>
      <c r="AA297" s="16"/>
      <c r="AB297" s="287"/>
      <c r="AC297" s="287"/>
      <c r="AD297" s="287"/>
    </row>
    <row r="298" ht="15.75" customHeight="1">
      <c r="A298" s="16"/>
      <c r="B298" s="16"/>
      <c r="C298" s="16"/>
      <c r="D298" s="16"/>
      <c r="E298" s="16"/>
      <c r="F298" s="16"/>
      <c r="G298" s="16"/>
      <c r="H298" s="16"/>
      <c r="I298" s="220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287"/>
      <c r="AA298" s="16"/>
      <c r="AB298" s="287"/>
      <c r="AC298" s="287"/>
      <c r="AD298" s="287"/>
    </row>
    <row r="299" ht="15.75" customHeight="1">
      <c r="A299" s="16"/>
      <c r="B299" s="16"/>
      <c r="C299" s="16"/>
      <c r="D299" s="16"/>
      <c r="E299" s="16"/>
      <c r="F299" s="16"/>
      <c r="G299" s="16"/>
      <c r="H299" s="16"/>
      <c r="I299" s="220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287"/>
      <c r="AA299" s="16"/>
      <c r="AB299" s="287"/>
      <c r="AC299" s="287"/>
      <c r="AD299" s="287"/>
    </row>
    <row r="300" ht="15.75" customHeight="1">
      <c r="A300" s="16"/>
      <c r="B300" s="16"/>
      <c r="C300" s="16"/>
      <c r="D300" s="16"/>
      <c r="E300" s="16"/>
      <c r="F300" s="16"/>
      <c r="G300" s="16"/>
      <c r="H300" s="16"/>
      <c r="I300" s="220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287"/>
      <c r="AA300" s="16"/>
      <c r="AB300" s="287"/>
      <c r="AC300" s="287"/>
      <c r="AD300" s="287"/>
    </row>
    <row r="301" ht="15.75" customHeight="1">
      <c r="A301" s="16"/>
      <c r="B301" s="16"/>
      <c r="C301" s="16"/>
      <c r="D301" s="16"/>
      <c r="E301" s="16"/>
      <c r="F301" s="16"/>
      <c r="G301" s="16"/>
      <c r="H301" s="16"/>
      <c r="I301" s="220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287"/>
      <c r="AA301" s="16"/>
      <c r="AB301" s="287"/>
      <c r="AC301" s="287"/>
      <c r="AD301" s="287"/>
    </row>
    <row r="302" ht="15.75" customHeight="1">
      <c r="A302" s="16"/>
      <c r="B302" s="16"/>
      <c r="C302" s="16"/>
      <c r="D302" s="16"/>
      <c r="E302" s="16"/>
      <c r="F302" s="16"/>
      <c r="G302" s="16"/>
      <c r="H302" s="16"/>
      <c r="I302" s="220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287"/>
      <c r="AA302" s="16"/>
      <c r="AB302" s="287"/>
      <c r="AC302" s="287"/>
      <c r="AD302" s="287"/>
    </row>
    <row r="303" ht="15.75" customHeight="1">
      <c r="A303" s="16"/>
      <c r="B303" s="16"/>
      <c r="C303" s="16"/>
      <c r="D303" s="16"/>
      <c r="E303" s="16"/>
      <c r="F303" s="16"/>
      <c r="G303" s="16"/>
      <c r="H303" s="16"/>
      <c r="I303" s="220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287"/>
      <c r="AA303" s="16"/>
      <c r="AB303" s="287"/>
      <c r="AC303" s="287"/>
      <c r="AD303" s="287"/>
    </row>
    <row r="304" ht="15.75" customHeight="1">
      <c r="A304" s="16"/>
      <c r="B304" s="16"/>
      <c r="C304" s="16"/>
      <c r="D304" s="16"/>
      <c r="E304" s="16"/>
      <c r="F304" s="16"/>
      <c r="G304" s="16"/>
      <c r="H304" s="16"/>
      <c r="I304" s="220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287"/>
      <c r="AA304" s="16"/>
      <c r="AB304" s="287"/>
      <c r="AC304" s="287"/>
      <c r="AD304" s="287"/>
    </row>
    <row r="305" ht="15.75" customHeight="1">
      <c r="A305" s="16"/>
      <c r="B305" s="16"/>
      <c r="C305" s="16"/>
      <c r="D305" s="16"/>
      <c r="E305" s="16"/>
      <c r="F305" s="16"/>
      <c r="G305" s="16"/>
      <c r="H305" s="16"/>
      <c r="I305" s="220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287"/>
      <c r="AA305" s="16"/>
      <c r="AB305" s="287"/>
      <c r="AC305" s="287"/>
      <c r="AD305" s="287"/>
    </row>
    <row r="306" ht="15.75" customHeight="1">
      <c r="A306" s="16"/>
      <c r="B306" s="16"/>
      <c r="C306" s="16"/>
      <c r="D306" s="16"/>
      <c r="E306" s="16"/>
      <c r="F306" s="16"/>
      <c r="G306" s="16"/>
      <c r="H306" s="16"/>
      <c r="I306" s="220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287"/>
      <c r="AA306" s="16"/>
      <c r="AB306" s="287"/>
      <c r="AC306" s="287"/>
      <c r="AD306" s="287"/>
    </row>
    <row r="307" ht="15.75" customHeight="1">
      <c r="A307" s="16"/>
      <c r="B307" s="16"/>
      <c r="C307" s="16"/>
      <c r="D307" s="16"/>
      <c r="E307" s="16"/>
      <c r="F307" s="16"/>
      <c r="G307" s="16"/>
      <c r="H307" s="16"/>
      <c r="I307" s="220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287"/>
      <c r="AA307" s="16"/>
      <c r="AB307" s="287"/>
      <c r="AC307" s="287"/>
      <c r="AD307" s="287"/>
    </row>
    <row r="308" ht="15.75" customHeight="1">
      <c r="A308" s="16"/>
      <c r="B308" s="16"/>
      <c r="C308" s="16"/>
      <c r="D308" s="16"/>
      <c r="E308" s="16"/>
      <c r="F308" s="16"/>
      <c r="G308" s="16"/>
      <c r="H308" s="16"/>
      <c r="I308" s="220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287"/>
      <c r="AA308" s="16"/>
      <c r="AB308" s="287"/>
      <c r="AC308" s="287"/>
      <c r="AD308" s="287"/>
    </row>
    <row r="309" ht="15.75" customHeight="1">
      <c r="A309" s="16"/>
      <c r="B309" s="16"/>
      <c r="C309" s="16"/>
      <c r="D309" s="16"/>
      <c r="E309" s="16"/>
      <c r="F309" s="16"/>
      <c r="G309" s="16"/>
      <c r="H309" s="16"/>
      <c r="I309" s="220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287"/>
      <c r="AA309" s="16"/>
      <c r="AB309" s="287"/>
      <c r="AC309" s="287"/>
      <c r="AD309" s="287"/>
    </row>
    <row r="310" ht="15.75" customHeight="1">
      <c r="A310" s="16"/>
      <c r="B310" s="16"/>
      <c r="C310" s="16"/>
      <c r="D310" s="16"/>
      <c r="E310" s="16"/>
      <c r="F310" s="16"/>
      <c r="G310" s="16"/>
      <c r="H310" s="16"/>
      <c r="I310" s="220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287"/>
      <c r="AA310" s="16"/>
      <c r="AB310" s="287"/>
      <c r="AC310" s="287"/>
      <c r="AD310" s="287"/>
    </row>
    <row r="311" ht="15.75" customHeight="1">
      <c r="A311" s="16"/>
      <c r="B311" s="16"/>
      <c r="C311" s="16"/>
      <c r="D311" s="16"/>
      <c r="E311" s="16"/>
      <c r="F311" s="16"/>
      <c r="G311" s="16"/>
      <c r="H311" s="16"/>
      <c r="I311" s="220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287"/>
      <c r="AA311" s="16"/>
      <c r="AB311" s="287"/>
      <c r="AC311" s="287"/>
      <c r="AD311" s="287"/>
    </row>
    <row r="312" ht="15.75" customHeight="1">
      <c r="A312" s="16"/>
      <c r="B312" s="16"/>
      <c r="C312" s="16"/>
      <c r="D312" s="16"/>
      <c r="E312" s="16"/>
      <c r="F312" s="16"/>
      <c r="G312" s="16"/>
      <c r="H312" s="16"/>
      <c r="I312" s="220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287"/>
      <c r="AA312" s="16"/>
      <c r="AB312" s="287"/>
      <c r="AC312" s="287"/>
      <c r="AD312" s="287"/>
    </row>
    <row r="313" ht="15.75" customHeight="1">
      <c r="A313" s="16"/>
      <c r="B313" s="16"/>
      <c r="C313" s="16"/>
      <c r="D313" s="16"/>
      <c r="E313" s="16"/>
      <c r="F313" s="16"/>
      <c r="G313" s="16"/>
      <c r="H313" s="16"/>
      <c r="I313" s="220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287"/>
      <c r="AA313" s="16"/>
      <c r="AB313" s="287"/>
      <c r="AC313" s="287"/>
      <c r="AD313" s="287"/>
    </row>
    <row r="314" ht="15.75" customHeight="1">
      <c r="A314" s="16"/>
      <c r="B314" s="16"/>
      <c r="C314" s="16"/>
      <c r="D314" s="16"/>
      <c r="E314" s="16"/>
      <c r="F314" s="16"/>
      <c r="G314" s="16"/>
      <c r="H314" s="16"/>
      <c r="I314" s="220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287"/>
      <c r="AA314" s="16"/>
      <c r="AB314" s="287"/>
      <c r="AC314" s="287"/>
      <c r="AD314" s="287"/>
    </row>
    <row r="315" ht="15.75" customHeight="1">
      <c r="A315" s="16"/>
      <c r="B315" s="16"/>
      <c r="C315" s="16"/>
      <c r="D315" s="16"/>
      <c r="E315" s="16"/>
      <c r="F315" s="16"/>
      <c r="G315" s="16"/>
      <c r="H315" s="16"/>
      <c r="I315" s="220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287"/>
      <c r="AA315" s="16"/>
      <c r="AB315" s="287"/>
      <c r="AC315" s="287"/>
      <c r="AD315" s="287"/>
    </row>
    <row r="316" ht="15.75" customHeight="1">
      <c r="A316" s="16"/>
      <c r="B316" s="16"/>
      <c r="C316" s="16"/>
      <c r="D316" s="16"/>
      <c r="E316" s="16"/>
      <c r="F316" s="16"/>
      <c r="G316" s="16"/>
      <c r="H316" s="16"/>
      <c r="I316" s="220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287"/>
      <c r="AA316" s="16"/>
      <c r="AB316" s="287"/>
      <c r="AC316" s="287"/>
      <c r="AD316" s="287"/>
    </row>
    <row r="317" ht="15.75" customHeight="1">
      <c r="A317" s="16"/>
      <c r="B317" s="16"/>
      <c r="C317" s="16"/>
      <c r="D317" s="16"/>
      <c r="E317" s="16"/>
      <c r="F317" s="16"/>
      <c r="G317" s="16"/>
      <c r="H317" s="16"/>
      <c r="I317" s="220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287"/>
      <c r="AA317" s="16"/>
      <c r="AB317" s="287"/>
      <c r="AC317" s="287"/>
      <c r="AD317" s="287"/>
    </row>
    <row r="318" ht="15.75" customHeight="1">
      <c r="A318" s="16"/>
      <c r="B318" s="16"/>
      <c r="C318" s="16"/>
      <c r="D318" s="16"/>
      <c r="E318" s="16"/>
      <c r="F318" s="16"/>
      <c r="G318" s="16"/>
      <c r="H318" s="16"/>
      <c r="I318" s="220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287"/>
      <c r="AA318" s="16"/>
      <c r="AB318" s="287"/>
      <c r="AC318" s="287"/>
      <c r="AD318" s="287"/>
    </row>
    <row r="319" ht="15.75" customHeight="1">
      <c r="A319" s="16"/>
      <c r="B319" s="16"/>
      <c r="C319" s="16"/>
      <c r="D319" s="16"/>
      <c r="E319" s="16"/>
      <c r="F319" s="16"/>
      <c r="G319" s="16"/>
      <c r="H319" s="16"/>
      <c r="I319" s="220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287"/>
      <c r="AA319" s="16"/>
      <c r="AB319" s="287"/>
      <c r="AC319" s="287"/>
      <c r="AD319" s="287"/>
    </row>
    <row r="320" ht="15.75" customHeight="1">
      <c r="A320" s="16"/>
      <c r="B320" s="16"/>
      <c r="C320" s="16"/>
      <c r="D320" s="16"/>
      <c r="E320" s="16"/>
      <c r="F320" s="16"/>
      <c r="G320" s="16"/>
      <c r="H320" s="16"/>
      <c r="I320" s="220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287"/>
      <c r="AA320" s="16"/>
      <c r="AB320" s="287"/>
      <c r="AC320" s="287"/>
      <c r="AD320" s="287"/>
    </row>
    <row r="321" ht="15.75" customHeight="1">
      <c r="A321" s="16"/>
      <c r="B321" s="16"/>
      <c r="C321" s="16"/>
      <c r="D321" s="16"/>
      <c r="E321" s="16"/>
      <c r="F321" s="16"/>
      <c r="G321" s="16"/>
      <c r="H321" s="16"/>
      <c r="I321" s="220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287"/>
      <c r="AA321" s="16"/>
      <c r="AB321" s="287"/>
      <c r="AC321" s="287"/>
      <c r="AD321" s="287"/>
    </row>
    <row r="322" ht="15.75" customHeight="1">
      <c r="A322" s="16"/>
      <c r="B322" s="16"/>
      <c r="C322" s="16"/>
      <c r="D322" s="16"/>
      <c r="E322" s="16"/>
      <c r="F322" s="16"/>
      <c r="G322" s="16"/>
      <c r="H322" s="16"/>
      <c r="I322" s="220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287"/>
      <c r="AA322" s="16"/>
      <c r="AB322" s="287"/>
      <c r="AC322" s="287"/>
      <c r="AD322" s="287"/>
    </row>
    <row r="323" ht="15.75" customHeight="1">
      <c r="A323" s="16"/>
      <c r="B323" s="16"/>
      <c r="C323" s="16"/>
      <c r="D323" s="16"/>
      <c r="E323" s="16"/>
      <c r="F323" s="16"/>
      <c r="G323" s="16"/>
      <c r="H323" s="16"/>
      <c r="I323" s="220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287"/>
      <c r="AA323" s="16"/>
      <c r="AB323" s="287"/>
      <c r="AC323" s="287"/>
      <c r="AD323" s="287"/>
    </row>
    <row r="324" ht="15.75" customHeight="1">
      <c r="A324" s="16"/>
      <c r="B324" s="16"/>
      <c r="C324" s="16"/>
      <c r="D324" s="16"/>
      <c r="E324" s="16"/>
      <c r="F324" s="16"/>
      <c r="G324" s="16"/>
      <c r="H324" s="16"/>
      <c r="I324" s="220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287"/>
      <c r="AA324" s="16"/>
      <c r="AB324" s="287"/>
      <c r="AC324" s="287"/>
      <c r="AD324" s="287"/>
    </row>
    <row r="325" ht="15.75" customHeight="1">
      <c r="A325" s="16"/>
      <c r="B325" s="16"/>
      <c r="C325" s="16"/>
      <c r="D325" s="16"/>
      <c r="E325" s="16"/>
      <c r="F325" s="16"/>
      <c r="G325" s="16"/>
      <c r="H325" s="16"/>
      <c r="I325" s="220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287"/>
      <c r="AA325" s="16"/>
      <c r="AB325" s="287"/>
      <c r="AC325" s="287"/>
      <c r="AD325" s="287"/>
    </row>
    <row r="326" ht="15.75" customHeight="1">
      <c r="A326" s="16"/>
      <c r="B326" s="16"/>
      <c r="C326" s="16"/>
      <c r="D326" s="16"/>
      <c r="E326" s="16"/>
      <c r="F326" s="16"/>
      <c r="G326" s="16"/>
      <c r="H326" s="16"/>
      <c r="I326" s="220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287"/>
      <c r="AA326" s="16"/>
      <c r="AB326" s="287"/>
      <c r="AC326" s="287"/>
      <c r="AD326" s="287"/>
    </row>
    <row r="327" ht="15.75" customHeight="1">
      <c r="A327" s="16"/>
      <c r="B327" s="16"/>
      <c r="C327" s="16"/>
      <c r="D327" s="16"/>
      <c r="E327" s="16"/>
      <c r="F327" s="16"/>
      <c r="G327" s="16"/>
      <c r="H327" s="16"/>
      <c r="I327" s="220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287"/>
      <c r="AA327" s="16"/>
      <c r="AB327" s="287"/>
      <c r="AC327" s="287"/>
      <c r="AD327" s="287"/>
    </row>
    <row r="328" ht="15.75" customHeight="1">
      <c r="A328" s="16"/>
      <c r="B328" s="16"/>
      <c r="C328" s="16"/>
      <c r="D328" s="16"/>
      <c r="E328" s="16"/>
      <c r="F328" s="16"/>
      <c r="G328" s="16"/>
      <c r="H328" s="16"/>
      <c r="I328" s="220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287"/>
      <c r="AA328" s="16"/>
      <c r="AB328" s="287"/>
      <c r="AC328" s="287"/>
      <c r="AD328" s="287"/>
    </row>
    <row r="329" ht="15.75" customHeight="1">
      <c r="A329" s="16"/>
      <c r="B329" s="16"/>
      <c r="C329" s="16"/>
      <c r="D329" s="16"/>
      <c r="E329" s="16"/>
      <c r="F329" s="16"/>
      <c r="G329" s="16"/>
      <c r="H329" s="16"/>
      <c r="I329" s="220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287"/>
      <c r="AA329" s="16"/>
      <c r="AB329" s="287"/>
      <c r="AC329" s="287"/>
      <c r="AD329" s="287"/>
    </row>
    <row r="330" ht="15.75" customHeight="1">
      <c r="A330" s="16"/>
      <c r="B330" s="16"/>
      <c r="C330" s="16"/>
      <c r="D330" s="16"/>
      <c r="E330" s="16"/>
      <c r="F330" s="16"/>
      <c r="G330" s="16"/>
      <c r="H330" s="16"/>
      <c r="I330" s="220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287"/>
      <c r="AA330" s="16"/>
      <c r="AB330" s="287"/>
      <c r="AC330" s="287"/>
      <c r="AD330" s="287"/>
    </row>
    <row r="331" ht="15.75" customHeight="1">
      <c r="A331" s="16"/>
      <c r="B331" s="16"/>
      <c r="C331" s="16"/>
      <c r="D331" s="16"/>
      <c r="E331" s="16"/>
      <c r="F331" s="16"/>
      <c r="G331" s="16"/>
      <c r="H331" s="16"/>
      <c r="I331" s="220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287"/>
      <c r="AA331" s="16"/>
      <c r="AB331" s="287"/>
      <c r="AC331" s="287"/>
      <c r="AD331" s="287"/>
    </row>
    <row r="332" ht="15.75" customHeight="1">
      <c r="A332" s="16"/>
      <c r="B332" s="16"/>
      <c r="C332" s="16"/>
      <c r="D332" s="16"/>
      <c r="E332" s="16"/>
      <c r="F332" s="16"/>
      <c r="G332" s="16"/>
      <c r="H332" s="16"/>
      <c r="I332" s="220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287"/>
      <c r="AA332" s="16"/>
      <c r="AB332" s="287"/>
      <c r="AC332" s="287"/>
      <c r="AD332" s="287"/>
    </row>
    <row r="333" ht="15.75" customHeight="1">
      <c r="A333" s="16"/>
      <c r="B333" s="16"/>
      <c r="C333" s="16"/>
      <c r="D333" s="16"/>
      <c r="E333" s="16"/>
      <c r="F333" s="16"/>
      <c r="G333" s="16"/>
      <c r="H333" s="16"/>
      <c r="I333" s="220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287"/>
      <c r="AA333" s="16"/>
      <c r="AB333" s="287"/>
      <c r="AC333" s="287"/>
      <c r="AD333" s="287"/>
    </row>
    <row r="334" ht="15.75" customHeight="1">
      <c r="A334" s="16"/>
      <c r="B334" s="16"/>
      <c r="C334" s="16"/>
      <c r="D334" s="16"/>
      <c r="E334" s="16"/>
      <c r="F334" s="16"/>
      <c r="G334" s="16"/>
      <c r="H334" s="16"/>
      <c r="I334" s="220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287"/>
      <c r="AA334" s="16"/>
      <c r="AB334" s="287"/>
      <c r="AC334" s="287"/>
      <c r="AD334" s="287"/>
    </row>
    <row r="335" ht="15.75" customHeight="1">
      <c r="A335" s="16"/>
      <c r="B335" s="16"/>
      <c r="C335" s="16"/>
      <c r="D335" s="16"/>
      <c r="E335" s="16"/>
      <c r="F335" s="16"/>
      <c r="G335" s="16"/>
      <c r="H335" s="16"/>
      <c r="I335" s="220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287"/>
      <c r="AA335" s="16"/>
      <c r="AB335" s="287"/>
      <c r="AC335" s="287"/>
      <c r="AD335" s="287"/>
    </row>
    <row r="336" ht="15.75" customHeight="1">
      <c r="A336" s="16"/>
      <c r="B336" s="16"/>
      <c r="C336" s="16"/>
      <c r="D336" s="16"/>
      <c r="E336" s="16"/>
      <c r="F336" s="16"/>
      <c r="G336" s="16"/>
      <c r="H336" s="16"/>
      <c r="I336" s="220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287"/>
      <c r="AA336" s="16"/>
      <c r="AB336" s="287"/>
      <c r="AC336" s="287"/>
      <c r="AD336" s="287"/>
    </row>
    <row r="337" ht="15.75" customHeight="1">
      <c r="A337" s="16"/>
      <c r="B337" s="16"/>
      <c r="C337" s="16"/>
      <c r="D337" s="16"/>
      <c r="E337" s="16"/>
      <c r="F337" s="16"/>
      <c r="G337" s="16"/>
      <c r="H337" s="16"/>
      <c r="I337" s="220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287"/>
      <c r="AA337" s="16"/>
      <c r="AB337" s="287"/>
      <c r="AC337" s="287"/>
      <c r="AD337" s="287"/>
    </row>
    <row r="338" ht="15.75" customHeight="1">
      <c r="A338" s="16"/>
      <c r="B338" s="16"/>
      <c r="C338" s="16"/>
      <c r="D338" s="16"/>
      <c r="E338" s="16"/>
      <c r="F338" s="16"/>
      <c r="G338" s="16"/>
      <c r="H338" s="16"/>
      <c r="I338" s="220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287"/>
      <c r="AA338" s="16"/>
      <c r="AB338" s="287"/>
      <c r="AC338" s="287"/>
      <c r="AD338" s="287"/>
    </row>
    <row r="339" ht="15.75" customHeight="1">
      <c r="A339" s="16"/>
      <c r="B339" s="16"/>
      <c r="C339" s="16"/>
      <c r="D339" s="16"/>
      <c r="E339" s="16"/>
      <c r="F339" s="16"/>
      <c r="G339" s="16"/>
      <c r="H339" s="16"/>
      <c r="I339" s="220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287"/>
      <c r="AA339" s="16"/>
      <c r="AB339" s="287"/>
      <c r="AC339" s="287"/>
      <c r="AD339" s="287"/>
    </row>
    <row r="340" ht="15.75" customHeight="1">
      <c r="A340" s="16"/>
      <c r="B340" s="16"/>
      <c r="C340" s="16"/>
      <c r="D340" s="16"/>
      <c r="E340" s="16"/>
      <c r="F340" s="16"/>
      <c r="G340" s="16"/>
      <c r="H340" s="16"/>
      <c r="I340" s="220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287"/>
      <c r="AA340" s="16"/>
      <c r="AB340" s="287"/>
      <c r="AC340" s="287"/>
      <c r="AD340" s="287"/>
    </row>
    <row r="341" ht="15.75" customHeight="1">
      <c r="A341" s="16"/>
      <c r="B341" s="16"/>
      <c r="C341" s="16"/>
      <c r="D341" s="16"/>
      <c r="E341" s="16"/>
      <c r="F341" s="16"/>
      <c r="G341" s="16"/>
      <c r="H341" s="16"/>
      <c r="I341" s="220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287"/>
      <c r="AA341" s="16"/>
      <c r="AB341" s="287"/>
      <c r="AC341" s="287"/>
      <c r="AD341" s="287"/>
    </row>
    <row r="342" ht="15.75" customHeight="1">
      <c r="A342" s="16"/>
      <c r="B342" s="16"/>
      <c r="C342" s="16"/>
      <c r="D342" s="16"/>
      <c r="E342" s="16"/>
      <c r="F342" s="16"/>
      <c r="G342" s="16"/>
      <c r="H342" s="16"/>
      <c r="I342" s="220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287"/>
      <c r="AA342" s="16"/>
      <c r="AB342" s="287"/>
      <c r="AC342" s="287"/>
      <c r="AD342" s="287"/>
    </row>
    <row r="343" ht="15.75" customHeight="1">
      <c r="A343" s="16"/>
      <c r="B343" s="16"/>
      <c r="C343" s="16"/>
      <c r="D343" s="16"/>
      <c r="E343" s="16"/>
      <c r="F343" s="16"/>
      <c r="G343" s="16"/>
      <c r="H343" s="16"/>
      <c r="I343" s="220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287"/>
      <c r="AA343" s="16"/>
      <c r="AB343" s="287"/>
      <c r="AC343" s="287"/>
      <c r="AD343" s="287"/>
    </row>
    <row r="344" ht="15.75" customHeight="1">
      <c r="A344" s="16"/>
      <c r="B344" s="16"/>
      <c r="C344" s="16"/>
      <c r="D344" s="16"/>
      <c r="E344" s="16"/>
      <c r="F344" s="16"/>
      <c r="G344" s="16"/>
      <c r="H344" s="16"/>
      <c r="I344" s="220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287"/>
      <c r="AA344" s="16"/>
      <c r="AB344" s="287"/>
      <c r="AC344" s="287"/>
      <c r="AD344" s="287"/>
    </row>
    <row r="345" ht="15.75" customHeight="1">
      <c r="A345" s="16"/>
      <c r="B345" s="16"/>
      <c r="C345" s="16"/>
      <c r="D345" s="16"/>
      <c r="E345" s="16"/>
      <c r="F345" s="16"/>
      <c r="G345" s="16"/>
      <c r="H345" s="16"/>
      <c r="I345" s="220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287"/>
      <c r="AA345" s="16"/>
      <c r="AB345" s="287"/>
      <c r="AC345" s="287"/>
      <c r="AD345" s="287"/>
    </row>
    <row r="346" ht="15.75" customHeight="1">
      <c r="A346" s="16"/>
      <c r="B346" s="16"/>
      <c r="C346" s="16"/>
      <c r="D346" s="16"/>
      <c r="E346" s="16"/>
      <c r="F346" s="16"/>
      <c r="G346" s="16"/>
      <c r="H346" s="16"/>
      <c r="I346" s="220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287"/>
      <c r="AA346" s="16"/>
      <c r="AB346" s="287"/>
      <c r="AC346" s="287"/>
      <c r="AD346" s="287"/>
    </row>
    <row r="347" ht="15.75" customHeight="1">
      <c r="A347" s="16"/>
      <c r="B347" s="16"/>
      <c r="C347" s="16"/>
      <c r="D347" s="16"/>
      <c r="E347" s="16"/>
      <c r="F347" s="16"/>
      <c r="G347" s="16"/>
      <c r="H347" s="16"/>
      <c r="I347" s="220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287"/>
      <c r="AA347" s="16"/>
      <c r="AB347" s="287"/>
      <c r="AC347" s="287"/>
      <c r="AD347" s="287"/>
    </row>
    <row r="348" ht="15.75" customHeight="1">
      <c r="A348" s="16"/>
      <c r="B348" s="16"/>
      <c r="C348" s="16"/>
      <c r="D348" s="16"/>
      <c r="E348" s="16"/>
      <c r="F348" s="16"/>
      <c r="G348" s="16"/>
      <c r="H348" s="16"/>
      <c r="I348" s="220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287"/>
      <c r="AA348" s="16"/>
      <c r="AB348" s="287"/>
      <c r="AC348" s="287"/>
      <c r="AD348" s="287"/>
    </row>
    <row r="349" ht="15.75" customHeight="1">
      <c r="A349" s="16"/>
      <c r="B349" s="16"/>
      <c r="C349" s="16"/>
      <c r="D349" s="16"/>
      <c r="E349" s="16"/>
      <c r="F349" s="16"/>
      <c r="G349" s="16"/>
      <c r="H349" s="16"/>
      <c r="I349" s="220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287"/>
      <c r="AA349" s="16"/>
      <c r="AB349" s="287"/>
      <c r="AC349" s="287"/>
      <c r="AD349" s="287"/>
    </row>
    <row r="350" ht="15.75" customHeight="1">
      <c r="A350" s="16"/>
      <c r="B350" s="16"/>
      <c r="C350" s="16"/>
      <c r="D350" s="16"/>
      <c r="E350" s="16"/>
      <c r="F350" s="16"/>
      <c r="G350" s="16"/>
      <c r="H350" s="16"/>
      <c r="I350" s="220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287"/>
      <c r="AA350" s="16"/>
      <c r="AB350" s="287"/>
      <c r="AC350" s="287"/>
      <c r="AD350" s="287"/>
    </row>
    <row r="351" ht="15.75" customHeight="1">
      <c r="A351" s="16"/>
      <c r="B351" s="16"/>
      <c r="C351" s="16"/>
      <c r="D351" s="16"/>
      <c r="E351" s="16"/>
      <c r="F351" s="16"/>
      <c r="G351" s="16"/>
      <c r="H351" s="16"/>
      <c r="I351" s="220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287"/>
      <c r="AA351" s="16"/>
      <c r="AB351" s="287"/>
      <c r="AC351" s="287"/>
      <c r="AD351" s="287"/>
    </row>
    <row r="352" ht="15.75" customHeight="1">
      <c r="A352" s="16"/>
      <c r="B352" s="16"/>
      <c r="C352" s="16"/>
      <c r="D352" s="16"/>
      <c r="E352" s="16"/>
      <c r="F352" s="16"/>
      <c r="G352" s="16"/>
      <c r="H352" s="16"/>
      <c r="I352" s="220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287"/>
      <c r="AA352" s="16"/>
      <c r="AB352" s="287"/>
      <c r="AC352" s="287"/>
      <c r="AD352" s="287"/>
    </row>
    <row r="353" ht="15.75" customHeight="1">
      <c r="A353" s="16"/>
      <c r="B353" s="16"/>
      <c r="C353" s="16"/>
      <c r="D353" s="16"/>
      <c r="E353" s="16"/>
      <c r="F353" s="16"/>
      <c r="G353" s="16"/>
      <c r="H353" s="16"/>
      <c r="I353" s="220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287"/>
      <c r="AA353" s="16"/>
      <c r="AB353" s="287"/>
      <c r="AC353" s="287"/>
      <c r="AD353" s="287"/>
    </row>
    <row r="354" ht="15.75" customHeight="1">
      <c r="A354" s="16"/>
      <c r="B354" s="16"/>
      <c r="C354" s="16"/>
      <c r="D354" s="16"/>
      <c r="E354" s="16"/>
      <c r="F354" s="16"/>
      <c r="G354" s="16"/>
      <c r="H354" s="16"/>
      <c r="I354" s="220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287"/>
      <c r="AA354" s="16"/>
      <c r="AB354" s="287"/>
      <c r="AC354" s="287"/>
      <c r="AD354" s="287"/>
    </row>
    <row r="355" ht="15.75" customHeight="1">
      <c r="A355" s="16"/>
      <c r="B355" s="16"/>
      <c r="C355" s="16"/>
      <c r="D355" s="16"/>
      <c r="E355" s="16"/>
      <c r="F355" s="16"/>
      <c r="G355" s="16"/>
      <c r="H355" s="16"/>
      <c r="I355" s="220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287"/>
      <c r="AA355" s="16"/>
      <c r="AB355" s="287"/>
      <c r="AC355" s="287"/>
      <c r="AD355" s="287"/>
    </row>
    <row r="356" ht="15.75" customHeight="1">
      <c r="A356" s="16"/>
      <c r="B356" s="16"/>
      <c r="C356" s="16"/>
      <c r="D356" s="16"/>
      <c r="E356" s="16"/>
      <c r="F356" s="16"/>
      <c r="G356" s="16"/>
      <c r="H356" s="16"/>
      <c r="I356" s="220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287"/>
      <c r="AA356" s="16"/>
      <c r="AB356" s="287"/>
      <c r="AC356" s="287"/>
      <c r="AD356" s="287"/>
    </row>
    <row r="357" ht="15.75" customHeight="1">
      <c r="A357" s="16"/>
      <c r="B357" s="16"/>
      <c r="C357" s="16"/>
      <c r="D357" s="16"/>
      <c r="E357" s="16"/>
      <c r="F357" s="16"/>
      <c r="G357" s="16"/>
      <c r="H357" s="16"/>
      <c r="I357" s="220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287"/>
      <c r="AA357" s="16"/>
      <c r="AB357" s="287"/>
      <c r="AC357" s="287"/>
      <c r="AD357" s="287"/>
    </row>
    <row r="358" ht="15.75" customHeight="1">
      <c r="A358" s="16"/>
      <c r="B358" s="16"/>
      <c r="C358" s="16"/>
      <c r="D358" s="16"/>
      <c r="E358" s="16"/>
      <c r="F358" s="16"/>
      <c r="G358" s="16"/>
      <c r="H358" s="16"/>
      <c r="I358" s="220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287"/>
      <c r="AA358" s="16"/>
      <c r="AB358" s="287"/>
      <c r="AC358" s="287"/>
      <c r="AD358" s="287"/>
    </row>
    <row r="359" ht="15.75" customHeight="1">
      <c r="A359" s="16"/>
      <c r="B359" s="16"/>
      <c r="C359" s="16"/>
      <c r="D359" s="16"/>
      <c r="E359" s="16"/>
      <c r="F359" s="16"/>
      <c r="G359" s="16"/>
      <c r="H359" s="16"/>
      <c r="I359" s="220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287"/>
      <c r="AA359" s="16"/>
      <c r="AB359" s="287"/>
      <c r="AC359" s="287"/>
      <c r="AD359" s="287"/>
    </row>
    <row r="360" ht="15.75" customHeight="1">
      <c r="A360" s="16"/>
      <c r="B360" s="16"/>
      <c r="C360" s="16"/>
      <c r="D360" s="16"/>
      <c r="E360" s="16"/>
      <c r="F360" s="16"/>
      <c r="G360" s="16"/>
      <c r="H360" s="16"/>
      <c r="I360" s="220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287"/>
      <c r="AA360" s="16"/>
      <c r="AB360" s="287"/>
      <c r="AC360" s="287"/>
      <c r="AD360" s="287"/>
    </row>
    <row r="361" ht="15.75" customHeight="1">
      <c r="A361" s="16"/>
      <c r="B361" s="16"/>
      <c r="C361" s="16"/>
      <c r="D361" s="16"/>
      <c r="E361" s="16"/>
      <c r="F361" s="16"/>
      <c r="G361" s="16"/>
      <c r="H361" s="16"/>
      <c r="I361" s="220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287"/>
      <c r="AA361" s="16"/>
      <c r="AB361" s="287"/>
      <c r="AC361" s="287"/>
      <c r="AD361" s="287"/>
    </row>
    <row r="362" ht="15.75" customHeight="1">
      <c r="A362" s="16"/>
      <c r="B362" s="16"/>
      <c r="C362" s="16"/>
      <c r="D362" s="16"/>
      <c r="E362" s="16"/>
      <c r="F362" s="16"/>
      <c r="G362" s="16"/>
      <c r="H362" s="16"/>
      <c r="I362" s="220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287"/>
      <c r="AA362" s="16"/>
      <c r="AB362" s="287"/>
      <c r="AC362" s="287"/>
      <c r="AD362" s="287"/>
    </row>
    <row r="363" ht="15.75" customHeight="1">
      <c r="A363" s="16"/>
      <c r="B363" s="16"/>
      <c r="C363" s="16"/>
      <c r="D363" s="16"/>
      <c r="E363" s="16"/>
      <c r="F363" s="16"/>
      <c r="G363" s="16"/>
      <c r="H363" s="16"/>
      <c r="I363" s="220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287"/>
      <c r="AA363" s="16"/>
      <c r="AB363" s="287"/>
      <c r="AC363" s="287"/>
      <c r="AD363" s="287"/>
    </row>
    <row r="364" ht="15.75" customHeight="1">
      <c r="A364" s="16"/>
      <c r="B364" s="16"/>
      <c r="C364" s="16"/>
      <c r="D364" s="16"/>
      <c r="E364" s="16"/>
      <c r="F364" s="16"/>
      <c r="G364" s="16"/>
      <c r="H364" s="16"/>
      <c r="I364" s="220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287"/>
      <c r="AA364" s="16"/>
      <c r="AB364" s="287"/>
      <c r="AC364" s="287"/>
      <c r="AD364" s="287"/>
    </row>
    <row r="365" ht="15.75" customHeight="1">
      <c r="A365" s="16"/>
      <c r="B365" s="16"/>
      <c r="C365" s="16"/>
      <c r="D365" s="16"/>
      <c r="E365" s="16"/>
      <c r="F365" s="16"/>
      <c r="G365" s="16"/>
      <c r="H365" s="16"/>
      <c r="I365" s="220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287"/>
      <c r="AA365" s="16"/>
      <c r="AB365" s="287"/>
      <c r="AC365" s="287"/>
      <c r="AD365" s="287"/>
    </row>
    <row r="366" ht="15.75" customHeight="1">
      <c r="A366" s="16"/>
      <c r="B366" s="16"/>
      <c r="C366" s="16"/>
      <c r="D366" s="16"/>
      <c r="E366" s="16"/>
      <c r="F366" s="16"/>
      <c r="G366" s="16"/>
      <c r="H366" s="16"/>
      <c r="I366" s="220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287"/>
      <c r="AA366" s="16"/>
      <c r="AB366" s="287"/>
      <c r="AC366" s="287"/>
      <c r="AD366" s="287"/>
    </row>
    <row r="367" ht="15.75" customHeight="1">
      <c r="A367" s="16"/>
      <c r="B367" s="16"/>
      <c r="C367" s="16"/>
      <c r="D367" s="16"/>
      <c r="E367" s="16"/>
      <c r="F367" s="16"/>
      <c r="G367" s="16"/>
      <c r="H367" s="16"/>
      <c r="I367" s="220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287"/>
      <c r="AA367" s="16"/>
      <c r="AB367" s="287"/>
      <c r="AC367" s="287"/>
      <c r="AD367" s="287"/>
    </row>
    <row r="368" ht="15.75" customHeight="1">
      <c r="A368" s="16"/>
      <c r="B368" s="16"/>
      <c r="C368" s="16"/>
      <c r="D368" s="16"/>
      <c r="E368" s="16"/>
      <c r="F368" s="16"/>
      <c r="G368" s="16"/>
      <c r="H368" s="16"/>
      <c r="I368" s="220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287"/>
      <c r="AA368" s="16"/>
      <c r="AB368" s="287"/>
      <c r="AC368" s="287"/>
      <c r="AD368" s="287"/>
    </row>
    <row r="369" ht="15.75" customHeight="1">
      <c r="A369" s="16"/>
      <c r="B369" s="16"/>
      <c r="C369" s="16"/>
      <c r="D369" s="16"/>
      <c r="E369" s="16"/>
      <c r="F369" s="16"/>
      <c r="G369" s="16"/>
      <c r="H369" s="16"/>
      <c r="I369" s="220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287"/>
      <c r="AA369" s="16"/>
      <c r="AB369" s="287"/>
      <c r="AC369" s="287"/>
      <c r="AD369" s="287"/>
    </row>
    <row r="370" ht="15.75" customHeight="1">
      <c r="A370" s="16"/>
      <c r="B370" s="16"/>
      <c r="C370" s="16"/>
      <c r="D370" s="16"/>
      <c r="E370" s="16"/>
      <c r="F370" s="16"/>
      <c r="G370" s="16"/>
      <c r="H370" s="16"/>
      <c r="I370" s="220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287"/>
      <c r="AA370" s="16"/>
      <c r="AB370" s="287"/>
      <c r="AC370" s="287"/>
      <c r="AD370" s="287"/>
    </row>
    <row r="371" ht="15.75" customHeight="1">
      <c r="A371" s="16"/>
      <c r="B371" s="16"/>
      <c r="C371" s="16"/>
      <c r="D371" s="16"/>
      <c r="E371" s="16"/>
      <c r="F371" s="16"/>
      <c r="G371" s="16"/>
      <c r="H371" s="16"/>
      <c r="I371" s="220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287"/>
      <c r="AA371" s="16"/>
      <c r="AB371" s="287"/>
      <c r="AC371" s="287"/>
      <c r="AD371" s="287"/>
    </row>
    <row r="372" ht="15.75" customHeight="1">
      <c r="A372" s="16"/>
      <c r="B372" s="16"/>
      <c r="C372" s="16"/>
      <c r="D372" s="16"/>
      <c r="E372" s="16"/>
      <c r="F372" s="16"/>
      <c r="G372" s="16"/>
      <c r="H372" s="16"/>
      <c r="I372" s="220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287"/>
      <c r="AA372" s="16"/>
      <c r="AB372" s="287"/>
      <c r="AC372" s="287"/>
      <c r="AD372" s="287"/>
    </row>
    <row r="373" ht="15.75" customHeight="1">
      <c r="A373" s="16"/>
      <c r="B373" s="16"/>
      <c r="C373" s="16"/>
      <c r="D373" s="16"/>
      <c r="E373" s="16"/>
      <c r="F373" s="16"/>
      <c r="G373" s="16"/>
      <c r="H373" s="16"/>
      <c r="I373" s="220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287"/>
      <c r="AA373" s="16"/>
      <c r="AB373" s="287"/>
      <c r="AC373" s="287"/>
      <c r="AD373" s="287"/>
    </row>
    <row r="374" ht="15.75" customHeight="1">
      <c r="A374" s="16"/>
      <c r="B374" s="16"/>
      <c r="C374" s="16"/>
      <c r="D374" s="16"/>
      <c r="E374" s="16"/>
      <c r="F374" s="16"/>
      <c r="G374" s="16"/>
      <c r="H374" s="16"/>
      <c r="I374" s="220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287"/>
      <c r="AA374" s="16"/>
      <c r="AB374" s="287"/>
      <c r="AC374" s="287"/>
      <c r="AD374" s="287"/>
    </row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3">
    <mergeCell ref="I4:I6"/>
    <mergeCell ref="C8:F8"/>
    <mergeCell ref="I8:I9"/>
    <mergeCell ref="D9:F9"/>
    <mergeCell ref="D10:F10"/>
    <mergeCell ref="D11:F11"/>
    <mergeCell ref="D12:F12"/>
    <mergeCell ref="D13:F13"/>
    <mergeCell ref="D14:F14"/>
    <mergeCell ref="D15:F15"/>
    <mergeCell ref="C22:F22"/>
    <mergeCell ref="C23:F23"/>
    <mergeCell ref="C24:F24"/>
    <mergeCell ref="C25:F25"/>
    <mergeCell ref="C26:F26"/>
    <mergeCell ref="C27:F27"/>
    <mergeCell ref="C28:F28"/>
    <mergeCell ref="C29:F29"/>
    <mergeCell ref="C30:F30"/>
    <mergeCell ref="C31:F31"/>
    <mergeCell ref="C32:F32"/>
    <mergeCell ref="C33:F33"/>
    <mergeCell ref="C34:F34"/>
    <mergeCell ref="C35:F35"/>
    <mergeCell ref="C36:F36"/>
    <mergeCell ref="C37:F37"/>
    <mergeCell ref="C38:F38"/>
    <mergeCell ref="C39:F39"/>
    <mergeCell ref="E49:F50"/>
    <mergeCell ref="E51:F51"/>
    <mergeCell ref="C56:E56"/>
    <mergeCell ref="C59:E59"/>
    <mergeCell ref="C60:E60"/>
    <mergeCell ref="C65:E66"/>
    <mergeCell ref="F67:H67"/>
    <mergeCell ref="F68:H68"/>
    <mergeCell ref="C40:F40"/>
    <mergeCell ref="C41:F41"/>
    <mergeCell ref="C42:F42"/>
    <mergeCell ref="C43:F43"/>
    <mergeCell ref="C44:F44"/>
    <mergeCell ref="E47:F47"/>
    <mergeCell ref="E48:F48"/>
  </mergeCells>
  <conditionalFormatting sqref="A9:C15">
    <cfRule type="cellIs" dxfId="0" priority="1" operator="equal">
      <formula>"DATE: STUDENT NUMBER: NAME: NATIONALITY: CONTACT NUMBER: EMAIL ADDRESS: CONGREGATION(COMPLETE NAME)"</formula>
    </cfRule>
  </conditionalFormatting>
  <conditionalFormatting sqref="G15">
    <cfRule type="colorScale" priority="2">
      <colorScale>
        <cfvo type="min"/>
        <cfvo type="max"/>
        <color rgb="FF57BB8A"/>
        <color rgb="FFFFFFFF"/>
      </colorScale>
    </cfRule>
  </conditionalFormatting>
  <dataValidations>
    <dataValidation type="list" allowBlank="1" sqref="D17">
      <formula1>"2022 - 2023,2021-2022,2020 -2021"</formula1>
    </dataValidation>
    <dataValidation type="list" allowBlank="1" sqref="F18">
      <formula1>"FIRST SEMESTER,SECOND SEMESTER,INTER-SEMESTER"</formula1>
    </dataValidation>
    <dataValidation type="list" allowBlank="1" sqref="F20">
      <formula1>"Credit Student,Audit Student(On-going Formation;Renewal)"</formula1>
    </dataValidation>
    <dataValidation type="list" allowBlank="1" showErrorMessage="1" sqref="D47 D50">
      <formula1>"Approved,Disapproved"</formula1>
    </dataValidation>
    <dataValidation type="list" allowBlank="1" sqref="C23:C43">
      <formula1>RATES!$F$3:$F$32</formula1>
    </dataValidation>
    <dataValidation type="custom" allowBlank="1" showDropDown="1" sqref="D9">
      <formula1>OR(NOT(ISERROR(DATEVALUE(D9))), AND(ISNUMBER(D9), LEFT(CELL("format", D9))="D"))</formula1>
    </dataValidation>
    <dataValidation type="list" allowBlank="1" sqref="H45:H62">
      <formula1>RATES!$J$47:$J$82</formula1>
    </dataValidation>
    <dataValidation type="list" allowBlank="1" sqref="D14">
      <formula1>'Enrollment List'!$H$10:$H$93</formula1>
    </dataValidation>
    <dataValidation type="list" allowBlank="1" sqref="H17">
      <formula1>"NEW STUDENT,OLD STUDENT,TRANSFEREE,CROSS ENROLLEE,RETURNEE FROM LEAVE OF ABSENCE"</formula1>
    </dataValidation>
    <dataValidation type="list" allowBlank="1" showErrorMessage="1" sqref="I65">
      <formula1>"Full payment,Partial,Not yet paid,Promissory"</formula1>
    </dataValidation>
    <dataValidation type="list" allowBlank="1" sqref="H15">
      <formula1>$AD$115:$AD$144</formula1>
    </dataValidation>
    <dataValidation type="list" allowBlank="1" sqref="H23:H43">
      <formula1>RATES!$I$3:$I$32</formula1>
    </dataValidation>
    <dataValidation type="list" allowBlank="1" sqref="D15">
      <formula1>$AC$147:$AC$174</formula1>
    </dataValidation>
    <dataValidation type="list" allowBlank="1" sqref="F19">
      <formula1>"THESIS,NON-THESIS,CREDIT STUDENT,AUDIT STUDENT"</formula1>
    </dataValidation>
    <dataValidation type="list" allowBlank="1" sqref="E20">
      <formula1>"Regular(4 Years),Scholar(3 Years),Bridge Program,Certificate Program in Religious Studies"</formula1>
    </dataValidation>
    <dataValidation type="list" allowBlank="1" sqref="F17">
      <formula1>"FIRST YEAR,SECOND YEAR,THIRD YEAR,FOURTH YEAR"</formula1>
    </dataValidation>
    <dataValidation type="list" allowBlank="1" sqref="D13">
      <formula1>'Enrollment List'!$G$10:$G$93</formula1>
    </dataValidation>
    <dataValidation type="list" allowBlank="1" sqref="E19">
      <formula1>"MAJOR IN THEOLOGY,MAJOR IN SCRIPTURES,MAJOR IN WOMEN AND RELIGION"</formula1>
    </dataValidation>
    <dataValidation type="list" allowBlank="1" showInputMessage="1" prompt="Click and enter a value from the list of items" sqref="G23:G43">
      <formula1>"2,3"</formula1>
    </dataValidation>
    <dataValidation type="list" allowBlank="1" sqref="D12">
      <formula1>'Enrollment List'!$B$110:$B$152</formula1>
    </dataValidation>
  </dataValidations>
  <hyperlinks>
    <hyperlink r:id="rId1" ref="C6"/>
  </hyperlinks>
  <printOptions horizontalCentered="1"/>
  <pageMargins bottom="0.75" footer="0.0" header="0.0" left="0.7" right="0.7" top="0.75"/>
  <pageSetup orientation="portrait" pageOrder="overThenDown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B8043"/>
    <outlinePr summaryBelow="0" summaryRight="0"/>
    <pageSetUpPr fitToPage="1"/>
  </sheetPr>
  <sheetViews>
    <sheetView showGridLines="0" workbookViewId="0"/>
  </sheetViews>
  <sheetFormatPr customHeight="1" defaultColWidth="12.63" defaultRowHeight="15.0"/>
  <cols>
    <col customWidth="1" min="1" max="1" width="3.13"/>
    <col customWidth="1" min="2" max="2" width="2.63"/>
    <col customWidth="1" min="3" max="3" width="38.13"/>
    <col customWidth="1" min="4" max="4" width="21.63"/>
    <col customWidth="1" min="5" max="5" width="17.13"/>
    <col customWidth="1" min="6" max="6" width="17.25"/>
    <col customWidth="1" min="7" max="7" width="17.38"/>
    <col customWidth="1" min="8" max="8" width="37.38"/>
    <col customWidth="1" min="9" max="9" width="17.88"/>
    <col hidden="1" min="13" max="20" width="12.63"/>
    <col customWidth="1" hidden="1" min="21" max="21" width="16.38"/>
    <col hidden="1" min="22" max="24" width="12.63"/>
    <col customWidth="1" hidden="1" min="25" max="25" width="21.25"/>
    <col customWidth="1" hidden="1" min="26" max="26" width="20.13"/>
    <col hidden="1" min="27" max="30" width="12.63"/>
  </cols>
  <sheetData>
    <row r="1" ht="15.75" customHeight="1">
      <c r="A1" s="1"/>
      <c r="B1" s="1"/>
      <c r="C1" s="1"/>
      <c r="D1" s="1"/>
      <c r="E1" s="1"/>
      <c r="F1" s="1"/>
      <c r="G1" s="1"/>
      <c r="H1" s="1"/>
      <c r="I1" s="2"/>
      <c r="J1" s="1"/>
      <c r="K1" s="1"/>
      <c r="L1" s="1"/>
      <c r="M1" s="1"/>
      <c r="N1" s="1"/>
      <c r="O1" s="1"/>
      <c r="P1" s="3"/>
      <c r="Q1" s="1"/>
      <c r="R1" s="1"/>
      <c r="S1" s="1"/>
      <c r="T1" s="1"/>
      <c r="U1" s="1"/>
      <c r="V1" s="1"/>
      <c r="W1" s="1"/>
      <c r="X1" s="1"/>
      <c r="Y1" s="1"/>
      <c r="Z1" s="4"/>
      <c r="AA1" s="1"/>
      <c r="AB1" s="4"/>
      <c r="AC1" s="4"/>
      <c r="AD1" s="4"/>
    </row>
    <row r="2" ht="15.75" customHeight="1">
      <c r="A2" s="1"/>
      <c r="B2" s="5"/>
      <c r="C2" s="6"/>
      <c r="D2" s="6"/>
      <c r="E2" s="6"/>
      <c r="F2" s="6"/>
      <c r="G2" s="6"/>
      <c r="H2" s="6"/>
      <c r="I2" s="7"/>
      <c r="J2" s="1"/>
      <c r="K2" s="1"/>
      <c r="L2" s="1"/>
      <c r="M2" s="1"/>
      <c r="N2" s="1"/>
      <c r="O2" s="1"/>
      <c r="P2" s="8"/>
      <c r="Q2" s="1"/>
      <c r="R2" s="1"/>
      <c r="S2" s="1"/>
      <c r="T2" s="1"/>
      <c r="U2" s="1"/>
      <c r="V2" s="1"/>
      <c r="W2" s="1"/>
      <c r="X2" s="1"/>
      <c r="Y2" s="1"/>
      <c r="Z2" s="4"/>
      <c r="AA2" s="1"/>
      <c r="AB2" s="4"/>
      <c r="AC2" s="4"/>
      <c r="AD2" s="4"/>
    </row>
    <row r="3" ht="15.75" customHeight="1">
      <c r="A3" s="1"/>
      <c r="B3" s="9"/>
      <c r="C3" s="2" t="s">
        <v>229</v>
      </c>
      <c r="D3" s="1"/>
      <c r="E3" s="1"/>
      <c r="F3" s="1"/>
      <c r="G3" s="1"/>
      <c r="H3" s="1"/>
      <c r="I3" s="10"/>
      <c r="J3" s="1"/>
      <c r="K3" s="1"/>
      <c r="L3" s="1"/>
      <c r="M3" s="1"/>
      <c r="N3" s="1"/>
      <c r="O3" s="1"/>
      <c r="P3" s="3"/>
      <c r="Q3" s="1"/>
      <c r="R3" s="1"/>
      <c r="S3" s="1"/>
      <c r="T3" s="1"/>
      <c r="U3" s="1"/>
      <c r="V3" s="1"/>
      <c r="W3" s="1"/>
      <c r="X3" s="1"/>
      <c r="Y3" s="1"/>
      <c r="Z3" s="4"/>
      <c r="AA3" s="1"/>
      <c r="AB3" s="4"/>
      <c r="AC3" s="4"/>
      <c r="AD3" s="4"/>
    </row>
    <row r="4" ht="15.75" customHeight="1">
      <c r="A4" s="1"/>
      <c r="B4" s="9"/>
      <c r="C4" s="1" t="s">
        <v>230</v>
      </c>
      <c r="D4" s="1"/>
      <c r="E4" s="1"/>
      <c r="F4" s="1"/>
      <c r="G4" s="1"/>
      <c r="H4" s="1"/>
      <c r="I4" s="193" t="s">
        <v>0</v>
      </c>
      <c r="J4" s="1"/>
      <c r="K4" s="1"/>
      <c r="L4" s="1"/>
      <c r="M4" s="1"/>
      <c r="N4" s="1"/>
      <c r="O4" s="1"/>
      <c r="P4" s="3"/>
      <c r="Q4" s="1"/>
      <c r="R4" s="1"/>
      <c r="S4" s="1"/>
      <c r="T4" s="1"/>
      <c r="U4" s="1"/>
      <c r="V4" s="1"/>
      <c r="W4" s="1"/>
      <c r="X4" s="1"/>
      <c r="Y4" s="1"/>
      <c r="Z4" s="4"/>
      <c r="AA4" s="1"/>
      <c r="AB4" s="4"/>
      <c r="AC4" s="4"/>
      <c r="AD4" s="4"/>
    </row>
    <row r="5" ht="15.75" customHeight="1">
      <c r="A5" s="1"/>
      <c r="B5" s="9"/>
      <c r="C5" s="1" t="s">
        <v>231</v>
      </c>
      <c r="D5" s="1"/>
      <c r="E5" s="1"/>
      <c r="F5" s="1"/>
      <c r="G5" s="1"/>
      <c r="H5" s="1"/>
      <c r="I5" s="194"/>
      <c r="J5" s="1"/>
      <c r="K5" s="1"/>
      <c r="L5" s="1"/>
      <c r="M5" s="1"/>
      <c r="N5" s="1"/>
      <c r="O5" s="1"/>
      <c r="P5" s="3"/>
      <c r="Q5" s="1"/>
      <c r="R5" s="1"/>
      <c r="S5" s="1"/>
      <c r="T5" s="1"/>
      <c r="U5" s="1"/>
      <c r="V5" s="1"/>
      <c r="W5" s="1"/>
      <c r="X5" s="1"/>
      <c r="Y5" s="1"/>
      <c r="Z5" s="4"/>
      <c r="AA5" s="1"/>
      <c r="AB5" s="4"/>
      <c r="AC5" s="4"/>
      <c r="AD5" s="4"/>
    </row>
    <row r="6" ht="15.75" customHeight="1">
      <c r="A6" s="1"/>
      <c r="B6" s="13"/>
      <c r="C6" s="195" t="s">
        <v>1187</v>
      </c>
      <c r="D6" s="14"/>
      <c r="E6" s="14"/>
      <c r="F6" s="14"/>
      <c r="G6" s="14"/>
      <c r="H6" s="14"/>
      <c r="I6" s="196"/>
      <c r="J6" s="1"/>
      <c r="K6" s="1"/>
      <c r="L6" s="1"/>
      <c r="M6" s="1"/>
      <c r="N6" s="1"/>
      <c r="O6" s="1"/>
      <c r="P6" s="3"/>
      <c r="Q6" s="1"/>
      <c r="R6" s="1"/>
      <c r="S6" s="1"/>
      <c r="T6" s="1"/>
      <c r="U6" s="1"/>
      <c r="V6" s="1"/>
      <c r="W6" s="1"/>
      <c r="X6" s="1"/>
      <c r="Y6" s="1"/>
      <c r="Z6" s="4"/>
      <c r="AA6" s="1"/>
      <c r="AB6" s="4"/>
      <c r="AC6" s="4"/>
      <c r="AD6" s="4"/>
    </row>
    <row r="7" ht="27.0" customHeight="1">
      <c r="A7" s="1"/>
      <c r="B7" s="9"/>
      <c r="C7" s="1"/>
      <c r="D7" s="1"/>
      <c r="E7" s="1"/>
      <c r="F7" s="1"/>
      <c r="G7" s="16"/>
      <c r="H7" s="2" t="s">
        <v>1</v>
      </c>
      <c r="I7" s="17"/>
      <c r="J7" s="1"/>
      <c r="K7" s="1"/>
      <c r="L7" s="1"/>
      <c r="M7" s="1"/>
      <c r="N7" s="1"/>
      <c r="O7" s="1"/>
      <c r="P7" s="8"/>
      <c r="Q7" s="1"/>
      <c r="R7" s="1"/>
      <c r="S7" s="1"/>
      <c r="T7" s="1"/>
      <c r="U7" s="1"/>
      <c r="V7" s="1"/>
      <c r="W7" s="1"/>
      <c r="X7" s="1"/>
      <c r="Y7" s="1"/>
      <c r="Z7" s="4"/>
      <c r="AA7" s="1"/>
      <c r="AB7" s="4"/>
      <c r="AC7" s="4"/>
      <c r="AD7" s="4"/>
    </row>
    <row r="8" ht="15.75" customHeight="1">
      <c r="A8" s="18"/>
      <c r="B8" s="19"/>
      <c r="C8" s="18" t="s">
        <v>1188</v>
      </c>
      <c r="G8" s="16"/>
      <c r="H8" s="20" t="s">
        <v>2</v>
      </c>
      <c r="I8" s="197" t="s">
        <v>3</v>
      </c>
      <c r="J8" s="1"/>
      <c r="K8" s="1"/>
      <c r="L8" s="1"/>
      <c r="M8" s="1"/>
      <c r="N8" s="1"/>
      <c r="O8" s="1"/>
      <c r="P8" s="8"/>
      <c r="Q8" s="1"/>
      <c r="R8" s="1"/>
      <c r="S8" s="1"/>
      <c r="T8" s="1"/>
      <c r="U8" s="1"/>
      <c r="V8" s="1"/>
      <c r="W8" s="1"/>
      <c r="X8" s="1"/>
      <c r="Y8" s="1"/>
      <c r="Z8" s="4"/>
      <c r="AA8" s="1"/>
      <c r="AB8" s="4"/>
      <c r="AC8" s="4"/>
      <c r="AD8" s="4"/>
    </row>
    <row r="9" ht="15.75" customHeight="1">
      <c r="A9" s="2"/>
      <c r="B9" s="22"/>
      <c r="C9" s="64" t="s">
        <v>234</v>
      </c>
      <c r="D9" s="23"/>
      <c r="E9" s="198"/>
      <c r="F9" s="198"/>
      <c r="G9" s="16"/>
      <c r="H9" s="25" t="s">
        <v>4</v>
      </c>
      <c r="I9" s="194"/>
      <c r="J9" s="1"/>
      <c r="K9" s="1"/>
      <c r="L9" s="1"/>
      <c r="M9" s="1"/>
      <c r="N9" s="1"/>
      <c r="O9" s="1"/>
      <c r="P9" s="8"/>
      <c r="Q9" s="1"/>
      <c r="R9" s="1"/>
      <c r="S9" s="26"/>
      <c r="T9" s="1"/>
      <c r="U9" s="1"/>
      <c r="V9" s="1"/>
      <c r="W9" s="1"/>
      <c r="X9" s="1"/>
      <c r="Y9" s="1"/>
      <c r="Z9" s="4"/>
      <c r="AA9" s="1"/>
      <c r="AB9" s="4"/>
      <c r="AC9" s="4"/>
      <c r="AD9" s="4"/>
    </row>
    <row r="10" ht="15.75" customHeight="1">
      <c r="A10" s="2"/>
      <c r="B10" s="22"/>
      <c r="C10" s="64" t="s">
        <v>235</v>
      </c>
      <c r="D10" s="27" t="s">
        <v>762</v>
      </c>
      <c r="E10" s="198"/>
      <c r="F10" s="198"/>
      <c r="G10" s="16"/>
      <c r="H10" s="28"/>
      <c r="I10" s="29" t="s">
        <v>5</v>
      </c>
      <c r="J10" s="1"/>
      <c r="K10" s="1"/>
      <c r="L10" s="1"/>
      <c r="M10" s="1"/>
      <c r="N10" s="1"/>
      <c r="O10" s="1"/>
      <c r="P10" s="8"/>
      <c r="Q10" s="1"/>
      <c r="R10" s="1"/>
      <c r="S10" s="26"/>
      <c r="T10" s="1"/>
      <c r="U10" s="1"/>
      <c r="V10" s="1"/>
      <c r="W10" s="1"/>
      <c r="X10" s="1"/>
      <c r="Y10" s="1"/>
      <c r="Z10" s="4"/>
      <c r="AA10" s="1"/>
      <c r="AB10" s="4"/>
      <c r="AC10" s="4"/>
      <c r="AD10" s="4"/>
    </row>
    <row r="11" ht="15.75" customHeight="1">
      <c r="A11" s="2"/>
      <c r="B11" s="22"/>
      <c r="C11" s="64" t="s">
        <v>236</v>
      </c>
      <c r="D11" s="30" t="s">
        <v>1189</v>
      </c>
      <c r="E11" s="198"/>
      <c r="F11" s="198"/>
      <c r="G11" s="16"/>
      <c r="H11" s="25" t="s">
        <v>7</v>
      </c>
      <c r="I11" s="29"/>
      <c r="J11" s="1"/>
      <c r="K11" s="1"/>
      <c r="L11" s="1"/>
      <c r="M11" s="1"/>
      <c r="N11" s="1"/>
      <c r="O11" s="1"/>
      <c r="P11" s="8"/>
      <c r="Q11" s="1"/>
      <c r="R11" s="1"/>
      <c r="S11" s="31"/>
      <c r="T11" s="1"/>
      <c r="U11" s="1"/>
      <c r="V11" s="1"/>
      <c r="W11" s="1"/>
      <c r="X11" s="1"/>
      <c r="Y11" s="1"/>
      <c r="Z11" s="4"/>
      <c r="AA11" s="1"/>
      <c r="AB11" s="4"/>
      <c r="AC11" s="4"/>
      <c r="AD11" s="4"/>
    </row>
    <row r="12" ht="15.75" customHeight="1">
      <c r="A12" s="2"/>
      <c r="B12" s="22"/>
      <c r="C12" s="64" t="s">
        <v>237</v>
      </c>
      <c r="D12" s="30" t="s">
        <v>550</v>
      </c>
      <c r="E12" s="198"/>
      <c r="F12" s="198"/>
      <c r="G12" s="16"/>
      <c r="H12" s="28"/>
      <c r="I12" s="29" t="s">
        <v>8</v>
      </c>
      <c r="J12" s="1"/>
      <c r="K12" s="1"/>
      <c r="L12" s="1"/>
      <c r="M12" s="1"/>
      <c r="N12" s="1"/>
      <c r="O12" s="1"/>
      <c r="P12" s="8"/>
      <c r="Q12" s="1"/>
      <c r="R12" s="1"/>
      <c r="S12" s="26"/>
      <c r="T12" s="1"/>
      <c r="U12" s="1"/>
      <c r="V12" s="1"/>
      <c r="W12" s="1"/>
      <c r="X12" s="1"/>
      <c r="Y12" s="1"/>
      <c r="Z12" s="4"/>
      <c r="AA12" s="1"/>
      <c r="AB12" s="4"/>
      <c r="AC12" s="4"/>
      <c r="AD12" s="4"/>
    </row>
    <row r="13" ht="15.75" customHeight="1">
      <c r="A13" s="2"/>
      <c r="B13" s="22"/>
      <c r="C13" s="64" t="s">
        <v>238</v>
      </c>
      <c r="D13" s="27">
        <v>9.10016968E9</v>
      </c>
      <c r="E13" s="198"/>
      <c r="F13" s="198"/>
      <c r="G13" s="16"/>
      <c r="H13" s="32" t="s">
        <v>9</v>
      </c>
      <c r="I13" s="29"/>
      <c r="J13" s="1"/>
      <c r="K13" s="1"/>
      <c r="L13" s="1"/>
      <c r="M13" s="1"/>
      <c r="N13" s="1"/>
      <c r="O13" s="1"/>
      <c r="P13" s="8"/>
      <c r="Q13" s="1"/>
      <c r="R13" s="1"/>
      <c r="S13" s="26"/>
      <c r="T13" s="1"/>
      <c r="U13" s="1"/>
      <c r="V13" s="1"/>
      <c r="W13" s="1"/>
      <c r="X13" s="1"/>
      <c r="Y13" s="1"/>
      <c r="Z13" s="4"/>
      <c r="AA13" s="1"/>
      <c r="AB13" s="4"/>
      <c r="AC13" s="4"/>
      <c r="AD13" s="4"/>
    </row>
    <row r="14" ht="15.75" customHeight="1">
      <c r="A14" s="2"/>
      <c r="B14" s="22"/>
      <c r="C14" s="64" t="s">
        <v>239</v>
      </c>
      <c r="D14" s="33" t="s">
        <v>1190</v>
      </c>
      <c r="E14" s="198"/>
      <c r="F14" s="198"/>
      <c r="G14" s="34"/>
      <c r="H14" s="35"/>
      <c r="I14" s="36" t="s">
        <v>10</v>
      </c>
      <c r="J14" s="1"/>
      <c r="K14" s="34"/>
      <c r="L14" s="1"/>
      <c r="M14" s="1"/>
      <c r="N14" s="1"/>
      <c r="O14" s="1"/>
      <c r="P14" s="37"/>
      <c r="Q14" s="1"/>
      <c r="R14" s="1"/>
      <c r="S14" s="38"/>
      <c r="T14" s="1"/>
      <c r="U14" s="1"/>
      <c r="V14" s="1"/>
      <c r="W14" s="1"/>
      <c r="X14" s="1"/>
      <c r="Y14" s="1"/>
      <c r="Z14" s="4"/>
      <c r="AA14" s="1"/>
      <c r="AB14" s="4"/>
      <c r="AC14" s="4"/>
      <c r="AD14" s="4"/>
    </row>
    <row r="15" ht="15.75" customHeight="1">
      <c r="A15" s="2"/>
      <c r="B15" s="22"/>
      <c r="C15" s="64" t="s">
        <v>240</v>
      </c>
      <c r="D15" s="30" t="s">
        <v>167</v>
      </c>
      <c r="E15" s="198"/>
      <c r="F15" s="198"/>
      <c r="G15" s="39" t="s">
        <v>11</v>
      </c>
      <c r="H15" s="30"/>
      <c r="I15" s="36"/>
      <c r="J15" s="1"/>
      <c r="K15" s="1"/>
      <c r="L15" s="1"/>
      <c r="M15" s="1"/>
      <c r="N15" s="1"/>
      <c r="O15" s="1"/>
      <c r="P15" s="8"/>
      <c r="Q15" s="1"/>
      <c r="R15" s="1"/>
      <c r="S15" s="8"/>
      <c r="T15" s="1"/>
      <c r="U15" s="1"/>
      <c r="V15" s="1"/>
      <c r="W15" s="1"/>
      <c r="X15" s="1"/>
      <c r="Y15" s="1"/>
      <c r="Z15" s="4"/>
      <c r="AA15" s="1"/>
      <c r="AB15" s="4"/>
      <c r="AC15" s="4"/>
      <c r="AD15" s="4"/>
    </row>
    <row r="16" ht="15.75" customHeight="1">
      <c r="A16" s="1"/>
      <c r="B16" s="9"/>
      <c r="C16" s="73"/>
      <c r="D16" s="1"/>
      <c r="E16" s="1"/>
      <c r="F16" s="1"/>
      <c r="G16" s="1"/>
      <c r="H16" s="1"/>
      <c r="I16" s="29" t="s">
        <v>12</v>
      </c>
      <c r="J16" s="1"/>
      <c r="K16" s="1"/>
      <c r="L16" s="1"/>
      <c r="M16" s="1"/>
      <c r="N16" s="1"/>
      <c r="O16" s="1"/>
      <c r="P16" s="8"/>
      <c r="Q16" s="1"/>
      <c r="R16" s="1"/>
      <c r="S16" s="3"/>
      <c r="T16" s="1"/>
      <c r="U16" s="1"/>
      <c r="V16" s="1"/>
      <c r="W16" s="1"/>
      <c r="X16" s="1"/>
      <c r="Y16" s="1"/>
      <c r="Z16" s="4"/>
      <c r="AA16" s="1"/>
      <c r="AB16" s="4"/>
      <c r="AC16" s="4"/>
      <c r="AD16" s="4"/>
    </row>
    <row r="17" ht="15.75" customHeight="1">
      <c r="A17" s="1"/>
      <c r="B17" s="9"/>
      <c r="C17" s="64" t="s">
        <v>241</v>
      </c>
      <c r="D17" s="30" t="s">
        <v>13</v>
      </c>
      <c r="E17" s="2" t="s">
        <v>14</v>
      </c>
      <c r="F17" s="30" t="s">
        <v>1191</v>
      </c>
      <c r="G17" s="39" t="s">
        <v>15</v>
      </c>
      <c r="H17" s="30" t="s">
        <v>861</v>
      </c>
      <c r="I17" s="29"/>
      <c r="J17" s="1"/>
      <c r="K17" s="1"/>
      <c r="L17" s="1"/>
      <c r="M17" s="1"/>
      <c r="N17" s="1"/>
      <c r="O17" s="1"/>
      <c r="P17" s="8"/>
      <c r="Q17" s="1"/>
      <c r="R17" s="1"/>
      <c r="S17" s="8"/>
      <c r="T17" s="1"/>
      <c r="U17" s="1"/>
      <c r="V17" s="1"/>
      <c r="W17" s="1"/>
      <c r="X17" s="1"/>
      <c r="Y17" s="1"/>
      <c r="Z17" s="4"/>
      <c r="AA17" s="1"/>
      <c r="AB17" s="4"/>
      <c r="AC17" s="4"/>
      <c r="AD17" s="4"/>
    </row>
    <row r="18" ht="15.75" customHeight="1">
      <c r="A18" s="1"/>
      <c r="B18" s="9"/>
      <c r="C18" s="64" t="s">
        <v>242</v>
      </c>
      <c r="D18" s="16"/>
      <c r="E18" s="2" t="s">
        <v>17</v>
      </c>
      <c r="F18" s="30" t="s">
        <v>18</v>
      </c>
      <c r="G18" s="16"/>
      <c r="H18" s="16"/>
      <c r="I18" s="29" t="s">
        <v>19</v>
      </c>
      <c r="J18" s="1"/>
      <c r="K18" s="1"/>
      <c r="L18" s="1"/>
      <c r="M18" s="1"/>
      <c r="N18" s="1"/>
      <c r="O18" s="1"/>
      <c r="P18" s="8"/>
      <c r="Q18" s="1"/>
      <c r="R18" s="1"/>
      <c r="S18" s="3"/>
      <c r="T18" s="1"/>
      <c r="U18" s="1"/>
      <c r="V18" s="1"/>
      <c r="W18" s="1"/>
      <c r="X18" s="1"/>
      <c r="Y18" s="1"/>
      <c r="Z18" s="4"/>
      <c r="AA18" s="1"/>
      <c r="AB18" s="4"/>
      <c r="AC18" s="4"/>
      <c r="AD18" s="4"/>
    </row>
    <row r="19" ht="15.75" customHeight="1">
      <c r="A19" s="1"/>
      <c r="B19" s="9"/>
      <c r="C19" s="167" t="s">
        <v>243</v>
      </c>
      <c r="D19" s="18" t="b">
        <v>1</v>
      </c>
      <c r="E19" s="1" t="s">
        <v>1192</v>
      </c>
      <c r="F19" s="30" t="s">
        <v>1112</v>
      </c>
      <c r="G19" s="16"/>
      <c r="H19" s="16"/>
      <c r="I19" s="29"/>
      <c r="J19" s="1"/>
      <c r="K19" s="1"/>
      <c r="L19" s="1"/>
      <c r="M19" s="1"/>
      <c r="N19" s="1"/>
      <c r="O19" s="1"/>
      <c r="P19" s="8"/>
      <c r="Q19" s="1"/>
      <c r="R19" s="1"/>
      <c r="S19" s="8"/>
      <c r="T19" s="1"/>
      <c r="U19" s="1"/>
      <c r="V19" s="1"/>
      <c r="W19" s="1"/>
      <c r="X19" s="1"/>
      <c r="Y19" s="1"/>
      <c r="Z19" s="4"/>
      <c r="AA19" s="1"/>
      <c r="AB19" s="4"/>
      <c r="AC19" s="4"/>
      <c r="AD19" s="4"/>
    </row>
    <row r="20" ht="15.75" customHeight="1">
      <c r="A20" s="1"/>
      <c r="B20" s="9"/>
      <c r="C20" s="167" t="s">
        <v>244</v>
      </c>
      <c r="D20" s="18" t="b">
        <v>0</v>
      </c>
      <c r="E20" s="1"/>
      <c r="F20" s="30"/>
      <c r="G20" s="1"/>
      <c r="H20" s="1"/>
      <c r="I20" s="29" t="s">
        <v>21</v>
      </c>
      <c r="J20" s="1"/>
      <c r="K20" s="1"/>
      <c r="L20" s="1"/>
      <c r="M20" s="1"/>
      <c r="N20" s="1"/>
      <c r="O20" s="1"/>
      <c r="P20" s="8"/>
      <c r="Q20" s="1"/>
      <c r="R20" s="1"/>
      <c r="S20" s="8"/>
      <c r="T20" s="1"/>
      <c r="U20" s="1"/>
      <c r="V20" s="1"/>
      <c r="W20" s="1"/>
      <c r="X20" s="1"/>
      <c r="Y20" s="1"/>
      <c r="Z20" s="4"/>
      <c r="AA20" s="1"/>
      <c r="AB20" s="4"/>
      <c r="AC20" s="4"/>
      <c r="AD20" s="4"/>
    </row>
    <row r="21" ht="15.75" customHeight="1">
      <c r="A21" s="1"/>
      <c r="B21" s="9"/>
      <c r="C21" s="167" t="s">
        <v>245</v>
      </c>
      <c r="D21" s="18" t="b">
        <v>0</v>
      </c>
      <c r="E21" s="1"/>
      <c r="F21" s="16"/>
      <c r="G21" s="1"/>
      <c r="H21" s="1"/>
      <c r="I21" s="29"/>
      <c r="J21" s="1"/>
      <c r="K21" s="1"/>
      <c r="L21" s="1"/>
      <c r="M21" s="1"/>
      <c r="N21" s="1"/>
      <c r="O21" s="1"/>
      <c r="P21" s="8"/>
      <c r="Q21" s="1"/>
      <c r="R21" s="1"/>
      <c r="S21" s="38"/>
      <c r="T21" s="1"/>
      <c r="U21" s="1"/>
      <c r="V21" s="1"/>
      <c r="W21" s="1"/>
      <c r="X21" s="1"/>
      <c r="Y21" s="1"/>
      <c r="Z21" s="4"/>
      <c r="AA21" s="1"/>
      <c r="AB21" s="4"/>
      <c r="AC21" s="4"/>
      <c r="AD21" s="4"/>
    </row>
    <row r="22" ht="15.75" customHeight="1">
      <c r="A22" s="2"/>
      <c r="B22" s="22"/>
      <c r="C22" s="199" t="s">
        <v>246</v>
      </c>
      <c r="D22" s="200"/>
      <c r="E22" s="200"/>
      <c r="F22" s="201"/>
      <c r="G22" s="43" t="s">
        <v>22</v>
      </c>
      <c r="H22" s="44" t="s">
        <v>23</v>
      </c>
      <c r="I22" s="29" t="s">
        <v>24</v>
      </c>
      <c r="J22" s="2"/>
      <c r="K22" s="2"/>
      <c r="L22" s="2"/>
      <c r="M22" s="2"/>
      <c r="N22" s="2"/>
      <c r="O22" s="2"/>
      <c r="P22" s="3"/>
      <c r="Q22" s="2"/>
      <c r="R22" s="2"/>
      <c r="S22" s="38"/>
      <c r="T22" s="2"/>
      <c r="U22" s="2"/>
      <c r="V22" s="2"/>
      <c r="W22" s="2"/>
      <c r="X22" s="2"/>
      <c r="Y22" s="2"/>
      <c r="Z22" s="45"/>
      <c r="AA22" s="2"/>
      <c r="AB22" s="45"/>
      <c r="AC22" s="45"/>
      <c r="AD22" s="45"/>
    </row>
    <row r="23" ht="15.75" customHeight="1">
      <c r="A23" s="1"/>
      <c r="B23" s="9"/>
      <c r="C23" s="202"/>
      <c r="D23" s="203"/>
      <c r="E23" s="203"/>
      <c r="F23" s="204"/>
      <c r="G23" s="48"/>
      <c r="H23" s="49"/>
      <c r="I23" s="29"/>
      <c r="J23" s="1"/>
      <c r="K23" s="1"/>
      <c r="L23" s="1"/>
      <c r="M23" s="1"/>
      <c r="N23" s="1"/>
      <c r="O23" s="1"/>
      <c r="P23" s="3"/>
      <c r="Q23" s="1"/>
      <c r="R23" s="1"/>
      <c r="S23" s="38"/>
      <c r="T23" s="1"/>
      <c r="U23" s="1"/>
      <c r="V23" s="1"/>
      <c r="W23" s="1"/>
      <c r="X23" s="1"/>
      <c r="Y23" s="1"/>
      <c r="Z23" s="4"/>
      <c r="AA23" s="1"/>
      <c r="AB23" s="4"/>
      <c r="AC23" s="4"/>
      <c r="AD23" s="4"/>
    </row>
    <row r="24" ht="15.75" customHeight="1">
      <c r="A24" s="1"/>
      <c r="B24" s="9"/>
      <c r="C24" s="202" t="s">
        <v>1193</v>
      </c>
      <c r="D24" s="203"/>
      <c r="E24" s="203"/>
      <c r="F24" s="204"/>
      <c r="G24" s="48">
        <v>3.0</v>
      </c>
      <c r="H24" s="49">
        <v>16436.16</v>
      </c>
      <c r="I24" s="29" t="s">
        <v>25</v>
      </c>
      <c r="J24" s="1"/>
      <c r="K24" s="1"/>
      <c r="L24" s="1"/>
      <c r="M24" s="1"/>
      <c r="N24" s="1"/>
      <c r="O24" s="1"/>
      <c r="P24" s="3"/>
      <c r="Q24" s="1"/>
      <c r="R24" s="1"/>
      <c r="S24" s="38"/>
      <c r="T24" s="1"/>
      <c r="U24" s="1"/>
      <c r="V24" s="1"/>
      <c r="W24" s="1"/>
      <c r="X24" s="1"/>
      <c r="Y24" s="1"/>
      <c r="Z24" s="4"/>
      <c r="AA24" s="1"/>
      <c r="AB24" s="4"/>
      <c r="AC24" s="4"/>
      <c r="AD24" s="4"/>
    </row>
    <row r="25" ht="15.75" customHeight="1">
      <c r="A25" s="1"/>
      <c r="B25" s="9"/>
      <c r="C25" s="288"/>
      <c r="D25" s="203"/>
      <c r="E25" s="203"/>
      <c r="F25" s="204"/>
      <c r="G25" s="48"/>
      <c r="H25" s="49"/>
      <c r="I25" s="29"/>
      <c r="J25" s="1"/>
      <c r="K25" s="1"/>
      <c r="L25" s="1"/>
      <c r="M25" s="1"/>
      <c r="N25" s="1"/>
      <c r="O25" s="1"/>
      <c r="P25" s="3"/>
      <c r="Q25" s="1"/>
      <c r="R25" s="1"/>
      <c r="S25" s="38"/>
      <c r="T25" s="1"/>
      <c r="U25" s="1"/>
      <c r="V25" s="1"/>
      <c r="W25" s="1"/>
      <c r="X25" s="1"/>
      <c r="Y25" s="1"/>
      <c r="Z25" s="4"/>
      <c r="AA25" s="1"/>
      <c r="AB25" s="4"/>
      <c r="AC25" s="4"/>
      <c r="AD25" s="4"/>
    </row>
    <row r="26" ht="15.75" customHeight="1">
      <c r="A26" s="1"/>
      <c r="B26" s="9"/>
      <c r="C26" s="288"/>
      <c r="D26" s="203"/>
      <c r="E26" s="203"/>
      <c r="F26" s="204"/>
      <c r="G26" s="48"/>
      <c r="H26" s="49"/>
      <c r="I26" s="29" t="s">
        <v>26</v>
      </c>
      <c r="J26" s="1"/>
      <c r="K26" s="1"/>
      <c r="L26" s="1"/>
      <c r="M26" s="1"/>
      <c r="N26" s="1"/>
      <c r="O26" s="1"/>
      <c r="P26" s="3"/>
      <c r="Q26" s="1"/>
      <c r="R26" s="1"/>
      <c r="S26" s="38"/>
      <c r="T26" s="1"/>
      <c r="U26" s="1"/>
      <c r="V26" s="1"/>
      <c r="W26" s="1"/>
      <c r="X26" s="1"/>
      <c r="Y26" s="1"/>
      <c r="Z26" s="4"/>
      <c r="AA26" s="1"/>
      <c r="AB26" s="4"/>
      <c r="AC26" s="4"/>
      <c r="AD26" s="4"/>
    </row>
    <row r="27" ht="15.75" customHeight="1">
      <c r="A27" s="1"/>
      <c r="B27" s="9"/>
      <c r="C27" s="288"/>
      <c r="D27" s="203"/>
      <c r="E27" s="203"/>
      <c r="F27" s="204"/>
      <c r="G27" s="48"/>
      <c r="H27" s="49"/>
      <c r="I27" s="29"/>
      <c r="J27" s="1"/>
      <c r="K27" s="1"/>
      <c r="L27" s="1"/>
      <c r="M27" s="1"/>
      <c r="N27" s="1"/>
      <c r="O27" s="1"/>
      <c r="P27" s="51"/>
      <c r="Q27" s="1"/>
      <c r="R27" s="1"/>
      <c r="T27" s="1"/>
      <c r="U27" s="1"/>
      <c r="V27" s="1"/>
      <c r="W27" s="1"/>
      <c r="X27" s="1"/>
      <c r="Y27" s="1"/>
      <c r="Z27" s="4"/>
      <c r="AA27" s="1"/>
      <c r="AB27" s="4"/>
      <c r="AC27" s="4"/>
      <c r="AD27" s="4"/>
    </row>
    <row r="28" ht="15.75" customHeight="1">
      <c r="A28" s="1"/>
      <c r="B28" s="9"/>
      <c r="C28" s="288"/>
      <c r="D28" s="203"/>
      <c r="E28" s="203"/>
      <c r="F28" s="204"/>
      <c r="G28" s="48"/>
      <c r="H28" s="49"/>
      <c r="I28" s="29" t="s">
        <v>27</v>
      </c>
      <c r="J28" s="1"/>
      <c r="K28" s="1"/>
      <c r="L28" s="1"/>
      <c r="M28" s="1"/>
      <c r="N28" s="1"/>
      <c r="O28" s="1"/>
      <c r="P28" s="3"/>
      <c r="Q28" s="1"/>
      <c r="R28" s="1"/>
      <c r="T28" s="1"/>
      <c r="U28" s="1"/>
      <c r="V28" s="1"/>
      <c r="W28" s="1"/>
      <c r="X28" s="1"/>
      <c r="Y28" s="1"/>
      <c r="Z28" s="4"/>
      <c r="AA28" s="1"/>
      <c r="AB28" s="4"/>
      <c r="AC28" s="4"/>
      <c r="AD28" s="4"/>
    </row>
    <row r="29" ht="15.75" customHeight="1">
      <c r="A29" s="1"/>
      <c r="B29" s="9"/>
      <c r="C29" s="288"/>
      <c r="D29" s="203"/>
      <c r="E29" s="203"/>
      <c r="F29" s="204"/>
      <c r="G29" s="48"/>
      <c r="H29" s="49"/>
      <c r="I29" s="29"/>
      <c r="J29" s="1"/>
      <c r="K29" s="1"/>
      <c r="L29" s="1"/>
      <c r="M29" s="1"/>
      <c r="N29" s="1"/>
      <c r="O29" s="1"/>
      <c r="P29" s="3"/>
      <c r="Q29" s="1"/>
      <c r="R29" s="1"/>
      <c r="T29" s="1"/>
      <c r="U29" s="1"/>
      <c r="V29" s="1"/>
      <c r="W29" s="1"/>
      <c r="X29" s="1"/>
      <c r="Y29" s="1"/>
      <c r="Z29" s="4"/>
      <c r="AA29" s="1"/>
      <c r="AB29" s="4"/>
      <c r="AC29" s="4"/>
      <c r="AD29" s="4"/>
    </row>
    <row r="30" ht="15.75" customHeight="1">
      <c r="A30" s="1"/>
      <c r="B30" s="9"/>
      <c r="C30" s="288"/>
      <c r="D30" s="203"/>
      <c r="E30" s="203"/>
      <c r="F30" s="204"/>
      <c r="G30" s="48"/>
      <c r="H30" s="49"/>
      <c r="I30" s="29" t="s">
        <v>28</v>
      </c>
      <c r="J30" s="1"/>
      <c r="K30" s="1"/>
      <c r="L30" s="1"/>
      <c r="M30" s="1"/>
      <c r="N30" s="1"/>
      <c r="O30" s="1"/>
      <c r="P30" s="8"/>
      <c r="Q30" s="1"/>
      <c r="R30" s="1"/>
      <c r="S30" s="3"/>
      <c r="T30" s="1"/>
      <c r="U30" s="1"/>
      <c r="V30" s="1"/>
      <c r="W30" s="1"/>
      <c r="X30" s="1"/>
      <c r="Y30" s="1"/>
      <c r="Z30" s="4"/>
      <c r="AA30" s="1"/>
      <c r="AB30" s="4"/>
      <c r="AC30" s="4"/>
      <c r="AD30" s="4"/>
    </row>
    <row r="31" ht="15.75" customHeight="1">
      <c r="A31" s="1"/>
      <c r="B31" s="9"/>
      <c r="C31" s="202"/>
      <c r="D31" s="203"/>
      <c r="E31" s="203"/>
      <c r="F31" s="204"/>
      <c r="G31" s="48"/>
      <c r="H31" s="49"/>
      <c r="I31" s="29"/>
      <c r="J31" s="1"/>
      <c r="K31" s="1"/>
      <c r="L31" s="1"/>
      <c r="M31" s="1"/>
      <c r="N31" s="1"/>
      <c r="O31" s="1"/>
      <c r="P31" s="8"/>
      <c r="Q31" s="1"/>
      <c r="R31" s="1"/>
      <c r="S31" s="3"/>
      <c r="T31" s="1"/>
      <c r="U31" s="1"/>
      <c r="V31" s="1"/>
      <c r="W31" s="1"/>
      <c r="X31" s="1"/>
      <c r="Y31" s="1"/>
      <c r="Z31" s="4"/>
      <c r="AA31" s="1"/>
      <c r="AB31" s="4"/>
      <c r="AC31" s="4"/>
      <c r="AD31" s="4"/>
    </row>
    <row r="32" ht="15.75" hidden="1" customHeight="1">
      <c r="A32" s="1"/>
      <c r="B32" s="9"/>
      <c r="C32" s="202"/>
      <c r="D32" s="203"/>
      <c r="E32" s="203"/>
      <c r="F32" s="204"/>
      <c r="G32" s="48"/>
      <c r="H32" s="49"/>
      <c r="I32" s="29" t="s">
        <v>29</v>
      </c>
      <c r="J32" s="1"/>
      <c r="K32" s="1"/>
      <c r="L32" s="1"/>
      <c r="M32" s="1"/>
      <c r="N32" s="1"/>
      <c r="O32" s="1"/>
      <c r="P32" s="1"/>
      <c r="Q32" s="1"/>
      <c r="R32" s="1"/>
      <c r="S32" s="3"/>
      <c r="T32" s="1"/>
      <c r="U32" s="1"/>
      <c r="V32" s="1"/>
      <c r="W32" s="1"/>
      <c r="X32" s="1"/>
      <c r="Y32" s="1"/>
      <c r="Z32" s="4"/>
      <c r="AA32" s="1"/>
      <c r="AB32" s="4"/>
      <c r="AC32" s="4"/>
      <c r="AD32" s="4"/>
    </row>
    <row r="33" ht="15.75" hidden="1" customHeight="1">
      <c r="A33" s="1"/>
      <c r="B33" s="9"/>
      <c r="C33" s="202"/>
      <c r="D33" s="203"/>
      <c r="E33" s="203"/>
      <c r="F33" s="204"/>
      <c r="G33" s="48"/>
      <c r="H33" s="49"/>
      <c r="I33" s="29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4"/>
      <c r="AA33" s="1"/>
      <c r="AB33" s="4"/>
      <c r="AC33" s="4"/>
      <c r="AD33" s="4"/>
    </row>
    <row r="34" ht="15.75" hidden="1" customHeight="1">
      <c r="A34" s="1"/>
      <c r="B34" s="9"/>
      <c r="C34" s="202"/>
      <c r="D34" s="203"/>
      <c r="E34" s="203"/>
      <c r="F34" s="204"/>
      <c r="G34" s="48"/>
      <c r="H34" s="49"/>
      <c r="I34" s="29" t="s">
        <v>30</v>
      </c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4"/>
      <c r="AA34" s="1"/>
      <c r="AB34" s="4"/>
      <c r="AC34" s="4"/>
      <c r="AD34" s="4"/>
    </row>
    <row r="35" ht="15.75" hidden="1" customHeight="1">
      <c r="A35" s="1"/>
      <c r="B35" s="9"/>
      <c r="C35" s="202"/>
      <c r="D35" s="203"/>
      <c r="E35" s="203"/>
      <c r="F35" s="204"/>
      <c r="G35" s="48"/>
      <c r="H35" s="49"/>
      <c r="I35" s="29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4"/>
      <c r="AA35" s="1"/>
      <c r="AB35" s="4"/>
      <c r="AC35" s="4"/>
      <c r="AD35" s="4"/>
    </row>
    <row r="36" ht="15.75" hidden="1" customHeight="1">
      <c r="A36" s="1"/>
      <c r="B36" s="9"/>
      <c r="C36" s="202"/>
      <c r="D36" s="203"/>
      <c r="E36" s="203"/>
      <c r="F36" s="204"/>
      <c r="G36" s="48"/>
      <c r="H36" s="49"/>
      <c r="I36" s="29" t="s">
        <v>31</v>
      </c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4"/>
      <c r="AA36" s="1"/>
      <c r="AB36" s="4"/>
      <c r="AC36" s="4"/>
      <c r="AD36" s="4"/>
    </row>
    <row r="37" ht="15.75" hidden="1" customHeight="1">
      <c r="A37" s="1"/>
      <c r="B37" s="9"/>
      <c r="C37" s="202"/>
      <c r="D37" s="203"/>
      <c r="E37" s="203"/>
      <c r="F37" s="204"/>
      <c r="G37" s="48"/>
      <c r="H37" s="49"/>
      <c r="I37" s="29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4"/>
      <c r="AA37" s="1"/>
      <c r="AB37" s="4"/>
      <c r="AC37" s="4"/>
      <c r="AD37" s="4"/>
    </row>
    <row r="38" ht="15.75" hidden="1" customHeight="1">
      <c r="A38" s="1"/>
      <c r="B38" s="9"/>
      <c r="C38" s="202"/>
      <c r="D38" s="203"/>
      <c r="E38" s="203"/>
      <c r="F38" s="204"/>
      <c r="G38" s="48"/>
      <c r="H38" s="49"/>
      <c r="I38" s="29" t="s">
        <v>32</v>
      </c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4"/>
      <c r="AA38" s="1"/>
      <c r="AB38" s="4"/>
      <c r="AC38" s="4"/>
      <c r="AD38" s="4"/>
    </row>
    <row r="39" ht="15.75" hidden="1" customHeight="1">
      <c r="A39" s="1"/>
      <c r="B39" s="9"/>
      <c r="C39" s="202"/>
      <c r="D39" s="203"/>
      <c r="E39" s="203"/>
      <c r="F39" s="204"/>
      <c r="G39" s="48"/>
      <c r="H39" s="49"/>
      <c r="I39" s="29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4"/>
      <c r="AA39" s="1"/>
      <c r="AB39" s="4"/>
      <c r="AC39" s="4"/>
      <c r="AD39" s="4"/>
    </row>
    <row r="40" ht="15.75" customHeight="1">
      <c r="A40" s="1"/>
      <c r="B40" s="9"/>
      <c r="C40" s="202"/>
      <c r="D40" s="203"/>
      <c r="E40" s="203"/>
      <c r="F40" s="204"/>
      <c r="G40" s="48"/>
      <c r="H40" s="49"/>
      <c r="I40" s="29" t="s">
        <v>33</v>
      </c>
      <c r="J40" s="1"/>
      <c r="K40" s="1"/>
      <c r="L40" s="1"/>
      <c r="M40" s="1"/>
      <c r="N40" s="1"/>
      <c r="O40" s="1"/>
      <c r="P40" s="8"/>
      <c r="Q40" s="1"/>
      <c r="R40" s="1"/>
      <c r="S40" s="8"/>
      <c r="T40" s="1"/>
      <c r="U40" s="1"/>
      <c r="V40" s="1"/>
      <c r="W40" s="1"/>
      <c r="X40" s="1"/>
      <c r="Y40" s="1"/>
      <c r="Z40" s="4"/>
      <c r="AA40" s="1"/>
      <c r="AB40" s="4"/>
      <c r="AC40" s="4"/>
      <c r="AD40" s="4"/>
    </row>
    <row r="41" ht="15.75" customHeight="1">
      <c r="A41" s="1"/>
      <c r="B41" s="9"/>
      <c r="C41" s="202"/>
      <c r="D41" s="203"/>
      <c r="E41" s="203"/>
      <c r="F41" s="204"/>
      <c r="G41" s="48"/>
      <c r="H41" s="49"/>
      <c r="I41" s="29"/>
      <c r="J41" s="1"/>
      <c r="K41" s="1"/>
      <c r="L41" s="1"/>
      <c r="M41" s="1"/>
      <c r="N41" s="1"/>
      <c r="O41" s="1"/>
      <c r="P41" s="8"/>
      <c r="Q41" s="1"/>
      <c r="R41" s="1"/>
      <c r="S41" s="8"/>
      <c r="T41" s="1"/>
      <c r="U41" s="1"/>
      <c r="V41" s="1"/>
      <c r="W41" s="1"/>
      <c r="X41" s="1"/>
      <c r="Y41" s="1"/>
      <c r="Z41" s="4"/>
      <c r="AA41" s="1"/>
      <c r="AB41" s="4"/>
      <c r="AC41" s="4"/>
      <c r="AD41" s="4"/>
    </row>
    <row r="42" ht="15.75" customHeight="1">
      <c r="A42" s="1"/>
      <c r="B42" s="9"/>
      <c r="C42" s="210"/>
      <c r="D42" s="211"/>
      <c r="E42" s="211"/>
      <c r="F42" s="212"/>
      <c r="G42" s="48"/>
      <c r="H42" s="49"/>
      <c r="I42" s="29" t="s">
        <v>34</v>
      </c>
      <c r="J42" s="1"/>
      <c r="K42" s="1"/>
      <c r="L42" s="1"/>
      <c r="M42" s="1"/>
      <c r="N42" s="1"/>
      <c r="O42" s="1"/>
      <c r="P42" s="8"/>
      <c r="Q42" s="1"/>
      <c r="R42" s="1"/>
      <c r="S42" s="8"/>
      <c r="T42" s="1"/>
      <c r="U42" s="1"/>
      <c r="V42" s="1"/>
      <c r="W42" s="1"/>
      <c r="X42" s="1"/>
      <c r="Y42" s="1"/>
      <c r="Z42" s="4"/>
      <c r="AA42" s="1"/>
      <c r="AB42" s="4"/>
      <c r="AC42" s="4"/>
      <c r="AD42" s="4"/>
    </row>
    <row r="43" ht="15.75" customHeight="1">
      <c r="A43" s="1"/>
      <c r="B43" s="9"/>
      <c r="C43" s="289"/>
      <c r="D43" s="198"/>
      <c r="E43" s="198"/>
      <c r="F43" s="222"/>
      <c r="G43" s="290"/>
      <c r="H43" s="49"/>
      <c r="I43" s="29"/>
      <c r="J43" s="1"/>
      <c r="K43" s="1"/>
      <c r="L43" s="1"/>
      <c r="M43" s="1"/>
      <c r="N43" s="1"/>
      <c r="O43" s="1"/>
      <c r="P43" s="8"/>
      <c r="Q43" s="1"/>
      <c r="R43" s="1"/>
      <c r="T43" s="1"/>
      <c r="U43" s="1"/>
      <c r="V43" s="1"/>
      <c r="W43" s="1"/>
      <c r="X43" s="1"/>
      <c r="Y43" s="1"/>
      <c r="Z43" s="4"/>
      <c r="AA43" s="1"/>
      <c r="AB43" s="4"/>
      <c r="AC43" s="4"/>
      <c r="AD43" s="4"/>
    </row>
    <row r="44" ht="15.75" customHeight="1">
      <c r="A44" s="1"/>
      <c r="B44" s="9"/>
      <c r="C44" s="291" t="s">
        <v>344</v>
      </c>
      <c r="D44" s="292"/>
      <c r="E44" s="292"/>
      <c r="F44" s="264"/>
      <c r="G44" s="293">
        <f t="shared" ref="G44:H44" si="1">SUM(G23:G43)</f>
        <v>3</v>
      </c>
      <c r="H44" s="294">
        <f t="shared" si="1"/>
        <v>16436.16</v>
      </c>
      <c r="I44" s="29" t="s">
        <v>8</v>
      </c>
      <c r="J44" s="1"/>
      <c r="K44" s="1"/>
      <c r="L44" s="1"/>
      <c r="M44" s="1"/>
      <c r="N44" s="1"/>
      <c r="O44" s="1"/>
      <c r="P44" s="8"/>
      <c r="Q44" s="1"/>
      <c r="R44" s="1"/>
      <c r="S44" s="8"/>
      <c r="T44" s="1"/>
      <c r="U44" s="1"/>
      <c r="V44" s="1"/>
      <c r="W44" s="1"/>
      <c r="X44" s="1"/>
      <c r="Y44" s="1"/>
      <c r="Z44" s="4"/>
      <c r="AA44" s="1"/>
      <c r="AB44" s="4"/>
      <c r="AC44" s="4"/>
      <c r="AD44" s="4"/>
    </row>
    <row r="45" ht="15.75" customHeight="1">
      <c r="A45" s="1"/>
      <c r="B45" s="9"/>
      <c r="C45" s="1"/>
      <c r="D45" s="1"/>
      <c r="E45" s="1"/>
      <c r="F45" s="1"/>
      <c r="G45" s="295" t="s">
        <v>36</v>
      </c>
      <c r="H45" s="296">
        <v>497.39</v>
      </c>
      <c r="I45" s="29"/>
      <c r="J45" s="1"/>
      <c r="K45" s="1"/>
      <c r="L45" s="1"/>
      <c r="M45" s="1"/>
      <c r="N45" s="1"/>
      <c r="O45" s="1"/>
      <c r="P45" s="3"/>
      <c r="Q45" s="1"/>
      <c r="R45" s="1"/>
      <c r="S45" s="8"/>
      <c r="T45" s="1"/>
      <c r="U45" s="1"/>
      <c r="V45" s="1"/>
      <c r="W45" s="1"/>
      <c r="X45" s="1"/>
      <c r="Y45" s="1"/>
      <c r="Z45" s="4"/>
      <c r="AA45" s="1"/>
      <c r="AB45" s="4"/>
      <c r="AC45" s="4"/>
      <c r="AD45" s="4"/>
    </row>
    <row r="46" ht="15.75" customHeight="1">
      <c r="A46" s="1"/>
      <c r="B46" s="9"/>
      <c r="C46" s="1"/>
      <c r="D46" s="1"/>
      <c r="E46" s="1"/>
      <c r="F46" s="1"/>
      <c r="G46" s="71" t="s">
        <v>37</v>
      </c>
      <c r="H46" s="489"/>
      <c r="I46" s="29" t="s">
        <v>38</v>
      </c>
      <c r="J46" s="1"/>
      <c r="K46" s="1"/>
      <c r="L46" s="1"/>
      <c r="M46" s="1"/>
      <c r="N46" s="1"/>
      <c r="O46" s="1"/>
      <c r="P46" s="1"/>
      <c r="Q46" s="1"/>
      <c r="R46" s="1"/>
      <c r="S46" s="8"/>
      <c r="T46" s="1"/>
      <c r="U46" s="1"/>
      <c r="V46" s="1"/>
      <c r="W46" s="1"/>
      <c r="X46" s="1"/>
      <c r="Y46" s="1"/>
      <c r="Z46" s="4"/>
      <c r="AA46" s="1"/>
      <c r="AB46" s="4"/>
      <c r="AC46" s="4"/>
      <c r="AD46" s="4"/>
    </row>
    <row r="47" ht="15.75" customHeight="1">
      <c r="A47" s="1"/>
      <c r="B47" s="9"/>
      <c r="C47" s="55"/>
      <c r="D47" s="76"/>
      <c r="E47" s="55" t="s">
        <v>40</v>
      </c>
      <c r="G47" s="69" t="s">
        <v>41</v>
      </c>
      <c r="H47" s="488">
        <v>1569.89</v>
      </c>
      <c r="I47" s="29"/>
      <c r="J47" s="1"/>
      <c r="K47" s="1"/>
      <c r="L47" s="1"/>
      <c r="M47" s="1"/>
      <c r="N47" s="1"/>
      <c r="O47" s="1"/>
      <c r="P47" s="1"/>
      <c r="Q47" s="1"/>
      <c r="R47" s="1"/>
      <c r="T47" s="1"/>
      <c r="U47" s="1"/>
      <c r="V47" s="1"/>
      <c r="W47" s="1"/>
      <c r="X47" s="1"/>
      <c r="Y47" s="1"/>
      <c r="Z47" s="4"/>
      <c r="AA47" s="1"/>
      <c r="AB47" s="4"/>
      <c r="AC47" s="4"/>
      <c r="AD47" s="4"/>
    </row>
    <row r="48" ht="15.75" customHeight="1">
      <c r="A48" s="1"/>
      <c r="B48" s="9"/>
      <c r="C48" s="80" t="s">
        <v>250</v>
      </c>
      <c r="D48" s="1"/>
      <c r="E48" s="80" t="s">
        <v>43</v>
      </c>
      <c r="F48" s="221"/>
      <c r="G48" s="69" t="s">
        <v>44</v>
      </c>
      <c r="H48" s="488">
        <v>4805.92</v>
      </c>
      <c r="I48" s="29" t="s">
        <v>45</v>
      </c>
      <c r="J48" s="1"/>
      <c r="K48" s="1"/>
      <c r="L48" s="1"/>
      <c r="M48" s="1"/>
      <c r="N48" s="1"/>
      <c r="O48" s="1"/>
      <c r="P48" s="1"/>
      <c r="Q48" s="1"/>
      <c r="R48" s="1"/>
      <c r="S48" s="3"/>
      <c r="T48" s="1"/>
      <c r="U48" s="1"/>
      <c r="V48" s="1"/>
      <c r="W48" s="1"/>
      <c r="X48" s="1"/>
      <c r="Y48" s="1"/>
      <c r="Z48" s="4"/>
      <c r="AA48" s="1"/>
      <c r="AB48" s="4"/>
      <c r="AC48" s="4"/>
      <c r="AD48" s="4"/>
    </row>
    <row r="49" ht="15.75" customHeight="1">
      <c r="A49" s="1"/>
      <c r="B49" s="9"/>
      <c r="C49" s="1"/>
      <c r="D49" s="1"/>
      <c r="E49" s="55" t="s">
        <v>990</v>
      </c>
      <c r="F49" s="207"/>
      <c r="G49" s="82" t="s">
        <v>48</v>
      </c>
      <c r="H49" s="83">
        <v>415.85</v>
      </c>
      <c r="I49" s="84"/>
      <c r="J49" s="1"/>
      <c r="K49" s="1"/>
      <c r="L49" s="1"/>
      <c r="M49" s="1"/>
      <c r="N49" s="1"/>
      <c r="O49" s="1"/>
      <c r="P49" s="1"/>
      <c r="Q49" s="1"/>
      <c r="R49" s="1"/>
      <c r="T49" s="1"/>
      <c r="U49" s="1"/>
      <c r="V49" s="1"/>
      <c r="W49" s="1"/>
      <c r="X49" s="1"/>
      <c r="Y49" s="1"/>
      <c r="Z49" s="4"/>
      <c r="AA49" s="1"/>
      <c r="AB49" s="4"/>
      <c r="AC49" s="4"/>
      <c r="AD49" s="4"/>
    </row>
    <row r="50" ht="15.75" customHeight="1">
      <c r="A50" s="1"/>
      <c r="B50" s="9"/>
      <c r="C50" s="55" t="s">
        <v>251</v>
      </c>
      <c r="D50" s="85"/>
      <c r="E50" s="198"/>
      <c r="F50" s="222"/>
      <c r="G50" s="82" t="s">
        <v>50</v>
      </c>
      <c r="H50" s="83"/>
      <c r="I50" s="29"/>
      <c r="J50" s="1"/>
      <c r="K50" s="1"/>
      <c r="L50" s="1"/>
      <c r="M50" s="1"/>
      <c r="N50" s="1"/>
      <c r="O50" s="1"/>
      <c r="P50" s="1"/>
      <c r="Q50" s="1"/>
      <c r="R50" s="1"/>
      <c r="S50" s="8"/>
      <c r="T50" s="1"/>
      <c r="U50" s="1"/>
      <c r="V50" s="1"/>
      <c r="W50" s="1"/>
      <c r="X50" s="1"/>
      <c r="Y50" s="1"/>
      <c r="Z50" s="4"/>
      <c r="AA50" s="1"/>
      <c r="AB50" s="4"/>
      <c r="AC50" s="4"/>
      <c r="AD50" s="4"/>
    </row>
    <row r="51" ht="15.75" customHeight="1">
      <c r="A51" s="1"/>
      <c r="B51" s="9"/>
      <c r="C51" s="80" t="s">
        <v>252</v>
      </c>
      <c r="D51" s="1"/>
      <c r="E51" s="80" t="s">
        <v>1113</v>
      </c>
      <c r="F51" s="221"/>
      <c r="G51" s="71" t="s">
        <v>53</v>
      </c>
      <c r="H51" s="72"/>
      <c r="I51" s="29"/>
      <c r="J51" s="1"/>
      <c r="K51" s="1"/>
      <c r="L51" s="1"/>
      <c r="M51" s="1"/>
      <c r="N51" s="1"/>
      <c r="O51" s="1"/>
      <c r="P51" s="1"/>
      <c r="Q51" s="1"/>
      <c r="R51" s="1"/>
      <c r="S51" s="8"/>
      <c r="T51" s="1"/>
      <c r="U51" s="1"/>
      <c r="V51" s="1"/>
      <c r="W51" s="1"/>
      <c r="X51" s="1"/>
      <c r="Y51" s="1"/>
      <c r="Z51" s="4"/>
      <c r="AA51" s="1"/>
      <c r="AB51" s="4"/>
      <c r="AC51" s="4"/>
      <c r="AD51" s="4"/>
    </row>
    <row r="52" ht="15.75" customHeight="1">
      <c r="A52" s="1"/>
      <c r="B52" s="9"/>
      <c r="C52" s="1"/>
      <c r="D52" s="1"/>
      <c r="E52" s="1"/>
      <c r="F52" s="1"/>
      <c r="G52" s="69" t="s">
        <v>55</v>
      </c>
      <c r="H52" s="77">
        <v>86.95</v>
      </c>
      <c r="I52" s="29"/>
      <c r="J52" s="1"/>
      <c r="K52" s="1"/>
      <c r="L52" s="1"/>
      <c r="M52" s="1"/>
      <c r="N52" s="1"/>
      <c r="O52" s="1"/>
      <c r="P52" s="1"/>
      <c r="Q52" s="1"/>
      <c r="R52" s="1"/>
      <c r="T52" s="1"/>
      <c r="U52" s="1"/>
      <c r="V52" s="1"/>
      <c r="W52" s="1"/>
      <c r="X52" s="1"/>
      <c r="Y52" s="1"/>
      <c r="Z52" s="4"/>
      <c r="AA52" s="1"/>
      <c r="AB52" s="4"/>
      <c r="AC52" s="4"/>
      <c r="AD52" s="4"/>
    </row>
    <row r="53" ht="15.75" customHeight="1">
      <c r="A53" s="1"/>
      <c r="B53" s="9"/>
      <c r="C53" s="223" t="s">
        <v>253</v>
      </c>
      <c r="D53" s="86"/>
      <c r="E53" s="87"/>
      <c r="F53" s="1"/>
      <c r="G53" s="88" t="s">
        <v>57</v>
      </c>
      <c r="H53" s="72"/>
      <c r="I53" s="29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4"/>
      <c r="AA53" s="1"/>
      <c r="AB53" s="4"/>
      <c r="AC53" s="4"/>
      <c r="AD53" s="4"/>
    </row>
    <row r="54" ht="15.75" customHeight="1">
      <c r="A54" s="1"/>
      <c r="B54" s="9"/>
      <c r="C54" s="225" t="s">
        <v>254</v>
      </c>
      <c r="E54" s="89"/>
      <c r="F54" s="1"/>
      <c r="G54" s="90" t="s">
        <v>59</v>
      </c>
      <c r="H54" s="77"/>
      <c r="I54" s="29"/>
      <c r="J54" s="9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4"/>
      <c r="AA54" s="1"/>
      <c r="AB54" s="4"/>
      <c r="AC54" s="4"/>
      <c r="AD54" s="4"/>
    </row>
    <row r="55" ht="15.75" customHeight="1">
      <c r="A55" s="1"/>
      <c r="B55" s="9"/>
      <c r="C55" s="226" t="s">
        <v>255</v>
      </c>
      <c r="E55" s="89"/>
      <c r="F55" s="1"/>
      <c r="G55" s="88" t="s">
        <v>61</v>
      </c>
      <c r="H55" s="72"/>
      <c r="I55" s="29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4"/>
      <c r="AA55" s="1"/>
      <c r="AB55" s="4"/>
      <c r="AC55" s="4"/>
      <c r="AD55" s="4"/>
    </row>
    <row r="56" ht="15.75" customHeight="1">
      <c r="A56" s="1"/>
      <c r="B56" s="9"/>
      <c r="C56" s="227" t="s">
        <v>1194</v>
      </c>
      <c r="E56" s="228"/>
      <c r="F56" s="1"/>
      <c r="G56" s="69"/>
      <c r="H56" s="92"/>
      <c r="I56" s="93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4"/>
      <c r="AA56" s="1"/>
      <c r="AB56" s="4"/>
      <c r="AC56" s="4"/>
      <c r="AD56" s="4"/>
    </row>
    <row r="57" ht="15.75" customHeight="1">
      <c r="A57" s="1"/>
      <c r="B57" s="9"/>
      <c r="C57" s="229" t="s">
        <v>1195</v>
      </c>
      <c r="E57" s="89"/>
      <c r="F57" s="1"/>
      <c r="G57" s="94" t="s">
        <v>64</v>
      </c>
      <c r="H57" s="95"/>
      <c r="I57" s="93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74" t="s">
        <v>39</v>
      </c>
      <c r="V57" s="75">
        <v>497.39</v>
      </c>
      <c r="W57" s="1"/>
      <c r="X57" s="1"/>
      <c r="Y57" s="1"/>
      <c r="Z57" s="4"/>
      <c r="AA57" s="1"/>
      <c r="AB57" s="4"/>
      <c r="AC57" s="4"/>
      <c r="AD57" s="4"/>
    </row>
    <row r="58" ht="15.75" customHeight="1">
      <c r="A58" s="1"/>
      <c r="B58" s="9"/>
      <c r="C58" s="231" t="s">
        <v>258</v>
      </c>
      <c r="E58" s="89"/>
      <c r="F58" s="1"/>
      <c r="G58" s="94" t="s">
        <v>66</v>
      </c>
      <c r="H58" s="95">
        <v>158.1</v>
      </c>
      <c r="I58" s="93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78" t="s">
        <v>42</v>
      </c>
      <c r="V58" s="79">
        <v>173.91</v>
      </c>
      <c r="W58" s="1"/>
      <c r="X58" s="1"/>
      <c r="Y58" s="1"/>
      <c r="Z58" s="4"/>
      <c r="AA58" s="1"/>
      <c r="AB58" s="4"/>
      <c r="AC58" s="4"/>
      <c r="AD58" s="4"/>
    </row>
    <row r="59" ht="15.75" customHeight="1">
      <c r="A59" s="1"/>
      <c r="B59" s="9"/>
      <c r="C59" s="232" t="s">
        <v>994</v>
      </c>
      <c r="E59" s="228"/>
      <c r="F59" s="1"/>
      <c r="G59" s="96" t="s">
        <v>68</v>
      </c>
      <c r="H59" s="72"/>
      <c r="I59" s="93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78" t="s">
        <v>46</v>
      </c>
      <c r="V59" s="79">
        <v>4805.92</v>
      </c>
      <c r="W59" s="1"/>
      <c r="X59" s="1"/>
      <c r="Y59" s="1"/>
      <c r="Z59" s="4"/>
      <c r="AA59" s="1"/>
      <c r="AB59" s="4"/>
      <c r="AC59" s="4"/>
      <c r="AD59" s="4"/>
    </row>
    <row r="60" ht="15.75" customHeight="1">
      <c r="A60" s="1"/>
      <c r="B60" s="9"/>
      <c r="C60" s="233" t="s">
        <v>260</v>
      </c>
      <c r="E60" s="228"/>
      <c r="F60" s="1"/>
      <c r="G60" s="100" t="s">
        <v>70</v>
      </c>
      <c r="H60" s="106"/>
      <c r="I60" s="93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78" t="s">
        <v>49</v>
      </c>
      <c r="V60" s="79">
        <v>1369.68</v>
      </c>
      <c r="W60" s="1"/>
      <c r="X60" s="1"/>
      <c r="Y60" s="1"/>
      <c r="Z60" s="4"/>
      <c r="AA60" s="1"/>
      <c r="AB60" s="4"/>
      <c r="AC60" s="4"/>
      <c r="AD60" s="4"/>
    </row>
    <row r="61" ht="15.75" customHeight="1">
      <c r="A61" s="1"/>
      <c r="B61" s="9"/>
      <c r="C61" s="235" t="s">
        <v>261</v>
      </c>
      <c r="D61" s="103"/>
      <c r="E61" s="104"/>
      <c r="F61" s="1"/>
      <c r="G61" s="105" t="s">
        <v>71</v>
      </c>
      <c r="H61" s="106">
        <v>804.1</v>
      </c>
      <c r="I61" s="107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78" t="s">
        <v>51</v>
      </c>
      <c r="V61" s="79"/>
      <c r="W61" s="1"/>
      <c r="X61" s="1"/>
      <c r="Y61" s="1"/>
      <c r="Z61" s="4"/>
      <c r="AA61" s="1"/>
      <c r="AB61" s="4"/>
      <c r="AC61" s="4"/>
      <c r="AD61" s="4"/>
    </row>
    <row r="62" ht="15.75" customHeight="1">
      <c r="A62" s="1"/>
      <c r="B62" s="9"/>
      <c r="C62" s="226"/>
      <c r="E62" s="89"/>
      <c r="F62" s="1"/>
      <c r="G62" s="108"/>
      <c r="H62" s="109"/>
      <c r="I62" s="107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78" t="s">
        <v>54</v>
      </c>
      <c r="V62" s="79">
        <v>239.12</v>
      </c>
      <c r="W62" s="1"/>
      <c r="X62" s="1"/>
      <c r="Y62" s="1"/>
      <c r="Z62" s="4"/>
      <c r="AA62" s="1"/>
      <c r="AB62" s="4"/>
      <c r="AC62" s="4"/>
      <c r="AD62" s="4"/>
    </row>
    <row r="63" ht="15.75" customHeight="1">
      <c r="A63" s="1"/>
      <c r="B63" s="9"/>
      <c r="C63" s="237" t="s">
        <v>262</v>
      </c>
      <c r="D63" s="103"/>
      <c r="E63" s="104"/>
      <c r="F63" s="1"/>
      <c r="G63" s="110" t="s">
        <v>72</v>
      </c>
      <c r="H63" s="111">
        <f>SUM(H44:H62)</f>
        <v>24774.36</v>
      </c>
      <c r="I63" s="65" t="s">
        <v>73</v>
      </c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78" t="s">
        <v>56</v>
      </c>
      <c r="V63" s="79"/>
      <c r="W63" s="1"/>
      <c r="X63" s="1"/>
      <c r="Y63" s="1"/>
      <c r="Z63" s="4"/>
      <c r="AA63" s="1"/>
      <c r="AB63" s="4"/>
      <c r="AC63" s="4"/>
      <c r="AD63" s="4"/>
    </row>
    <row r="64" ht="15.75" customHeight="1">
      <c r="A64" s="1"/>
      <c r="B64" s="9"/>
      <c r="C64" s="226" t="s">
        <v>263</v>
      </c>
      <c r="E64" s="89"/>
      <c r="F64" s="1"/>
      <c r="G64" s="112" t="s">
        <v>74</v>
      </c>
      <c r="H64" s="454"/>
      <c r="I64" s="114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78" t="s">
        <v>58</v>
      </c>
      <c r="V64" s="79">
        <v>415.85</v>
      </c>
      <c r="W64" s="1"/>
      <c r="X64" s="1"/>
      <c r="Y64" s="1"/>
      <c r="Z64" s="4"/>
      <c r="AA64" s="1"/>
      <c r="AB64" s="4"/>
      <c r="AC64" s="4"/>
      <c r="AD64" s="4"/>
    </row>
    <row r="65" ht="15.75" customHeight="1">
      <c r="A65" s="1"/>
      <c r="B65" s="9"/>
      <c r="C65" s="240" t="s">
        <v>264</v>
      </c>
      <c r="E65" s="228"/>
      <c r="F65" s="1"/>
      <c r="G65" s="115" t="s">
        <v>75</v>
      </c>
      <c r="H65" s="116">
        <f>H63-H64</f>
        <v>24774.36</v>
      </c>
      <c r="I65" s="117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78" t="s">
        <v>60</v>
      </c>
      <c r="V65" s="79">
        <v>239.12</v>
      </c>
      <c r="W65" s="1"/>
      <c r="X65" s="1"/>
      <c r="Y65" s="1"/>
      <c r="Z65" s="4"/>
      <c r="AA65" s="1"/>
      <c r="AB65" s="4"/>
      <c r="AC65" s="4"/>
      <c r="AD65" s="4"/>
    </row>
    <row r="66" ht="15.75" customHeight="1">
      <c r="A66" s="1"/>
      <c r="B66" s="9"/>
      <c r="C66" s="241"/>
      <c r="D66" s="242"/>
      <c r="E66" s="243"/>
      <c r="F66" s="120" t="s">
        <v>76</v>
      </c>
      <c r="G66" s="121"/>
      <c r="H66" s="122"/>
      <c r="I66" s="114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78" t="s">
        <v>62</v>
      </c>
      <c r="V66" s="79"/>
      <c r="W66" s="1"/>
      <c r="X66" s="1"/>
      <c r="Y66" s="1"/>
      <c r="Z66" s="4"/>
      <c r="AA66" s="1"/>
      <c r="AB66" s="4"/>
      <c r="AC66" s="4"/>
      <c r="AD66" s="4"/>
    </row>
    <row r="67" ht="15.75" customHeight="1">
      <c r="A67" s="1"/>
      <c r="B67" s="9"/>
      <c r="C67" s="1"/>
      <c r="D67" s="1"/>
      <c r="E67" s="16"/>
      <c r="F67" s="245" t="s">
        <v>1196</v>
      </c>
      <c r="G67" s="218"/>
      <c r="H67" s="218"/>
      <c r="I67" s="114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78" t="s">
        <v>63</v>
      </c>
      <c r="V67" s="79"/>
      <c r="W67" s="1"/>
      <c r="X67" s="1"/>
      <c r="Y67" s="1"/>
      <c r="Z67" s="4"/>
      <c r="AA67" s="1"/>
      <c r="AB67" s="4"/>
      <c r="AC67" s="4"/>
      <c r="AD67" s="4"/>
    </row>
    <row r="68" ht="15.75" customHeight="1">
      <c r="A68" s="1"/>
      <c r="B68" s="9"/>
      <c r="C68" s="1"/>
      <c r="D68" s="1"/>
      <c r="E68" s="128"/>
      <c r="F68" s="246"/>
      <c r="G68" s="247"/>
      <c r="H68" s="247"/>
      <c r="I68" s="114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78" t="s">
        <v>65</v>
      </c>
      <c r="V68" s="79">
        <v>158.1</v>
      </c>
      <c r="W68" s="1"/>
      <c r="X68" s="1"/>
      <c r="Y68" s="1"/>
      <c r="Z68" s="4"/>
      <c r="AA68" s="1"/>
      <c r="AB68" s="4"/>
      <c r="AC68" s="4"/>
      <c r="AD68" s="4"/>
    </row>
    <row r="69" ht="15.75" customHeight="1">
      <c r="A69" s="1"/>
      <c r="B69" s="9"/>
      <c r="C69" s="85" t="s">
        <v>266</v>
      </c>
      <c r="D69" s="1"/>
      <c r="E69" s="1"/>
      <c r="F69" s="1"/>
      <c r="G69" s="1"/>
      <c r="H69" s="85"/>
      <c r="I69" s="114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78" t="s">
        <v>67</v>
      </c>
      <c r="V69" s="79">
        <v>2144.27</v>
      </c>
      <c r="W69" s="1"/>
      <c r="X69" s="1"/>
      <c r="Y69" s="1"/>
      <c r="Z69" s="4"/>
      <c r="AA69" s="1"/>
      <c r="AB69" s="4"/>
      <c r="AC69" s="4"/>
      <c r="AD69" s="4"/>
    </row>
    <row r="70" ht="15.75" customHeight="1">
      <c r="A70" s="1"/>
      <c r="B70" s="121"/>
      <c r="C70" s="298" t="s">
        <v>267</v>
      </c>
      <c r="D70" s="30"/>
      <c r="E70" s="30"/>
      <c r="F70" s="30"/>
      <c r="G70" s="30"/>
      <c r="H70" s="30"/>
      <c r="I70" s="132"/>
      <c r="J70" s="1"/>
      <c r="K70" s="1"/>
      <c r="L70" s="1"/>
      <c r="M70" s="1" t="s">
        <v>79</v>
      </c>
      <c r="N70" s="1"/>
      <c r="O70" s="1"/>
      <c r="P70" s="1"/>
      <c r="Q70" s="1"/>
      <c r="R70" s="1"/>
      <c r="S70" s="1"/>
      <c r="T70" s="1"/>
      <c r="U70" s="98" t="s">
        <v>69</v>
      </c>
      <c r="V70" s="99"/>
      <c r="W70" s="1"/>
      <c r="X70" s="1"/>
      <c r="Y70" s="1"/>
      <c r="Z70" s="4"/>
      <c r="AA70" s="1" t="s">
        <v>80</v>
      </c>
      <c r="AB70" s="4"/>
      <c r="AC70" s="4"/>
      <c r="AD70" s="4"/>
    </row>
    <row r="71" ht="15.75" customHeight="1">
      <c r="A71" s="1"/>
      <c r="B71" s="1"/>
      <c r="C71" s="1"/>
      <c r="D71" s="1"/>
      <c r="E71" s="1"/>
      <c r="F71" s="1"/>
      <c r="G71" s="1"/>
      <c r="H71" s="1"/>
      <c r="I71" s="2"/>
      <c r="J71" s="1"/>
      <c r="K71" s="1"/>
      <c r="L71" s="1"/>
      <c r="M71" s="1" t="s">
        <v>81</v>
      </c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4"/>
      <c r="AA71" s="1"/>
      <c r="AB71" s="4"/>
      <c r="AC71" s="4"/>
      <c r="AD71" s="4"/>
    </row>
    <row r="72" ht="15.75" customHeight="1">
      <c r="A72" s="1"/>
      <c r="B72" s="1"/>
      <c r="C72" s="1"/>
      <c r="D72" s="1"/>
      <c r="E72" s="1"/>
      <c r="F72" s="1"/>
      <c r="G72" s="1"/>
      <c r="H72" s="1"/>
      <c r="I72" s="2"/>
      <c r="J72" s="1"/>
      <c r="K72" s="1"/>
      <c r="L72" s="1"/>
      <c r="M72" s="1" t="s">
        <v>82</v>
      </c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 t="s">
        <v>83</v>
      </c>
      <c r="Z72" s="4"/>
      <c r="AA72" s="1">
        <v>11.0</v>
      </c>
      <c r="AB72" s="4">
        <v>2614.86</v>
      </c>
      <c r="AC72" s="4"/>
      <c r="AD72" s="4">
        <v>28763.460000000003</v>
      </c>
    </row>
    <row r="73" ht="15.75" customHeight="1">
      <c r="A73" s="1"/>
      <c r="B73" s="1"/>
      <c r="C73" s="73"/>
      <c r="D73" s="1"/>
      <c r="E73" s="1"/>
      <c r="F73" s="1"/>
      <c r="G73" s="1"/>
      <c r="H73" s="1"/>
      <c r="I73" s="2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 t="s">
        <v>85</v>
      </c>
      <c r="Z73" s="4"/>
      <c r="AA73" s="1">
        <v>7.0</v>
      </c>
      <c r="AB73" s="4">
        <v>3735.514285714286</v>
      </c>
      <c r="AC73" s="4"/>
      <c r="AD73" s="4">
        <v>26148.600000000002</v>
      </c>
    </row>
    <row r="74" ht="15.75" customHeight="1">
      <c r="A74" s="1"/>
      <c r="B74" s="1"/>
      <c r="C74" s="276"/>
      <c r="D74" s="1"/>
      <c r="E74" s="1"/>
      <c r="F74" s="1"/>
      <c r="G74" s="1"/>
      <c r="H74" s="1"/>
      <c r="I74" s="2"/>
      <c r="J74" s="1"/>
      <c r="K74" s="1"/>
      <c r="L74" s="1"/>
      <c r="M74" s="4" t="s">
        <v>86</v>
      </c>
      <c r="N74" s="4"/>
      <c r="O74" s="4"/>
      <c r="P74" s="4"/>
      <c r="Q74" s="4"/>
      <c r="R74" s="4"/>
      <c r="S74" s="4"/>
      <c r="T74" s="4"/>
      <c r="U74" s="4"/>
      <c r="V74" s="4"/>
      <c r="W74" s="4"/>
      <c r="X74" s="1"/>
      <c r="Y74" s="1" t="s">
        <v>87</v>
      </c>
      <c r="Z74" s="4"/>
      <c r="AA74" s="1">
        <v>8.0</v>
      </c>
      <c r="AB74" s="4">
        <v>3268.5750000000003</v>
      </c>
      <c r="AC74" s="4"/>
      <c r="AD74" s="4">
        <v>26148.600000000002</v>
      </c>
    </row>
    <row r="75" ht="15.75" customHeight="1">
      <c r="A75" s="1"/>
      <c r="B75" s="1"/>
      <c r="C75" s="73"/>
      <c r="D75" s="1"/>
      <c r="E75" s="1"/>
      <c r="F75" s="1"/>
      <c r="G75" s="1"/>
      <c r="H75" s="1"/>
      <c r="I75" s="2"/>
      <c r="J75" s="1"/>
      <c r="K75" s="1"/>
      <c r="L75" s="1"/>
      <c r="M75" s="4" t="s">
        <v>337</v>
      </c>
      <c r="N75" s="4"/>
      <c r="O75" s="4"/>
      <c r="P75" s="4"/>
      <c r="Q75" s="4"/>
      <c r="R75" s="4"/>
      <c r="S75" s="4"/>
      <c r="T75" s="4"/>
      <c r="U75" s="4"/>
      <c r="V75" s="4"/>
      <c r="W75" s="4"/>
      <c r="X75" s="1"/>
      <c r="Y75" s="1" t="s">
        <v>89</v>
      </c>
      <c r="Z75" s="4"/>
      <c r="AA75" s="1">
        <v>12.0</v>
      </c>
      <c r="AB75" s="4">
        <v>2614.86</v>
      </c>
      <c r="AC75" s="4"/>
      <c r="AD75" s="4">
        <v>31378.32</v>
      </c>
    </row>
    <row r="76" ht="15.75" customHeight="1">
      <c r="A76" s="1"/>
      <c r="B76" s="1"/>
      <c r="C76" s="97"/>
      <c r="D76" s="1"/>
      <c r="E76" s="1"/>
      <c r="F76" s="1"/>
      <c r="G76" s="1"/>
      <c r="H76" s="1"/>
      <c r="I76" s="2"/>
      <c r="J76" s="1"/>
      <c r="K76" s="1"/>
      <c r="L76" s="1"/>
      <c r="M76" s="4" t="s">
        <v>90</v>
      </c>
      <c r="N76" s="4"/>
      <c r="O76" s="4"/>
      <c r="P76" s="4"/>
      <c r="Q76" s="4"/>
      <c r="R76" s="4" t="s">
        <v>91</v>
      </c>
      <c r="S76" s="4" t="s">
        <v>91</v>
      </c>
      <c r="T76" s="4" t="s">
        <v>91</v>
      </c>
      <c r="U76" s="4" t="s">
        <v>91</v>
      </c>
      <c r="V76" s="4" t="s">
        <v>91</v>
      </c>
      <c r="W76" s="4"/>
      <c r="X76" s="1"/>
      <c r="Y76" s="1" t="s">
        <v>92</v>
      </c>
      <c r="Z76" s="4"/>
      <c r="AA76" s="1">
        <v>9.0</v>
      </c>
      <c r="AB76" s="4">
        <v>2905.4</v>
      </c>
      <c r="AC76" s="4"/>
      <c r="AD76" s="4">
        <v>26148.600000000002</v>
      </c>
    </row>
    <row r="77" ht="15.75" customHeight="1">
      <c r="A77" s="1"/>
      <c r="B77" s="1"/>
      <c r="C77" s="73"/>
      <c r="D77" s="1"/>
      <c r="E77" s="1"/>
      <c r="F77" s="1"/>
      <c r="G77" s="1"/>
      <c r="H77" s="1"/>
      <c r="I77" s="2"/>
      <c r="J77" s="1"/>
      <c r="K77" s="1"/>
      <c r="L77" s="1"/>
      <c r="M77" s="4" t="s">
        <v>93</v>
      </c>
      <c r="N77" s="4" t="s">
        <v>94</v>
      </c>
      <c r="O77" s="4" t="s">
        <v>95</v>
      </c>
      <c r="P77" s="4"/>
      <c r="Q77" s="4"/>
      <c r="R77" s="4" t="s">
        <v>96</v>
      </c>
      <c r="S77" s="4" t="s">
        <v>97</v>
      </c>
      <c r="T77" s="4" t="s">
        <v>98</v>
      </c>
      <c r="U77" s="4" t="s">
        <v>99</v>
      </c>
      <c r="V77" s="4" t="s">
        <v>176</v>
      </c>
      <c r="W77" s="4"/>
      <c r="X77" s="1"/>
      <c r="Y77" s="1" t="s">
        <v>101</v>
      </c>
      <c r="Z77" s="4"/>
      <c r="AA77" s="1">
        <v>10.0</v>
      </c>
      <c r="AB77" s="4">
        <v>2614.86</v>
      </c>
      <c r="AC77" s="4"/>
      <c r="AD77" s="4">
        <v>26148.600000000002</v>
      </c>
    </row>
    <row r="78" ht="15.75" customHeight="1">
      <c r="A78" s="1"/>
      <c r="B78" s="1"/>
      <c r="C78" s="277"/>
      <c r="D78" s="1"/>
      <c r="E78" s="1"/>
      <c r="F78" s="1"/>
      <c r="G78" s="1"/>
      <c r="H78" s="1"/>
      <c r="I78" s="2"/>
      <c r="J78" s="1"/>
      <c r="K78" s="1"/>
      <c r="L78" s="1"/>
      <c r="M78" s="4" t="s">
        <v>338</v>
      </c>
      <c r="N78" s="4" t="s">
        <v>103</v>
      </c>
      <c r="O78" s="4">
        <v>871.62</v>
      </c>
      <c r="P78" s="4"/>
      <c r="Q78" s="4"/>
      <c r="R78" s="4" t="s">
        <v>351</v>
      </c>
      <c r="S78" s="4" t="s">
        <v>351</v>
      </c>
      <c r="T78" s="4" t="s">
        <v>351</v>
      </c>
      <c r="U78" s="4" t="s">
        <v>351</v>
      </c>
      <c r="V78" s="4">
        <v>4200.0</v>
      </c>
      <c r="W78" s="4"/>
      <c r="X78" s="1"/>
      <c r="Y78" s="1" t="s">
        <v>105</v>
      </c>
      <c r="Z78" s="4"/>
      <c r="AA78" s="1">
        <v>8.0</v>
      </c>
      <c r="AB78" s="4">
        <v>3268.5750000000003</v>
      </c>
      <c r="AC78" s="4"/>
      <c r="AD78" s="4">
        <v>26148.600000000002</v>
      </c>
    </row>
    <row r="79" ht="15.75" customHeight="1">
      <c r="A79" s="1"/>
      <c r="B79" s="1"/>
      <c r="C79" s="73"/>
      <c r="D79" s="1"/>
      <c r="E79" s="1"/>
      <c r="F79" s="1"/>
      <c r="G79" s="1"/>
      <c r="H79" s="1"/>
      <c r="I79" s="2"/>
      <c r="J79" s="1"/>
      <c r="K79" s="1"/>
      <c r="L79" s="1"/>
      <c r="M79" s="4" t="s">
        <v>39</v>
      </c>
      <c r="N79" s="4" t="s">
        <v>103</v>
      </c>
      <c r="O79" s="4">
        <v>497.39</v>
      </c>
      <c r="P79" s="4"/>
      <c r="Q79" s="4"/>
      <c r="R79" s="4">
        <v>497.39</v>
      </c>
      <c r="S79" s="4">
        <v>497.39</v>
      </c>
      <c r="T79" s="4">
        <v>497.39</v>
      </c>
      <c r="U79" s="4">
        <v>497.39</v>
      </c>
      <c r="V79" s="4">
        <v>497.39</v>
      </c>
      <c r="W79" s="4"/>
      <c r="X79" s="1"/>
      <c r="Y79" s="1" t="s">
        <v>106</v>
      </c>
      <c r="Z79" s="4"/>
      <c r="AA79" s="1">
        <v>8.0</v>
      </c>
      <c r="AB79" s="4">
        <v>3268.5750000000003</v>
      </c>
      <c r="AC79" s="4"/>
      <c r="AD79" s="4">
        <v>26148.600000000002</v>
      </c>
    </row>
    <row r="80" ht="15.75" customHeight="1">
      <c r="A80" s="1"/>
      <c r="B80" s="1"/>
      <c r="C80" s="97"/>
      <c r="D80" s="1"/>
      <c r="E80" s="1"/>
      <c r="F80" s="1"/>
      <c r="G80" s="1"/>
      <c r="H80" s="1"/>
      <c r="I80" s="2"/>
      <c r="J80" s="1"/>
      <c r="K80" s="1"/>
      <c r="L80" s="1"/>
      <c r="M80" s="4" t="s">
        <v>42</v>
      </c>
      <c r="N80" s="4" t="s">
        <v>107</v>
      </c>
      <c r="O80" s="4">
        <v>173.91</v>
      </c>
      <c r="P80" s="4"/>
      <c r="Q80" s="4"/>
      <c r="R80" s="4">
        <v>173.91</v>
      </c>
      <c r="S80" s="4">
        <v>173.91</v>
      </c>
      <c r="T80" s="4"/>
      <c r="U80" s="4"/>
      <c r="V80" s="4"/>
      <c r="W80" s="4"/>
      <c r="X80" s="1"/>
      <c r="Y80" s="1" t="s">
        <v>108</v>
      </c>
      <c r="Z80" s="4"/>
      <c r="AA80" s="1">
        <v>16.0</v>
      </c>
      <c r="AB80" s="4">
        <v>2614.86</v>
      </c>
      <c r="AC80" s="4"/>
      <c r="AD80" s="4">
        <v>41837.76</v>
      </c>
    </row>
    <row r="81" ht="15.75" customHeight="1">
      <c r="A81" s="1"/>
      <c r="B81" s="1"/>
      <c r="C81" s="97"/>
      <c r="E81" s="1"/>
      <c r="F81" s="1"/>
      <c r="G81" s="1"/>
      <c r="H81" s="1"/>
      <c r="I81" s="2"/>
      <c r="J81" s="1"/>
      <c r="L81" s="1"/>
      <c r="M81" s="4" t="s">
        <v>46</v>
      </c>
      <c r="N81" s="4" t="s">
        <v>103</v>
      </c>
      <c r="O81" s="4">
        <v>4805.92</v>
      </c>
      <c r="P81" s="4"/>
      <c r="Q81" s="4"/>
      <c r="R81" s="4">
        <v>4805.92</v>
      </c>
      <c r="S81" s="4">
        <v>4805.92</v>
      </c>
      <c r="T81" s="4">
        <v>4805.92</v>
      </c>
      <c r="U81" s="4">
        <v>4805.92</v>
      </c>
      <c r="V81" s="4"/>
      <c r="W81" s="4"/>
      <c r="X81" s="1"/>
      <c r="Y81" s="1" t="s">
        <v>109</v>
      </c>
      <c r="Z81" s="4"/>
      <c r="AA81" s="1">
        <v>8.0</v>
      </c>
      <c r="AB81" s="4">
        <v>3268.5750000000003</v>
      </c>
      <c r="AC81" s="4"/>
      <c r="AD81" s="4">
        <v>26148.600000000002</v>
      </c>
    </row>
    <row r="82" ht="15.75" customHeight="1">
      <c r="A82" s="1"/>
      <c r="B82" s="1"/>
      <c r="E82" s="1"/>
      <c r="F82" s="1"/>
      <c r="G82" s="1"/>
      <c r="H82" s="1"/>
      <c r="I82" s="2"/>
      <c r="J82" s="1"/>
      <c r="L82" s="1"/>
      <c r="M82" s="4" t="s">
        <v>49</v>
      </c>
      <c r="N82" s="4" t="s">
        <v>103</v>
      </c>
      <c r="O82" s="4">
        <v>1369.68</v>
      </c>
      <c r="P82" s="4"/>
      <c r="Q82" s="4"/>
      <c r="R82" s="4">
        <v>1369.68</v>
      </c>
      <c r="S82" s="4">
        <v>1369.68</v>
      </c>
      <c r="T82" s="4">
        <v>1369.68</v>
      </c>
      <c r="U82" s="4">
        <v>1369.68</v>
      </c>
      <c r="V82" s="4">
        <v>1369.68</v>
      </c>
      <c r="W82" s="4"/>
      <c r="X82" s="1"/>
      <c r="Y82" s="1" t="s">
        <v>111</v>
      </c>
      <c r="Z82" s="4"/>
      <c r="AA82" s="1">
        <v>9.0</v>
      </c>
      <c r="AB82" s="4">
        <v>2905.4</v>
      </c>
      <c r="AC82" s="4"/>
      <c r="AD82" s="4">
        <v>26148.600000000002</v>
      </c>
    </row>
    <row r="83" ht="15.75" customHeight="1">
      <c r="A83" s="1"/>
      <c r="B83" s="1"/>
      <c r="C83" s="97"/>
      <c r="E83" s="1"/>
      <c r="F83" s="1"/>
      <c r="G83" s="1"/>
      <c r="H83" s="1"/>
      <c r="I83" s="2"/>
      <c r="J83" s="1"/>
      <c r="L83" s="1"/>
      <c r="M83" s="4" t="s">
        <v>124</v>
      </c>
      <c r="N83" s="4" t="s">
        <v>103</v>
      </c>
      <c r="O83" s="4">
        <v>110.0</v>
      </c>
      <c r="P83" s="4"/>
      <c r="Q83" s="4"/>
      <c r="R83" s="4"/>
      <c r="S83" s="4"/>
      <c r="T83" s="4"/>
      <c r="U83" s="4"/>
      <c r="V83" s="4"/>
      <c r="W83" s="4"/>
      <c r="X83" s="1"/>
      <c r="Y83" s="1" t="s">
        <v>113</v>
      </c>
      <c r="Z83" s="4"/>
      <c r="AA83" s="1">
        <v>18.0</v>
      </c>
      <c r="AB83" s="4">
        <v>2614.86</v>
      </c>
      <c r="AC83" s="4"/>
      <c r="AD83" s="4">
        <v>47067.48</v>
      </c>
    </row>
    <row r="84" ht="15.75" customHeight="1">
      <c r="A84" s="1"/>
      <c r="B84" s="1"/>
      <c r="C84" s="73"/>
      <c r="E84" s="1"/>
      <c r="F84" s="1"/>
      <c r="G84" s="1"/>
      <c r="H84" s="1"/>
      <c r="I84" s="2"/>
      <c r="J84" s="1"/>
      <c r="L84" s="1"/>
      <c r="M84" s="4" t="s">
        <v>54</v>
      </c>
      <c r="N84" s="4" t="s">
        <v>107</v>
      </c>
      <c r="O84" s="4">
        <v>239.12</v>
      </c>
      <c r="P84" s="4"/>
      <c r="Q84" s="4"/>
      <c r="R84" s="4">
        <v>239.12</v>
      </c>
      <c r="S84" s="4">
        <v>239.12</v>
      </c>
      <c r="T84" s="4"/>
      <c r="U84" s="4"/>
      <c r="V84" s="4">
        <v>239.12</v>
      </c>
      <c r="W84" s="4"/>
      <c r="X84" s="1"/>
      <c r="Y84" s="1" t="s">
        <v>115</v>
      </c>
      <c r="Z84" s="4"/>
      <c r="AA84" s="1">
        <v>13.0</v>
      </c>
      <c r="AB84" s="4">
        <v>2614.86</v>
      </c>
      <c r="AC84" s="4"/>
      <c r="AD84" s="4">
        <v>33993.18</v>
      </c>
    </row>
    <row r="85" ht="15.75" customHeight="1">
      <c r="A85" s="1"/>
      <c r="B85" s="1"/>
      <c r="C85" s="97"/>
      <c r="E85" s="1"/>
      <c r="F85" s="1"/>
      <c r="G85" s="1"/>
      <c r="H85" s="1"/>
      <c r="I85" s="2"/>
      <c r="J85" s="1"/>
      <c r="L85" s="1"/>
      <c r="M85" s="4" t="s">
        <v>56</v>
      </c>
      <c r="N85" s="4" t="s">
        <v>103</v>
      </c>
      <c r="O85" s="4">
        <v>86.95</v>
      </c>
      <c r="P85" s="4"/>
      <c r="Q85" s="4"/>
      <c r="R85" s="4"/>
      <c r="S85" s="4"/>
      <c r="T85" s="4">
        <v>86.95</v>
      </c>
      <c r="U85" s="4">
        <v>86.95</v>
      </c>
      <c r="V85" s="4"/>
      <c r="W85" s="4"/>
      <c r="X85" s="1"/>
      <c r="Y85" s="1" t="s">
        <v>117</v>
      </c>
      <c r="Z85" s="4"/>
      <c r="AA85" s="1">
        <v>7.0</v>
      </c>
      <c r="AB85" s="4">
        <v>3735.514285714286</v>
      </c>
      <c r="AC85" s="4"/>
      <c r="AD85" s="4">
        <v>26148.600000000002</v>
      </c>
    </row>
    <row r="86" ht="15.75" customHeight="1">
      <c r="A86" s="1"/>
      <c r="B86" s="1"/>
      <c r="C86" s="277"/>
      <c r="E86" s="1"/>
      <c r="F86" s="1"/>
      <c r="G86" s="1"/>
      <c r="H86" s="1"/>
      <c r="I86" s="2"/>
      <c r="J86" s="1"/>
      <c r="L86" s="1"/>
      <c r="M86" s="4" t="s">
        <v>58</v>
      </c>
      <c r="N86" s="4" t="s">
        <v>129</v>
      </c>
      <c r="O86" s="4">
        <v>415.85</v>
      </c>
      <c r="P86" s="4"/>
      <c r="Q86" s="4"/>
      <c r="R86" s="4">
        <v>415.85</v>
      </c>
      <c r="S86" s="4">
        <v>415.85</v>
      </c>
      <c r="T86" s="4">
        <v>415.85</v>
      </c>
      <c r="U86" s="4">
        <v>415.85</v>
      </c>
      <c r="V86" s="4"/>
      <c r="W86" s="4"/>
      <c r="X86" s="1"/>
      <c r="Y86" s="1" t="s">
        <v>119</v>
      </c>
      <c r="Z86" s="4"/>
      <c r="AA86" s="1">
        <v>10.0</v>
      </c>
      <c r="AB86" s="4">
        <v>2614.86</v>
      </c>
      <c r="AC86" s="4"/>
      <c r="AD86" s="4">
        <v>26148.600000000002</v>
      </c>
    </row>
    <row r="87" ht="15.75" customHeight="1">
      <c r="A87" s="1"/>
      <c r="B87" s="1"/>
      <c r="C87" s="73"/>
      <c r="E87" s="1"/>
      <c r="F87" s="1"/>
      <c r="G87" s="1"/>
      <c r="H87" s="1"/>
      <c r="I87" s="2"/>
      <c r="J87" s="1"/>
      <c r="L87" s="1"/>
      <c r="M87" s="4" t="s">
        <v>60</v>
      </c>
      <c r="N87" s="4" t="s">
        <v>107</v>
      </c>
      <c r="O87" s="4">
        <v>239.12</v>
      </c>
      <c r="P87" s="4"/>
      <c r="Q87" s="4"/>
      <c r="R87" s="4">
        <v>239.12</v>
      </c>
      <c r="S87" s="4">
        <v>239.12</v>
      </c>
      <c r="T87" s="4"/>
      <c r="U87" s="4"/>
      <c r="V87" s="4"/>
      <c r="W87" s="4"/>
      <c r="X87" s="1"/>
      <c r="Y87" s="1" t="s">
        <v>121</v>
      </c>
      <c r="Z87" s="4"/>
      <c r="AA87" s="1">
        <v>7.0</v>
      </c>
      <c r="AB87" s="4">
        <v>3735.514285714286</v>
      </c>
      <c r="AC87" s="4"/>
      <c r="AD87" s="4">
        <v>26148.600000000002</v>
      </c>
    </row>
    <row r="88" ht="15.75" customHeight="1">
      <c r="A88" s="1"/>
      <c r="B88" s="1"/>
      <c r="C88" s="97"/>
      <c r="E88" s="1"/>
      <c r="F88" s="1"/>
      <c r="G88" s="1"/>
      <c r="H88" s="1"/>
      <c r="I88" s="2"/>
      <c r="J88" s="1"/>
      <c r="L88" s="1"/>
      <c r="M88" s="4" t="s">
        <v>133</v>
      </c>
      <c r="N88" s="4" t="s">
        <v>107</v>
      </c>
      <c r="O88" s="4">
        <v>1569.89</v>
      </c>
      <c r="P88" s="4"/>
      <c r="Q88" s="4"/>
      <c r="R88" s="4">
        <v>1569.89</v>
      </c>
      <c r="S88" s="4"/>
      <c r="T88" s="4"/>
      <c r="U88" s="4"/>
      <c r="V88" s="4"/>
      <c r="W88" s="4"/>
      <c r="X88" s="1"/>
      <c r="Y88" s="1" t="s">
        <v>122</v>
      </c>
      <c r="Z88" s="4"/>
      <c r="AA88" s="1">
        <v>19.0</v>
      </c>
      <c r="AB88" s="4">
        <v>2614.86</v>
      </c>
      <c r="AC88" s="4"/>
      <c r="AD88" s="4">
        <v>49682.340000000004</v>
      </c>
    </row>
    <row r="89" ht="15.75" customHeight="1">
      <c r="A89" s="1"/>
      <c r="B89" s="1"/>
      <c r="C89" s="73"/>
      <c r="E89" s="1"/>
      <c r="F89" s="1"/>
      <c r="G89" s="1"/>
      <c r="H89" s="1"/>
      <c r="I89" s="2"/>
      <c r="J89" s="1"/>
      <c r="L89" s="1"/>
      <c r="M89" s="4" t="s">
        <v>136</v>
      </c>
      <c r="N89" s="4" t="s">
        <v>129</v>
      </c>
      <c r="O89" s="4">
        <v>784.95</v>
      </c>
      <c r="P89" s="4"/>
      <c r="Q89" s="4"/>
      <c r="R89" s="4"/>
      <c r="S89" s="4"/>
      <c r="T89" s="4">
        <v>784.95</v>
      </c>
      <c r="U89" s="4"/>
      <c r="V89" s="4"/>
      <c r="W89" s="4"/>
      <c r="X89" s="1"/>
      <c r="Y89" s="1" t="s">
        <v>123</v>
      </c>
      <c r="Z89" s="4"/>
      <c r="AA89" s="1">
        <v>10.0</v>
      </c>
      <c r="AB89" s="4">
        <v>2614.86</v>
      </c>
      <c r="AC89" s="4"/>
      <c r="AD89" s="4">
        <v>26148.600000000002</v>
      </c>
    </row>
    <row r="90" ht="15.75" customHeight="1">
      <c r="A90" s="1"/>
      <c r="B90" s="1"/>
      <c r="C90" s="97"/>
      <c r="E90" s="1"/>
      <c r="F90" s="1"/>
      <c r="G90" s="1"/>
      <c r="H90" s="1"/>
      <c r="I90" s="2"/>
      <c r="J90" s="1"/>
      <c r="L90" s="1"/>
      <c r="M90" s="4" t="s">
        <v>65</v>
      </c>
      <c r="N90" s="4" t="s">
        <v>103</v>
      </c>
      <c r="O90" s="4">
        <v>158.1</v>
      </c>
      <c r="P90" s="4"/>
      <c r="Q90" s="4"/>
      <c r="R90" s="4">
        <v>158.1</v>
      </c>
      <c r="S90" s="4">
        <v>158.1</v>
      </c>
      <c r="T90" s="4">
        <v>158.1</v>
      </c>
      <c r="U90" s="4">
        <v>158.1</v>
      </c>
      <c r="V90" s="4"/>
      <c r="W90" s="4"/>
      <c r="X90" s="1"/>
      <c r="Y90" s="1" t="s">
        <v>126</v>
      </c>
      <c r="Z90" s="4"/>
      <c r="AA90" s="1">
        <v>8.0</v>
      </c>
      <c r="AB90" s="4">
        <v>3268.5750000000003</v>
      </c>
      <c r="AC90" s="4"/>
      <c r="AD90" s="4">
        <v>26148.600000000002</v>
      </c>
    </row>
    <row r="91" ht="15.75" customHeight="1">
      <c r="A91" s="1"/>
      <c r="B91" s="1"/>
      <c r="C91" s="97"/>
      <c r="E91" s="1"/>
      <c r="F91" s="1"/>
      <c r="G91" s="1"/>
      <c r="H91" s="1"/>
      <c r="I91" s="2"/>
      <c r="J91" s="1"/>
      <c r="L91" s="1"/>
      <c r="M91" s="4" t="s">
        <v>67</v>
      </c>
      <c r="N91" s="4" t="s">
        <v>107</v>
      </c>
      <c r="O91" s="4">
        <v>2144.27</v>
      </c>
      <c r="P91" s="4"/>
      <c r="Q91" s="4"/>
      <c r="R91" s="4">
        <v>2144.27</v>
      </c>
      <c r="S91" s="4">
        <v>2144.27</v>
      </c>
      <c r="T91" s="4"/>
      <c r="U91" s="4"/>
      <c r="V91" s="4"/>
      <c r="W91" s="4"/>
      <c r="X91" s="1"/>
      <c r="Y91" s="1" t="s">
        <v>127</v>
      </c>
      <c r="Z91" s="4"/>
      <c r="AA91" s="1">
        <v>18.0</v>
      </c>
      <c r="AB91" s="4">
        <v>2614.86</v>
      </c>
      <c r="AC91" s="4"/>
      <c r="AD91" s="4">
        <v>47067.48</v>
      </c>
    </row>
    <row r="92" ht="15.75" customHeight="1">
      <c r="A92" s="1"/>
      <c r="B92" s="1"/>
      <c r="C92" s="73"/>
      <c r="E92" s="1"/>
      <c r="F92" s="1"/>
      <c r="G92" s="1"/>
      <c r="H92" s="1"/>
      <c r="I92" s="2"/>
      <c r="J92" s="1"/>
      <c r="L92" s="1"/>
      <c r="M92" s="4" t="s">
        <v>143</v>
      </c>
      <c r="N92" s="4" t="s">
        <v>129</v>
      </c>
      <c r="O92" s="4">
        <v>804.1</v>
      </c>
      <c r="P92" s="4"/>
      <c r="Q92" s="4"/>
      <c r="R92" s="152"/>
      <c r="S92" s="152"/>
      <c r="T92" s="152">
        <v>804.1</v>
      </c>
      <c r="U92" s="152">
        <v>804.1</v>
      </c>
      <c r="V92" s="152"/>
      <c r="W92" s="4"/>
      <c r="X92" s="1"/>
      <c r="Y92" s="1" t="s">
        <v>128</v>
      </c>
      <c r="Z92" s="4"/>
      <c r="AA92" s="1">
        <v>10.0</v>
      </c>
      <c r="AB92" s="4">
        <v>2614.86</v>
      </c>
      <c r="AC92" s="4"/>
      <c r="AD92" s="4">
        <v>26148.600000000002</v>
      </c>
    </row>
    <row r="93" ht="15.75" customHeight="1">
      <c r="A93" s="1"/>
      <c r="B93" s="1"/>
      <c r="C93" s="277"/>
      <c r="E93" s="1"/>
      <c r="F93" s="1"/>
      <c r="G93" s="1"/>
      <c r="H93" s="1"/>
      <c r="I93" s="2"/>
      <c r="J93" s="1"/>
      <c r="L93" s="1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1"/>
      <c r="Y93" s="1" t="s">
        <v>130</v>
      </c>
      <c r="Z93" s="4"/>
      <c r="AA93" s="1">
        <v>12.0</v>
      </c>
      <c r="AB93" s="4">
        <v>2614.86</v>
      </c>
      <c r="AC93" s="4"/>
      <c r="AD93" s="4">
        <v>31378.32</v>
      </c>
    </row>
    <row r="94" ht="15.75" customHeight="1">
      <c r="A94" s="1"/>
      <c r="B94" s="1"/>
      <c r="C94" s="97"/>
      <c r="E94" s="1"/>
      <c r="F94" s="1"/>
      <c r="G94" s="1"/>
      <c r="H94" s="1"/>
      <c r="I94" s="2"/>
      <c r="J94" s="1"/>
      <c r="L94" s="1"/>
      <c r="M94" s="4"/>
      <c r="N94" s="4"/>
      <c r="O94" s="4"/>
      <c r="P94" s="4"/>
      <c r="Q94" s="4"/>
      <c r="R94" s="4">
        <f t="shared" ref="R94:U94" si="2">SUM(R79:R92)</f>
        <v>11613.25</v>
      </c>
      <c r="S94" s="4">
        <f t="shared" si="2"/>
        <v>10043.36</v>
      </c>
      <c r="T94" s="4">
        <f t="shared" si="2"/>
        <v>8922.94</v>
      </c>
      <c r="U94" s="4">
        <f t="shared" si="2"/>
        <v>8137.99</v>
      </c>
      <c r="V94" s="4">
        <f>SUM(V78:V92)</f>
        <v>6306.19</v>
      </c>
      <c r="W94" s="4"/>
      <c r="X94" s="1"/>
      <c r="Y94" s="1" t="s">
        <v>131</v>
      </c>
      <c r="Z94" s="4"/>
      <c r="AA94" s="1">
        <v>15.0</v>
      </c>
      <c r="AB94" s="4">
        <v>2614.86</v>
      </c>
      <c r="AC94" s="4"/>
      <c r="AD94" s="4">
        <v>39222.9</v>
      </c>
    </row>
    <row r="95" ht="15.75" customHeight="1">
      <c r="A95" s="1"/>
      <c r="B95" s="1"/>
      <c r="C95" s="97"/>
      <c r="E95" s="1"/>
      <c r="F95" s="1"/>
      <c r="G95" s="1"/>
      <c r="H95" s="1"/>
      <c r="I95" s="2"/>
      <c r="J95" s="1"/>
      <c r="L95" s="1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1"/>
      <c r="Y95" s="1" t="s">
        <v>134</v>
      </c>
      <c r="Z95" s="4"/>
      <c r="AA95" s="1">
        <v>9.0</v>
      </c>
      <c r="AB95" s="4">
        <v>2905.4</v>
      </c>
      <c r="AC95" s="4"/>
      <c r="AD95" s="4">
        <v>26148.600000000002</v>
      </c>
    </row>
    <row r="96" ht="15.75" customHeight="1">
      <c r="A96" s="1"/>
      <c r="B96" s="1"/>
      <c r="C96" s="97"/>
      <c r="E96" s="1"/>
      <c r="F96" s="1"/>
      <c r="G96" s="1"/>
      <c r="H96" s="1"/>
      <c r="I96" s="2"/>
      <c r="J96" s="1"/>
      <c r="L96" s="1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1"/>
      <c r="Y96" s="1" t="s">
        <v>137</v>
      </c>
      <c r="Z96" s="4"/>
      <c r="AA96" s="1">
        <v>8.0</v>
      </c>
      <c r="AB96" s="4">
        <v>3268.5750000000003</v>
      </c>
      <c r="AC96" s="4"/>
      <c r="AD96" s="4">
        <v>26148.600000000002</v>
      </c>
    </row>
    <row r="97" ht="15.75" customHeight="1">
      <c r="A97" s="1"/>
      <c r="B97" s="1"/>
      <c r="C97" s="97"/>
      <c r="E97" s="1"/>
      <c r="F97" s="1"/>
      <c r="G97" s="1"/>
      <c r="H97" s="1"/>
      <c r="I97" s="2"/>
      <c r="J97" s="1"/>
      <c r="L97" s="1"/>
      <c r="M97" s="4" t="s">
        <v>365</v>
      </c>
      <c r="N97" s="4"/>
      <c r="O97" s="4"/>
      <c r="P97" s="4"/>
      <c r="Q97" s="4"/>
      <c r="R97" s="4"/>
      <c r="S97" s="4"/>
      <c r="T97" s="4"/>
      <c r="U97" s="4"/>
      <c r="V97" s="4"/>
      <c r="W97" s="4"/>
      <c r="X97" s="1"/>
      <c r="Y97" s="1" t="s">
        <v>139</v>
      </c>
      <c r="Z97" s="4"/>
      <c r="AA97" s="1">
        <v>8.0</v>
      </c>
      <c r="AB97" s="4">
        <v>3268.5750000000003</v>
      </c>
      <c r="AC97" s="4"/>
      <c r="AD97" s="4">
        <v>26148.600000000002</v>
      </c>
    </row>
    <row r="98" ht="15.75" customHeight="1">
      <c r="A98" s="1"/>
      <c r="B98" s="1"/>
      <c r="C98" s="97"/>
      <c r="E98" s="1"/>
      <c r="F98" s="1"/>
      <c r="G98" s="1"/>
      <c r="H98" s="1"/>
      <c r="I98" s="2"/>
      <c r="J98" s="1"/>
      <c r="L98" s="1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1"/>
      <c r="Y98" s="1" t="s">
        <v>140</v>
      </c>
      <c r="Z98" s="4"/>
      <c r="AA98" s="1">
        <v>7.0</v>
      </c>
      <c r="AB98" s="4">
        <v>4109.04</v>
      </c>
      <c r="AC98" s="4"/>
      <c r="AD98" s="4">
        <v>28763.28</v>
      </c>
    </row>
    <row r="99" ht="15.75" customHeight="1">
      <c r="A99" s="1"/>
      <c r="B99" s="1"/>
      <c r="C99" s="73"/>
      <c r="E99" s="1"/>
      <c r="F99" s="1"/>
      <c r="G99" s="1"/>
      <c r="H99" s="1"/>
      <c r="I99" s="2"/>
      <c r="J99" s="1"/>
      <c r="L99" s="1"/>
      <c r="M99" s="4" t="s">
        <v>366</v>
      </c>
      <c r="N99" s="4"/>
      <c r="O99" s="4"/>
      <c r="P99" s="4"/>
      <c r="Q99" s="4"/>
      <c r="R99" s="4"/>
      <c r="S99" s="4"/>
      <c r="T99" s="4"/>
      <c r="U99" s="4"/>
      <c r="V99" s="4"/>
      <c r="W99" s="4"/>
      <c r="X99" s="1"/>
      <c r="Y99" s="1" t="s">
        <v>144</v>
      </c>
      <c r="Z99" s="4"/>
      <c r="AA99" s="1">
        <v>5.0</v>
      </c>
      <c r="AB99" s="4">
        <v>4109.04</v>
      </c>
      <c r="AC99" s="4"/>
      <c r="AD99" s="4">
        <v>20545.2</v>
      </c>
    </row>
    <row r="100" ht="15.75" customHeight="1">
      <c r="A100" s="1"/>
      <c r="B100" s="1"/>
      <c r="C100" s="277"/>
      <c r="E100" s="1"/>
      <c r="F100" s="1"/>
      <c r="G100" s="1"/>
      <c r="H100" s="1"/>
      <c r="I100" s="2"/>
      <c r="J100" s="1"/>
      <c r="L100" s="1"/>
      <c r="M100" s="4" t="s">
        <v>169</v>
      </c>
      <c r="N100" s="4"/>
      <c r="O100" s="4"/>
      <c r="P100" s="4"/>
      <c r="Q100" s="4"/>
      <c r="R100" s="4" t="s">
        <v>91</v>
      </c>
      <c r="S100" s="4" t="s">
        <v>91</v>
      </c>
      <c r="T100" s="4" t="s">
        <v>91</v>
      </c>
      <c r="U100" s="4" t="s">
        <v>91</v>
      </c>
      <c r="V100" s="4" t="s">
        <v>91</v>
      </c>
      <c r="W100" s="4"/>
      <c r="X100" s="1"/>
      <c r="Y100" s="1" t="s">
        <v>146</v>
      </c>
      <c r="Z100" s="4"/>
      <c r="AA100" s="1">
        <v>3.0</v>
      </c>
      <c r="AB100" s="4">
        <v>4109.04</v>
      </c>
      <c r="AC100" s="4"/>
      <c r="AD100" s="4">
        <v>12327.119999999999</v>
      </c>
    </row>
    <row r="101" ht="15.75" customHeight="1">
      <c r="A101" s="1"/>
      <c r="B101" s="1"/>
      <c r="C101" s="73"/>
      <c r="E101" s="1"/>
      <c r="F101" s="1"/>
      <c r="G101" s="1"/>
      <c r="H101" s="1"/>
      <c r="I101" s="2"/>
      <c r="J101" s="1"/>
      <c r="L101" s="1"/>
      <c r="M101" s="4" t="s">
        <v>93</v>
      </c>
      <c r="N101" s="4" t="s">
        <v>94</v>
      </c>
      <c r="O101" s="4" t="s">
        <v>95</v>
      </c>
      <c r="P101" s="4"/>
      <c r="Q101" s="4"/>
      <c r="R101" s="4" t="s">
        <v>172</v>
      </c>
      <c r="S101" s="4" t="s">
        <v>173</v>
      </c>
      <c r="T101" s="4" t="s">
        <v>174</v>
      </c>
      <c r="U101" s="4" t="s">
        <v>175</v>
      </c>
      <c r="V101" s="4" t="s">
        <v>176</v>
      </c>
      <c r="W101" s="4"/>
      <c r="X101" s="1"/>
      <c r="Y101" s="1" t="s">
        <v>150</v>
      </c>
      <c r="Z101" s="4"/>
      <c r="AA101" s="1">
        <v>4.0</v>
      </c>
      <c r="AB101" s="4">
        <v>4109.04</v>
      </c>
      <c r="AC101" s="4"/>
      <c r="AD101" s="4">
        <v>16436.16</v>
      </c>
    </row>
    <row r="102" ht="15.75" customHeight="1">
      <c r="A102" s="1"/>
      <c r="B102" s="1"/>
      <c r="C102" s="97"/>
      <c r="E102" s="1"/>
      <c r="F102" s="1"/>
      <c r="G102" s="1"/>
      <c r="H102" s="1"/>
      <c r="I102" s="2"/>
      <c r="J102" s="1"/>
      <c r="L102" s="1"/>
      <c r="M102" s="4" t="s">
        <v>338</v>
      </c>
      <c r="N102" s="4" t="s">
        <v>103</v>
      </c>
      <c r="O102" s="4">
        <v>1369.68</v>
      </c>
      <c r="P102" s="4"/>
      <c r="Q102" s="4"/>
      <c r="R102" s="4" t="s">
        <v>351</v>
      </c>
      <c r="S102" s="4" t="s">
        <v>351</v>
      </c>
      <c r="T102" s="4" t="s">
        <v>351</v>
      </c>
      <c r="U102" s="4" t="s">
        <v>351</v>
      </c>
      <c r="V102" s="4">
        <v>4725.0</v>
      </c>
      <c r="W102" s="4"/>
      <c r="X102" s="1"/>
      <c r="Y102" s="1"/>
      <c r="Z102" s="4"/>
      <c r="AA102" s="1"/>
      <c r="AB102" s="4"/>
      <c r="AC102" s="4"/>
      <c r="AD102" s="4"/>
    </row>
    <row r="103" ht="15.75" customHeight="1">
      <c r="A103" s="1"/>
      <c r="B103" s="1"/>
      <c r="C103" s="73"/>
      <c r="D103" s="1"/>
      <c r="E103" s="1"/>
      <c r="F103" s="1"/>
      <c r="G103" s="1"/>
      <c r="H103" s="1"/>
      <c r="I103" s="2"/>
      <c r="J103" s="1"/>
      <c r="L103" s="1"/>
      <c r="M103" s="4" t="s">
        <v>39</v>
      </c>
      <c r="N103" s="4" t="s">
        <v>103</v>
      </c>
      <c r="O103" s="4">
        <v>497.39</v>
      </c>
      <c r="P103" s="4"/>
      <c r="Q103" s="4"/>
      <c r="R103" s="4">
        <v>497.39</v>
      </c>
      <c r="S103" s="4">
        <v>497.39</v>
      </c>
      <c r="T103" s="4">
        <v>497.39</v>
      </c>
      <c r="U103" s="4">
        <v>497.39</v>
      </c>
      <c r="V103" s="4">
        <v>497.39</v>
      </c>
      <c r="W103" s="4"/>
      <c r="X103" s="1"/>
      <c r="Y103" s="1"/>
      <c r="Z103" s="4"/>
      <c r="AA103" s="1"/>
      <c r="AB103" s="4"/>
      <c r="AC103" s="4"/>
      <c r="AD103" s="4">
        <v>872989.1999999998</v>
      </c>
    </row>
    <row r="104" ht="15.75" customHeight="1">
      <c r="A104" s="1"/>
      <c r="B104" s="1"/>
      <c r="C104" s="277"/>
      <c r="D104" s="1"/>
      <c r="E104" s="1"/>
      <c r="F104" s="1"/>
      <c r="G104" s="1"/>
      <c r="H104" s="1"/>
      <c r="I104" s="2"/>
      <c r="J104" s="1"/>
      <c r="L104" s="1"/>
      <c r="M104" s="4" t="s">
        <v>184</v>
      </c>
      <c r="N104" s="4" t="s">
        <v>107</v>
      </c>
      <c r="O104" s="4">
        <v>173.91</v>
      </c>
      <c r="P104" s="4"/>
      <c r="Q104" s="4"/>
      <c r="R104" s="4">
        <v>173.91</v>
      </c>
      <c r="S104" s="4">
        <v>173.91</v>
      </c>
      <c r="T104" s="4"/>
      <c r="U104" s="4"/>
      <c r="V104" s="4"/>
      <c r="W104" s="4"/>
      <c r="X104" s="1"/>
      <c r="Y104" s="1">
        <v>2614.86</v>
      </c>
      <c r="Z104" s="4"/>
      <c r="AA104" s="1"/>
      <c r="AB104" s="4"/>
      <c r="AC104" s="4"/>
      <c r="AD104" s="4"/>
    </row>
    <row r="105" ht="15.75" customHeight="1">
      <c r="A105" s="1"/>
      <c r="B105" s="1"/>
      <c r="C105" s="97"/>
      <c r="D105" s="1"/>
      <c r="E105" s="1"/>
      <c r="F105" s="1"/>
      <c r="G105" s="1"/>
      <c r="H105" s="1"/>
      <c r="I105" s="2"/>
      <c r="J105" s="1"/>
      <c r="L105" s="1"/>
      <c r="M105" s="4" t="s">
        <v>46</v>
      </c>
      <c r="N105" s="4" t="s">
        <v>103</v>
      </c>
      <c r="O105" s="4">
        <v>4805.92</v>
      </c>
      <c r="P105" s="4"/>
      <c r="Q105" s="4"/>
      <c r="R105" s="4">
        <v>4805.92</v>
      </c>
      <c r="S105" s="4">
        <v>4805.92</v>
      </c>
      <c r="T105" s="4">
        <v>4805.92</v>
      </c>
      <c r="U105" s="4">
        <v>4805.92</v>
      </c>
      <c r="V105" s="4"/>
      <c r="W105" s="4"/>
      <c r="X105" s="1"/>
      <c r="Y105" s="1">
        <v>2614.86</v>
      </c>
      <c r="Z105" s="4"/>
      <c r="AA105" s="1"/>
      <c r="AB105" s="4"/>
      <c r="AC105" s="4"/>
      <c r="AD105" s="4"/>
    </row>
    <row r="106" ht="15.75" customHeight="1">
      <c r="A106" s="1"/>
      <c r="B106" s="1"/>
      <c r="C106" s="73"/>
      <c r="D106" s="1"/>
      <c r="E106" s="1"/>
      <c r="F106" s="1"/>
      <c r="G106" s="1"/>
      <c r="H106" s="1"/>
      <c r="I106" s="2"/>
      <c r="J106" s="1"/>
      <c r="L106" s="1"/>
      <c r="M106" s="4" t="s">
        <v>49</v>
      </c>
      <c r="N106" s="4" t="s">
        <v>103</v>
      </c>
      <c r="O106" s="4">
        <v>1569.89</v>
      </c>
      <c r="P106" s="4"/>
      <c r="Q106" s="4"/>
      <c r="R106" s="4">
        <v>1569.89</v>
      </c>
      <c r="S106" s="4">
        <v>1569.89</v>
      </c>
      <c r="T106" s="4">
        <v>1569.89</v>
      </c>
      <c r="U106" s="4">
        <v>1569.89</v>
      </c>
      <c r="V106" s="4">
        <v>1569.89</v>
      </c>
      <c r="W106" s="4"/>
      <c r="X106" s="1"/>
      <c r="Y106" s="73">
        <v>3268.5750000000003</v>
      </c>
      <c r="Z106" s="4"/>
      <c r="AA106" s="1"/>
      <c r="AB106" s="4"/>
      <c r="AC106" s="4"/>
      <c r="AD106" s="4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2"/>
      <c r="J107" s="1"/>
      <c r="L107" s="1"/>
      <c r="M107" s="4" t="s">
        <v>124</v>
      </c>
      <c r="N107" s="4" t="s">
        <v>103</v>
      </c>
      <c r="O107" s="4">
        <v>110.0</v>
      </c>
      <c r="P107" s="4"/>
      <c r="Q107" s="4"/>
      <c r="R107" s="4"/>
      <c r="S107" s="4"/>
      <c r="T107" s="4"/>
      <c r="U107" s="4"/>
      <c r="V107" s="4"/>
      <c r="W107" s="4"/>
      <c r="X107" s="1"/>
      <c r="Y107" s="1">
        <v>2614.86</v>
      </c>
      <c r="Z107" s="4"/>
      <c r="AA107" s="1"/>
      <c r="AB107" s="4"/>
      <c r="AC107" s="4"/>
      <c r="AD107" s="4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2"/>
      <c r="J108" s="1"/>
      <c r="L108" s="1"/>
      <c r="M108" s="4" t="s">
        <v>54</v>
      </c>
      <c r="N108" s="4" t="s">
        <v>107</v>
      </c>
      <c r="O108" s="4">
        <v>239.12</v>
      </c>
      <c r="P108" s="4"/>
      <c r="Q108" s="4"/>
      <c r="R108" s="4">
        <v>239.12</v>
      </c>
      <c r="S108" s="4">
        <v>239.12</v>
      </c>
      <c r="T108" s="4"/>
      <c r="U108" s="4"/>
      <c r="V108" s="4">
        <v>239.12</v>
      </c>
      <c r="W108" s="4"/>
      <c r="X108" s="1"/>
      <c r="Y108" s="4">
        <v>2614.86</v>
      </c>
      <c r="Z108" s="4"/>
      <c r="AA108" s="1"/>
      <c r="AB108" s="4"/>
      <c r="AC108" s="4"/>
      <c r="AD108" s="4"/>
    </row>
    <row r="109" ht="15.75" customHeight="1">
      <c r="A109" s="1"/>
      <c r="B109" s="1"/>
      <c r="C109" s="1"/>
      <c r="D109" s="1"/>
      <c r="E109" s="1"/>
      <c r="F109" s="1"/>
      <c r="G109" s="1"/>
      <c r="H109" s="1"/>
      <c r="I109" s="2"/>
      <c r="J109" s="1"/>
      <c r="L109" s="1"/>
      <c r="M109" s="4" t="s">
        <v>56</v>
      </c>
      <c r="N109" s="4" t="s">
        <v>103</v>
      </c>
      <c r="O109" s="4">
        <v>86.95</v>
      </c>
      <c r="P109" s="4"/>
      <c r="Q109" s="4"/>
      <c r="R109" s="4"/>
      <c r="S109" s="4"/>
      <c r="T109" s="4">
        <v>86.95</v>
      </c>
      <c r="U109" s="4">
        <v>86.95</v>
      </c>
      <c r="V109" s="4"/>
      <c r="W109" s="4"/>
      <c r="X109" s="1"/>
      <c r="Y109" s="1"/>
      <c r="Z109" s="4"/>
      <c r="AA109" s="1"/>
      <c r="AB109" s="4"/>
      <c r="AC109" s="4"/>
      <c r="AD109" s="4"/>
    </row>
    <row r="110" ht="15.75" customHeight="1">
      <c r="A110" s="1"/>
      <c r="B110" s="1"/>
      <c r="C110" s="1"/>
      <c r="D110" s="1"/>
      <c r="E110" s="1"/>
      <c r="F110" s="1"/>
      <c r="G110" s="1"/>
      <c r="H110" s="1"/>
      <c r="I110" s="2"/>
      <c r="J110" s="1"/>
      <c r="L110" s="1"/>
      <c r="M110" s="4" t="s">
        <v>58</v>
      </c>
      <c r="N110" s="4" t="s">
        <v>129</v>
      </c>
      <c r="O110" s="4">
        <v>415.85</v>
      </c>
      <c r="P110" s="4"/>
      <c r="Q110" s="4"/>
      <c r="R110" s="4">
        <v>415.85</v>
      </c>
      <c r="S110" s="4">
        <v>415.85</v>
      </c>
      <c r="T110" s="4">
        <v>415.85</v>
      </c>
      <c r="U110" s="4">
        <v>415.85</v>
      </c>
      <c r="V110" s="4"/>
      <c r="W110" s="4"/>
      <c r="X110" s="1"/>
      <c r="Y110" s="1"/>
      <c r="Z110" s="4"/>
      <c r="AA110" s="1"/>
      <c r="AB110" s="4"/>
      <c r="AC110" s="4"/>
      <c r="AD110" s="4"/>
    </row>
    <row r="111" ht="15.75" customHeight="1">
      <c r="A111" s="1"/>
      <c r="B111" s="1"/>
      <c r="C111" s="1"/>
      <c r="D111" s="1"/>
      <c r="E111" s="1"/>
      <c r="F111" s="1"/>
      <c r="G111" s="1"/>
      <c r="H111" s="1"/>
      <c r="I111" s="2"/>
      <c r="J111" s="1"/>
      <c r="L111" s="1"/>
      <c r="M111" s="4" t="s">
        <v>60</v>
      </c>
      <c r="N111" s="4" t="s">
        <v>107</v>
      </c>
      <c r="O111" s="4">
        <v>239.12</v>
      </c>
      <c r="P111" s="4"/>
      <c r="Q111" s="4"/>
      <c r="R111" s="4">
        <v>239.12</v>
      </c>
      <c r="S111" s="4">
        <v>239.12</v>
      </c>
      <c r="T111" s="4"/>
      <c r="U111" s="4"/>
      <c r="V111" s="4"/>
      <c r="W111" s="4"/>
      <c r="X111" s="1"/>
      <c r="Y111" s="1"/>
      <c r="Z111" s="4"/>
      <c r="AA111" s="1"/>
      <c r="AB111" s="4"/>
      <c r="AC111" s="4"/>
      <c r="AD111" s="4"/>
    </row>
    <row r="112" ht="15.75" customHeight="1">
      <c r="A112" s="1"/>
      <c r="B112" s="1"/>
      <c r="C112" s="1"/>
      <c r="D112" s="1"/>
      <c r="E112" s="1"/>
      <c r="F112" s="1"/>
      <c r="G112" s="1"/>
      <c r="H112" s="1"/>
      <c r="I112" s="2"/>
      <c r="J112" s="1"/>
      <c r="L112" s="1"/>
      <c r="M112" s="4" t="s">
        <v>133</v>
      </c>
      <c r="N112" s="4" t="s">
        <v>107</v>
      </c>
      <c r="O112" s="4">
        <v>1569.89</v>
      </c>
      <c r="P112" s="4"/>
      <c r="Q112" s="4"/>
      <c r="R112" s="4">
        <v>1569.89</v>
      </c>
      <c r="S112" s="4"/>
      <c r="T112" s="4"/>
      <c r="U112" s="4"/>
      <c r="V112" s="4"/>
      <c r="W112" s="4"/>
      <c r="X112" s="1"/>
      <c r="Y112" s="1"/>
      <c r="Z112" s="4"/>
      <c r="AA112" s="1"/>
      <c r="AB112" s="4"/>
      <c r="AC112" s="4"/>
      <c r="AD112" s="4"/>
    </row>
    <row r="113" ht="15.75" customHeight="1">
      <c r="A113" s="1"/>
      <c r="B113" s="1"/>
      <c r="C113" s="1"/>
      <c r="D113" s="1"/>
      <c r="E113" s="1"/>
      <c r="F113" s="1"/>
      <c r="G113" s="1"/>
      <c r="H113" s="1"/>
      <c r="I113" s="2"/>
      <c r="J113" s="1"/>
      <c r="L113" s="1"/>
      <c r="M113" s="4" t="s">
        <v>136</v>
      </c>
      <c r="N113" s="4" t="s">
        <v>129</v>
      </c>
      <c r="O113" s="4">
        <v>784.95</v>
      </c>
      <c r="P113" s="4"/>
      <c r="Q113" s="4"/>
      <c r="R113" s="4"/>
      <c r="S113" s="4"/>
      <c r="T113" s="4">
        <v>784.95</v>
      </c>
      <c r="U113" s="4"/>
      <c r="V113" s="4"/>
      <c r="W113" s="4"/>
      <c r="X113" s="1"/>
      <c r="Y113" s="1"/>
      <c r="Z113" s="4"/>
      <c r="AA113" s="1"/>
      <c r="AB113" s="4"/>
      <c r="AC113" s="4"/>
      <c r="AD113" s="4"/>
    </row>
    <row r="114" ht="15.75" customHeight="1">
      <c r="A114" s="1"/>
      <c r="B114" s="1"/>
      <c r="C114" s="1"/>
      <c r="D114" s="1"/>
      <c r="E114" s="1"/>
      <c r="F114" s="1"/>
      <c r="G114" s="1"/>
      <c r="H114" s="1"/>
      <c r="I114" s="2"/>
      <c r="J114" s="1"/>
      <c r="L114" s="1"/>
      <c r="M114" s="4" t="s">
        <v>65</v>
      </c>
      <c r="N114" s="4" t="s">
        <v>103</v>
      </c>
      <c r="O114" s="4">
        <v>158.1</v>
      </c>
      <c r="P114" s="4"/>
      <c r="Q114" s="4"/>
      <c r="R114" s="4">
        <v>158.1</v>
      </c>
      <c r="S114" s="4">
        <v>158.1</v>
      </c>
      <c r="T114" s="4">
        <v>158.1</v>
      </c>
      <c r="U114" s="4">
        <v>158.1</v>
      </c>
      <c r="V114" s="4"/>
      <c r="W114" s="4"/>
      <c r="X114" s="1"/>
      <c r="Y114" s="1"/>
      <c r="Z114" s="4"/>
      <c r="AA114" s="1"/>
      <c r="AB114" s="4"/>
      <c r="AC114" s="4"/>
      <c r="AD114" s="4"/>
    </row>
    <row r="115" ht="15.75" customHeight="1">
      <c r="A115" s="1"/>
      <c r="B115" s="1"/>
      <c r="C115" s="1"/>
      <c r="D115" s="1"/>
      <c r="E115" s="1"/>
      <c r="F115" s="1"/>
      <c r="G115" s="1"/>
      <c r="H115" s="1"/>
      <c r="I115" s="2"/>
      <c r="J115" s="1"/>
      <c r="L115" s="1"/>
      <c r="M115" s="4" t="s">
        <v>67</v>
      </c>
      <c r="N115" s="4" t="s">
        <v>107</v>
      </c>
      <c r="O115" s="4">
        <v>2144.27</v>
      </c>
      <c r="P115" s="4"/>
      <c r="Q115" s="4"/>
      <c r="R115" s="4">
        <v>2144.27</v>
      </c>
      <c r="S115" s="4">
        <v>2144.27</v>
      </c>
      <c r="T115" s="4"/>
      <c r="U115" s="4"/>
      <c r="V115" s="4"/>
      <c r="W115" s="4"/>
      <c r="X115" s="1"/>
      <c r="Y115" s="1"/>
      <c r="Z115" s="4"/>
      <c r="AA115" s="1"/>
      <c r="AB115" s="4"/>
      <c r="AC115" s="4"/>
      <c r="AD115" s="1" t="s">
        <v>167</v>
      </c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2"/>
      <c r="J116" s="1"/>
      <c r="L116" s="1"/>
      <c r="M116" s="4" t="s">
        <v>143</v>
      </c>
      <c r="N116" s="4" t="s">
        <v>129</v>
      </c>
      <c r="O116" s="4">
        <v>804.1</v>
      </c>
      <c r="P116" s="4"/>
      <c r="Q116" s="4"/>
      <c r="R116" s="152"/>
      <c r="S116" s="152"/>
      <c r="T116" s="152">
        <v>804.1</v>
      </c>
      <c r="U116" s="152">
        <v>804.1</v>
      </c>
      <c r="V116" s="152"/>
      <c r="W116" s="4"/>
      <c r="X116" s="1"/>
      <c r="Y116" s="1"/>
      <c r="Z116" s="4"/>
      <c r="AA116" s="1"/>
      <c r="AB116" s="4"/>
      <c r="AC116" s="4"/>
      <c r="AD116" s="1" t="s">
        <v>170</v>
      </c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2"/>
      <c r="J117" s="1"/>
      <c r="L117" s="1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1"/>
      <c r="Y117" s="1"/>
      <c r="Z117" s="4"/>
      <c r="AA117" s="1"/>
      <c r="AB117" s="4"/>
      <c r="AC117" s="4"/>
      <c r="AD117" s="1" t="s">
        <v>177</v>
      </c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2"/>
      <c r="J118" s="1"/>
      <c r="L118" s="1"/>
      <c r="N118" s="4"/>
      <c r="O118" s="4"/>
      <c r="P118" s="4"/>
      <c r="Q118" s="4"/>
      <c r="R118" s="4">
        <f t="shared" ref="R118:U118" si="3">SUM(R103:R116)</f>
        <v>11813.46</v>
      </c>
      <c r="S118" s="4">
        <f t="shared" si="3"/>
        <v>10243.57</v>
      </c>
      <c r="T118" s="4">
        <f t="shared" si="3"/>
        <v>9123.15</v>
      </c>
      <c r="U118" s="4">
        <f t="shared" si="3"/>
        <v>8338.2</v>
      </c>
      <c r="V118" s="4">
        <f>SUM(V102:V116)</f>
        <v>7031.4</v>
      </c>
      <c r="W118" s="4"/>
      <c r="X118" s="1"/>
      <c r="Y118" s="1"/>
      <c r="Z118" s="4"/>
      <c r="AA118" s="1"/>
      <c r="AB118" s="4"/>
      <c r="AC118" s="4"/>
      <c r="AD118" s="1" t="s">
        <v>180</v>
      </c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2"/>
      <c r="J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4"/>
      <c r="AA119" s="1"/>
      <c r="AB119" s="4"/>
      <c r="AC119" s="4"/>
      <c r="AD119" s="1" t="s">
        <v>182</v>
      </c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2"/>
      <c r="J120" s="1"/>
      <c r="L120" s="1"/>
      <c r="M120" s="4" t="s">
        <v>365</v>
      </c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4"/>
      <c r="AA120" s="1"/>
      <c r="AB120" s="4"/>
      <c r="AC120" s="4"/>
      <c r="AD120" s="1" t="s">
        <v>185</v>
      </c>
    </row>
    <row r="121" ht="15.75" customHeight="1">
      <c r="A121" s="1"/>
      <c r="B121" s="1"/>
      <c r="C121" s="1"/>
      <c r="D121" s="1"/>
      <c r="E121" s="1"/>
      <c r="F121" s="1"/>
      <c r="G121" s="1"/>
      <c r="H121" s="1"/>
      <c r="I121" s="2"/>
      <c r="J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4"/>
      <c r="AA121" s="1"/>
      <c r="AB121" s="4"/>
      <c r="AC121" s="4"/>
      <c r="AD121" s="1" t="s">
        <v>187</v>
      </c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2"/>
      <c r="J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4"/>
      <c r="AA122" s="1"/>
      <c r="AB122" s="4"/>
      <c r="AC122" s="4"/>
      <c r="AD122" s="1" t="s">
        <v>189</v>
      </c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2"/>
      <c r="J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4"/>
      <c r="AA123" s="1"/>
      <c r="AB123" s="4"/>
      <c r="AC123" s="4"/>
      <c r="AD123" s="1" t="s">
        <v>190</v>
      </c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2"/>
      <c r="J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4"/>
      <c r="AA124" s="1"/>
      <c r="AB124" s="4"/>
      <c r="AC124" s="4"/>
      <c r="AD124" s="1" t="s">
        <v>191</v>
      </c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2"/>
      <c r="J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4"/>
      <c r="AA125" s="1"/>
      <c r="AB125" s="4"/>
      <c r="AC125" s="4"/>
      <c r="AD125" s="1" t="s">
        <v>192</v>
      </c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2"/>
      <c r="J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4"/>
      <c r="AA126" s="1"/>
      <c r="AB126" s="4"/>
      <c r="AC126" s="4"/>
      <c r="AD126" s="1" t="s">
        <v>193</v>
      </c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2"/>
      <c r="J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4"/>
      <c r="AA127" s="1"/>
      <c r="AB127" s="4"/>
      <c r="AC127" s="4"/>
      <c r="AD127" s="1" t="s">
        <v>194</v>
      </c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2"/>
      <c r="J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4"/>
      <c r="AA128" s="1"/>
      <c r="AB128" s="4"/>
      <c r="AC128" s="4"/>
      <c r="AD128" s="1" t="s">
        <v>195</v>
      </c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2"/>
      <c r="J129" s="1"/>
      <c r="L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4"/>
      <c r="AA129" s="1"/>
      <c r="AB129" s="4"/>
      <c r="AC129" s="4"/>
      <c r="AD129" s="1" t="s">
        <v>196</v>
      </c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2"/>
      <c r="J130" s="1"/>
      <c r="K130" s="1"/>
      <c r="L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4"/>
      <c r="AA130" s="1"/>
      <c r="AB130" s="4"/>
      <c r="AC130" s="4"/>
      <c r="AD130" s="1" t="s">
        <v>197</v>
      </c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2"/>
      <c r="J131" s="1"/>
      <c r="K131" s="1"/>
      <c r="L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4"/>
      <c r="AA131" s="1"/>
      <c r="AB131" s="4"/>
      <c r="AC131" s="4"/>
      <c r="AD131" s="1" t="s">
        <v>198</v>
      </c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2"/>
      <c r="J132" s="1"/>
      <c r="K132" s="1"/>
      <c r="L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4"/>
      <c r="AA132" s="1"/>
      <c r="AB132" s="4"/>
      <c r="AC132" s="4"/>
      <c r="AD132" s="1" t="s">
        <v>199</v>
      </c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2"/>
      <c r="J133" s="1"/>
      <c r="K133" s="1"/>
      <c r="L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4"/>
      <c r="AA133" s="1"/>
      <c r="AB133" s="4"/>
      <c r="AC133" s="4"/>
      <c r="AD133" s="1" t="s">
        <v>202</v>
      </c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2"/>
      <c r="J134" s="1"/>
      <c r="K134" s="1"/>
      <c r="L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4"/>
      <c r="AA134" s="1"/>
      <c r="AB134" s="4"/>
      <c r="AC134" s="4"/>
      <c r="AD134" s="1" t="s">
        <v>10</v>
      </c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2"/>
      <c r="J135" s="1"/>
      <c r="K135" s="1"/>
      <c r="L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4"/>
      <c r="AA135" s="1"/>
      <c r="AB135" s="4"/>
      <c r="AC135" s="4"/>
      <c r="AD135" s="1" t="s">
        <v>203</v>
      </c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2"/>
      <c r="J136" s="1"/>
      <c r="K136" s="1"/>
      <c r="L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4"/>
      <c r="AA136" s="1"/>
      <c r="AB136" s="4"/>
      <c r="AC136" s="4"/>
      <c r="AD136" s="1" t="s">
        <v>31</v>
      </c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2"/>
      <c r="J137" s="1"/>
      <c r="K137" s="1"/>
      <c r="L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4"/>
      <c r="AA137" s="1"/>
      <c r="AB137" s="4"/>
      <c r="AC137" s="4"/>
      <c r="AD137" s="1" t="s">
        <v>205</v>
      </c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2"/>
      <c r="J138" s="1"/>
      <c r="K138" s="1"/>
      <c r="L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4"/>
      <c r="AA138" s="1"/>
      <c r="AB138" s="4"/>
      <c r="AC138" s="4"/>
      <c r="AD138" s="1" t="s">
        <v>206</v>
      </c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2"/>
      <c r="J139" s="1"/>
      <c r="K139" s="1"/>
      <c r="L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4"/>
      <c r="AA139" s="1"/>
      <c r="AB139" s="4"/>
      <c r="AC139" s="4"/>
      <c r="AD139" s="1" t="s">
        <v>12</v>
      </c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2"/>
      <c r="J140" s="1"/>
      <c r="K140" s="1"/>
      <c r="L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4"/>
      <c r="AA140" s="1"/>
      <c r="AB140" s="4"/>
      <c r="AC140" s="4"/>
      <c r="AD140" s="1" t="s">
        <v>207</v>
      </c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2"/>
      <c r="J141" s="1"/>
      <c r="K141" s="1"/>
      <c r="L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4"/>
      <c r="AA141" s="1"/>
      <c r="AB141" s="4"/>
      <c r="AC141" s="4"/>
      <c r="AD141" s="1" t="s">
        <v>208</v>
      </c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2"/>
      <c r="J142" s="1"/>
      <c r="K142" s="1"/>
      <c r="L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4"/>
      <c r="AA142" s="1"/>
      <c r="AB142" s="4"/>
      <c r="AC142" s="4"/>
      <c r="AD142" s="1" t="s">
        <v>209</v>
      </c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2"/>
      <c r="J143" s="1"/>
      <c r="K143" s="1"/>
      <c r="L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4"/>
      <c r="AA143" s="1"/>
      <c r="AB143" s="4"/>
      <c r="AC143" s="4"/>
      <c r="AD143" s="1" t="s">
        <v>210</v>
      </c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2"/>
      <c r="J144" s="1"/>
      <c r="K144" s="1"/>
      <c r="L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4"/>
      <c r="AA144" s="1"/>
      <c r="AB144" s="4"/>
      <c r="AC144" s="4"/>
      <c r="AD144" s="4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2"/>
      <c r="J145" s="1"/>
      <c r="K145" s="1"/>
      <c r="L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4"/>
      <c r="AA145" s="1"/>
      <c r="AB145" s="4"/>
      <c r="AC145" s="4"/>
      <c r="AD145" s="4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2"/>
      <c r="J146" s="1"/>
      <c r="K146" s="1"/>
      <c r="L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4"/>
      <c r="AA146" s="1"/>
      <c r="AB146" s="4"/>
      <c r="AC146" s="4"/>
      <c r="AD146" s="4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2"/>
      <c r="J147" s="1"/>
      <c r="K147" s="1"/>
      <c r="L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4"/>
      <c r="AA147" s="1"/>
      <c r="AB147" s="4"/>
      <c r="AC147" s="1" t="s">
        <v>212</v>
      </c>
      <c r="AD147" s="1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2"/>
      <c r="J148" s="1"/>
      <c r="K148" s="1"/>
      <c r="L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4"/>
      <c r="AA148" s="1"/>
      <c r="AB148" s="4"/>
      <c r="AC148" s="1" t="s">
        <v>213</v>
      </c>
      <c r="AD148" s="1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2"/>
      <c r="J149" s="1"/>
      <c r="K149" s="1"/>
      <c r="L149" s="1"/>
      <c r="N149" s="1"/>
      <c r="O149" s="1"/>
      <c r="P149" s="1"/>
      <c r="Q149" s="1"/>
      <c r="R149" s="1"/>
      <c r="S149" s="1"/>
      <c r="T149" s="1"/>
      <c r="U149" s="1"/>
      <c r="X149" s="1"/>
      <c r="Y149" s="1"/>
      <c r="Z149" s="4"/>
      <c r="AA149" s="1"/>
      <c r="AB149" s="4"/>
      <c r="AC149" s="1" t="s">
        <v>214</v>
      </c>
      <c r="AD149" s="1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2"/>
      <c r="J150" s="1"/>
      <c r="K150" s="1"/>
      <c r="L150" s="1"/>
      <c r="N150" s="1"/>
      <c r="O150" s="1"/>
      <c r="P150" s="1"/>
      <c r="Q150" s="1"/>
      <c r="R150" s="1"/>
      <c r="S150" s="1"/>
      <c r="T150" s="1"/>
      <c r="U150" s="1"/>
      <c r="X150" s="1"/>
      <c r="Y150" s="1"/>
      <c r="Z150" s="4"/>
      <c r="AA150" s="1"/>
      <c r="AB150" s="4"/>
      <c r="AC150" s="1" t="s">
        <v>215</v>
      </c>
      <c r="AD150" s="1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2"/>
      <c r="J151" s="1"/>
      <c r="K151" s="1"/>
      <c r="L151" s="1"/>
      <c r="N151" s="1"/>
      <c r="O151" s="1"/>
      <c r="P151" s="1"/>
      <c r="Q151" s="1"/>
      <c r="R151" s="1"/>
      <c r="S151" s="1"/>
      <c r="T151" s="1"/>
      <c r="U151" s="1"/>
      <c r="X151" s="1"/>
      <c r="Y151" s="1"/>
      <c r="Z151" s="4"/>
      <c r="AA151" s="1"/>
      <c r="AB151" s="4"/>
      <c r="AC151" s="1" t="s">
        <v>216</v>
      </c>
      <c r="AD151" s="1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2"/>
      <c r="J152" s="1"/>
      <c r="K152" s="1"/>
      <c r="L152" s="1"/>
      <c r="N152" s="1"/>
      <c r="O152" s="1"/>
      <c r="P152" s="1"/>
      <c r="Q152" s="1"/>
      <c r="R152" s="1"/>
      <c r="S152" s="1"/>
      <c r="T152" s="1"/>
      <c r="U152" s="1"/>
      <c r="X152" s="1"/>
      <c r="Y152" s="1"/>
      <c r="Z152" s="4"/>
      <c r="AA152" s="1"/>
      <c r="AB152" s="4"/>
      <c r="AC152" s="1" t="s">
        <v>217</v>
      </c>
      <c r="AD152" s="1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2"/>
      <c r="J153" s="1"/>
      <c r="K153" s="1"/>
      <c r="L153" s="1"/>
      <c r="N153" s="1"/>
      <c r="O153" s="1"/>
      <c r="P153" s="1"/>
      <c r="Q153" s="1"/>
      <c r="R153" s="1"/>
      <c r="S153" s="1"/>
      <c r="T153" s="1"/>
      <c r="U153" s="1"/>
      <c r="X153" s="1"/>
      <c r="Y153" s="1"/>
      <c r="Z153" s="4"/>
      <c r="AA153" s="1"/>
      <c r="AB153" s="4"/>
      <c r="AC153" s="1" t="s">
        <v>218</v>
      </c>
      <c r="AD153" s="1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2"/>
      <c r="J154" s="1"/>
      <c r="K154" s="1"/>
      <c r="L154" s="1"/>
      <c r="N154" s="1"/>
      <c r="O154" s="1"/>
      <c r="P154" s="1"/>
      <c r="Q154" s="1"/>
      <c r="R154" s="1"/>
      <c r="S154" s="1"/>
      <c r="T154" s="1"/>
      <c r="U154" s="1"/>
      <c r="X154" s="1"/>
      <c r="Y154" s="1"/>
      <c r="Z154" s="4"/>
      <c r="AA154" s="1"/>
      <c r="AB154" s="4"/>
      <c r="AC154" s="1" t="s">
        <v>219</v>
      </c>
      <c r="AD154" s="1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2"/>
      <c r="J155" s="1"/>
      <c r="K155" s="1"/>
      <c r="L155" s="1"/>
      <c r="N155" s="1"/>
      <c r="O155" s="1"/>
      <c r="P155" s="1"/>
      <c r="Q155" s="1"/>
      <c r="R155" s="1"/>
      <c r="S155" s="1"/>
      <c r="T155" s="1"/>
      <c r="U155" s="1"/>
      <c r="X155" s="1"/>
      <c r="Y155" s="1"/>
      <c r="Z155" s="4"/>
      <c r="AA155" s="1"/>
      <c r="AB155" s="4"/>
      <c r="AC155" s="1" t="s">
        <v>220</v>
      </c>
      <c r="AD155" s="1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2"/>
      <c r="J156" s="1"/>
      <c r="K156" s="1"/>
      <c r="L156" s="1"/>
      <c r="N156" s="1"/>
      <c r="O156" s="1"/>
      <c r="P156" s="1"/>
      <c r="Q156" s="1"/>
      <c r="R156" s="1"/>
      <c r="S156" s="1"/>
      <c r="T156" s="1"/>
      <c r="U156" s="1"/>
      <c r="X156" s="1"/>
      <c r="Y156" s="1"/>
      <c r="Z156" s="4"/>
      <c r="AA156" s="1"/>
      <c r="AB156" s="4"/>
      <c r="AC156" s="1" t="s">
        <v>221</v>
      </c>
      <c r="AD156" s="1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2"/>
      <c r="J157" s="1"/>
      <c r="K157" s="1"/>
      <c r="L157" s="1"/>
      <c r="N157" s="1"/>
      <c r="O157" s="1"/>
      <c r="P157" s="1"/>
      <c r="Q157" s="1"/>
      <c r="R157" s="1"/>
      <c r="S157" s="1"/>
      <c r="T157" s="1"/>
      <c r="U157" s="1"/>
      <c r="X157" s="1"/>
      <c r="Y157" s="1"/>
      <c r="Z157" s="4"/>
      <c r="AA157" s="1"/>
      <c r="AB157" s="4"/>
      <c r="AC157" s="1" t="s">
        <v>300</v>
      </c>
      <c r="AD157" s="1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2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X158" s="1"/>
      <c r="Y158" s="1"/>
      <c r="Z158" s="4"/>
      <c r="AA158" s="1"/>
      <c r="AB158" s="4"/>
      <c r="AC158" s="1" t="s">
        <v>302</v>
      </c>
      <c r="AD158" s="1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2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X159" s="1"/>
      <c r="Y159" s="1"/>
      <c r="Z159" s="4"/>
      <c r="AA159" s="1"/>
      <c r="AB159" s="4"/>
      <c r="AC159" s="1" t="s">
        <v>304</v>
      </c>
      <c r="AD159" s="1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2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X160" s="1"/>
      <c r="Y160" s="1"/>
      <c r="Z160" s="4"/>
      <c r="AA160" s="1"/>
      <c r="AB160" s="4"/>
      <c r="AC160" s="1" t="s">
        <v>305</v>
      </c>
      <c r="AD160" s="1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2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X161" s="1"/>
      <c r="Y161" s="1"/>
      <c r="Z161" s="4"/>
      <c r="AA161" s="1"/>
      <c r="AB161" s="4"/>
      <c r="AC161" s="1" t="s">
        <v>307</v>
      </c>
      <c r="AD161" s="1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2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X162" s="1"/>
      <c r="Y162" s="1"/>
      <c r="Z162" s="4"/>
      <c r="AA162" s="1"/>
      <c r="AB162" s="4"/>
      <c r="AC162" s="1" t="s">
        <v>309</v>
      </c>
      <c r="AD162" s="1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2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X163" s="1"/>
      <c r="Y163" s="1"/>
      <c r="Z163" s="4"/>
      <c r="AA163" s="1"/>
      <c r="AB163" s="4"/>
      <c r="AC163" s="1" t="s">
        <v>311</v>
      </c>
      <c r="AD163" s="1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2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X164" s="1"/>
      <c r="Y164" s="1"/>
      <c r="Z164" s="4"/>
      <c r="AA164" s="1"/>
      <c r="AB164" s="4"/>
      <c r="AC164" s="1" t="s">
        <v>313</v>
      </c>
      <c r="AD164" s="1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2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X165" s="1"/>
      <c r="Y165" s="1"/>
      <c r="Z165" s="4"/>
      <c r="AA165" s="1"/>
      <c r="AB165" s="4"/>
      <c r="AC165" s="1" t="s">
        <v>315</v>
      </c>
      <c r="AD165" s="1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2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X166" s="1"/>
      <c r="Y166" s="1"/>
      <c r="Z166" s="4"/>
      <c r="AA166" s="1"/>
      <c r="AB166" s="4"/>
      <c r="AC166" s="1" t="s">
        <v>315</v>
      </c>
      <c r="AD166" s="1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2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X167" s="1"/>
      <c r="Y167" s="1"/>
      <c r="Z167" s="4"/>
      <c r="AA167" s="1"/>
      <c r="AB167" s="4"/>
      <c r="AC167" s="1" t="s">
        <v>317</v>
      </c>
      <c r="AD167" s="1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2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X168" s="1"/>
      <c r="Y168" s="1"/>
      <c r="Z168" s="4"/>
      <c r="AA168" s="1"/>
      <c r="AB168" s="4"/>
      <c r="AC168" s="1" t="s">
        <v>319</v>
      </c>
      <c r="AD168" s="1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2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X169" s="1"/>
      <c r="Y169" s="1"/>
      <c r="Z169" s="4"/>
      <c r="AA169" s="1"/>
      <c r="AB169" s="4"/>
      <c r="AC169" s="1" t="s">
        <v>167</v>
      </c>
      <c r="AD169" s="1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2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X170" s="1"/>
      <c r="Y170" s="1"/>
      <c r="Z170" s="4"/>
      <c r="AA170" s="1"/>
      <c r="AB170" s="4"/>
      <c r="AC170" s="1" t="s">
        <v>322</v>
      </c>
      <c r="AD170" s="1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2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X171" s="1"/>
      <c r="Y171" s="1"/>
      <c r="Z171" s="4"/>
      <c r="AA171" s="1"/>
      <c r="AB171" s="4"/>
      <c r="AC171" s="1" t="s">
        <v>324</v>
      </c>
      <c r="AD171" s="1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2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X172" s="1"/>
      <c r="Y172" s="1"/>
      <c r="Z172" s="4"/>
      <c r="AA172" s="1"/>
      <c r="AB172" s="4"/>
      <c r="AC172" s="1" t="s">
        <v>326</v>
      </c>
      <c r="AD172" s="1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2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X173" s="1"/>
      <c r="Y173" s="1"/>
      <c r="Z173" s="4"/>
      <c r="AA173" s="1"/>
      <c r="AB173" s="4"/>
      <c r="AC173" s="1" t="s">
        <v>328</v>
      </c>
      <c r="AD173" s="1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2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X174" s="1"/>
      <c r="Y174" s="1"/>
      <c r="Z174" s="4"/>
      <c r="AA174" s="1"/>
      <c r="AB174" s="4"/>
      <c r="AC174" s="1" t="s">
        <v>329</v>
      </c>
      <c r="AD174" s="1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2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X175" s="1"/>
      <c r="Y175" s="1"/>
      <c r="Z175" s="4"/>
      <c r="AA175" s="1"/>
      <c r="AB175" s="4"/>
      <c r="AC175" s="4"/>
      <c r="AD175" s="4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2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X176" s="1"/>
      <c r="Y176" s="1"/>
      <c r="Z176" s="4"/>
      <c r="AA176" s="1"/>
      <c r="AB176" s="4"/>
      <c r="AC176" s="4"/>
      <c r="AD176" s="4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2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4"/>
      <c r="AA177" s="1"/>
      <c r="AB177" s="4"/>
      <c r="AC177" s="4"/>
      <c r="AD177" s="4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2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4"/>
      <c r="AA178" s="1"/>
      <c r="AB178" s="4"/>
      <c r="AC178" s="4"/>
      <c r="AD178" s="4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2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4"/>
      <c r="AA179" s="1"/>
      <c r="AB179" s="4"/>
      <c r="AC179" s="4"/>
      <c r="AD179" s="4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2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4"/>
      <c r="AA180" s="1"/>
      <c r="AB180" s="4"/>
      <c r="AC180" s="4"/>
      <c r="AD180" s="4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2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4"/>
      <c r="AA181" s="1"/>
      <c r="AB181" s="4"/>
      <c r="AC181" s="4"/>
      <c r="AD181" s="4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2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4"/>
      <c r="AA182" s="1"/>
      <c r="AB182" s="4"/>
      <c r="AC182" s="4"/>
      <c r="AD182" s="4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2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4"/>
      <c r="AA183" s="1"/>
      <c r="AB183" s="4"/>
      <c r="AC183" s="4"/>
      <c r="AD183" s="4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2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4"/>
      <c r="AA184" s="1"/>
      <c r="AB184" s="4"/>
      <c r="AC184" s="4"/>
      <c r="AD184" s="4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2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4"/>
      <c r="AA185" s="1"/>
      <c r="AB185" s="4"/>
      <c r="AC185" s="4"/>
      <c r="AD185" s="4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2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4"/>
      <c r="AA186" s="1"/>
      <c r="AB186" s="4"/>
      <c r="AC186" s="4"/>
      <c r="AD186" s="4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2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4"/>
      <c r="AA187" s="1"/>
      <c r="AB187" s="4"/>
      <c r="AC187" s="4"/>
      <c r="AD187" s="4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2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4"/>
      <c r="AA188" s="1"/>
      <c r="AB188" s="4"/>
      <c r="AC188" s="4"/>
      <c r="AD188" s="4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2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4"/>
      <c r="AA189" s="1"/>
      <c r="AB189" s="4"/>
      <c r="AC189" s="4"/>
      <c r="AD189" s="4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2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4"/>
      <c r="AA190" s="1"/>
      <c r="AB190" s="4"/>
      <c r="AC190" s="4"/>
      <c r="AD190" s="4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2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4"/>
      <c r="AA191" s="1"/>
      <c r="AB191" s="4"/>
      <c r="AC191" s="4"/>
      <c r="AD191" s="4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2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4"/>
      <c r="AA192" s="1"/>
      <c r="AB192" s="4"/>
      <c r="AC192" s="4"/>
      <c r="AD192" s="4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2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4"/>
      <c r="AA193" s="1"/>
      <c r="AB193" s="4"/>
      <c r="AC193" s="4"/>
      <c r="AD193" s="4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2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4"/>
      <c r="AA194" s="1"/>
      <c r="AB194" s="4"/>
      <c r="AC194" s="4"/>
      <c r="AD194" s="4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2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4"/>
      <c r="AA195" s="1"/>
      <c r="AB195" s="4"/>
      <c r="AC195" s="4"/>
      <c r="AD195" s="4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2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4"/>
      <c r="AA196" s="1"/>
      <c r="AB196" s="4"/>
      <c r="AC196" s="4"/>
      <c r="AD196" s="4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2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4"/>
      <c r="AA197" s="1"/>
      <c r="AB197" s="4"/>
      <c r="AC197" s="4"/>
      <c r="AD197" s="4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2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4"/>
      <c r="AA198" s="1"/>
      <c r="AB198" s="4"/>
      <c r="AC198" s="4"/>
      <c r="AD198" s="4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2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4"/>
      <c r="AA199" s="1"/>
      <c r="AB199" s="4"/>
      <c r="AC199" s="4"/>
      <c r="AD199" s="4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2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4"/>
      <c r="AA200" s="1"/>
      <c r="AB200" s="4"/>
      <c r="AC200" s="4"/>
      <c r="AD200" s="4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2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4"/>
      <c r="AA201" s="1"/>
      <c r="AB201" s="4"/>
      <c r="AC201" s="4"/>
      <c r="AD201" s="4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2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4"/>
      <c r="AA202" s="1"/>
      <c r="AB202" s="4"/>
      <c r="AC202" s="4"/>
      <c r="AD202" s="4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2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4"/>
      <c r="AA203" s="1"/>
      <c r="AB203" s="4"/>
      <c r="AC203" s="4"/>
      <c r="AD203" s="4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2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4"/>
      <c r="AA204" s="1"/>
      <c r="AB204" s="4"/>
      <c r="AC204" s="4"/>
      <c r="AD204" s="4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2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4"/>
      <c r="AA205" s="1"/>
      <c r="AB205" s="4"/>
      <c r="AC205" s="4"/>
      <c r="AD205" s="4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2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4"/>
      <c r="AA206" s="1"/>
      <c r="AB206" s="4"/>
      <c r="AC206" s="4"/>
      <c r="AD206" s="4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2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4"/>
      <c r="AA207" s="1"/>
      <c r="AB207" s="4"/>
      <c r="AC207" s="4"/>
      <c r="AD207" s="4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2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4"/>
      <c r="AA208" s="1"/>
      <c r="AB208" s="4"/>
      <c r="AC208" s="4"/>
      <c r="AD208" s="4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2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4"/>
      <c r="AA209" s="1"/>
      <c r="AB209" s="4"/>
      <c r="AC209" s="4"/>
      <c r="AD209" s="4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2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4"/>
      <c r="AA210" s="1"/>
      <c r="AB210" s="4"/>
      <c r="AC210" s="4"/>
      <c r="AD210" s="4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2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4"/>
      <c r="AA211" s="1"/>
      <c r="AB211" s="4"/>
      <c r="AC211" s="4"/>
      <c r="AD211" s="4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2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4"/>
      <c r="AA212" s="1"/>
      <c r="AB212" s="4"/>
      <c r="AC212" s="4"/>
      <c r="AD212" s="4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2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4"/>
      <c r="AA213" s="1"/>
      <c r="AB213" s="4"/>
      <c r="AC213" s="4"/>
      <c r="AD213" s="4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2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4"/>
      <c r="AA214" s="1"/>
      <c r="AB214" s="4"/>
      <c r="AC214" s="4"/>
      <c r="AD214" s="4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2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4"/>
      <c r="AA215" s="1"/>
      <c r="AB215" s="4"/>
      <c r="AC215" s="4"/>
      <c r="AD215" s="4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2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4"/>
      <c r="AA216" s="1"/>
      <c r="AB216" s="4"/>
      <c r="AC216" s="4"/>
      <c r="AD216" s="4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2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4"/>
      <c r="AA217" s="1"/>
      <c r="AB217" s="4"/>
      <c r="AC217" s="4"/>
      <c r="AD217" s="4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2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4"/>
      <c r="AA218" s="1"/>
      <c r="AB218" s="4"/>
      <c r="AC218" s="4"/>
      <c r="AD218" s="4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2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4"/>
      <c r="AA219" s="1"/>
      <c r="AB219" s="4"/>
      <c r="AC219" s="4"/>
      <c r="AD219" s="4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2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4"/>
      <c r="AA220" s="1"/>
      <c r="AB220" s="4"/>
      <c r="AC220" s="4"/>
      <c r="AD220" s="4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2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4"/>
      <c r="AA221" s="1"/>
      <c r="AB221" s="4"/>
      <c r="AC221" s="4"/>
      <c r="AD221" s="4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2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4"/>
      <c r="AA222" s="1"/>
      <c r="AB222" s="4"/>
      <c r="AC222" s="4"/>
      <c r="AD222" s="4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2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4"/>
      <c r="AA223" s="1"/>
      <c r="AB223" s="4"/>
      <c r="AC223" s="4"/>
      <c r="AD223" s="4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2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4"/>
      <c r="AA224" s="1"/>
      <c r="AB224" s="4"/>
      <c r="AC224" s="4"/>
      <c r="AD224" s="4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2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4"/>
      <c r="AA225" s="1"/>
      <c r="AB225" s="4"/>
      <c r="AC225" s="4"/>
      <c r="AD225" s="4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2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4"/>
      <c r="AA226" s="1"/>
      <c r="AB226" s="4"/>
      <c r="AC226" s="4"/>
      <c r="AD226" s="4"/>
    </row>
    <row r="227" ht="15.75" customHeight="1">
      <c r="A227" s="1"/>
      <c r="B227" s="1"/>
      <c r="C227" s="1"/>
      <c r="D227" s="1"/>
      <c r="E227" s="1"/>
      <c r="F227" s="1"/>
      <c r="G227" s="1"/>
      <c r="H227" s="1"/>
      <c r="I227" s="2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4"/>
      <c r="AA227" s="1"/>
      <c r="AB227" s="4"/>
      <c r="AC227" s="4"/>
      <c r="AD227" s="4"/>
    </row>
    <row r="228" ht="15.75" customHeight="1">
      <c r="A228" s="1"/>
      <c r="B228" s="1"/>
      <c r="C228" s="1"/>
      <c r="D228" s="1"/>
      <c r="E228" s="1"/>
      <c r="F228" s="1"/>
      <c r="G228" s="1"/>
      <c r="H228" s="1"/>
      <c r="I228" s="2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4"/>
      <c r="AA228" s="1"/>
      <c r="AB228" s="4"/>
      <c r="AC228" s="4"/>
      <c r="AD228" s="4"/>
    </row>
    <row r="229" ht="15.75" customHeight="1">
      <c r="A229" s="1"/>
      <c r="B229" s="1"/>
      <c r="C229" s="1"/>
      <c r="D229" s="1"/>
      <c r="E229" s="1"/>
      <c r="F229" s="1"/>
      <c r="G229" s="1"/>
      <c r="H229" s="1"/>
      <c r="I229" s="2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4"/>
      <c r="AA229" s="1"/>
      <c r="AB229" s="4"/>
      <c r="AC229" s="4"/>
      <c r="AD229" s="4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2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4"/>
      <c r="AA230" s="1"/>
      <c r="AB230" s="4"/>
      <c r="AC230" s="4"/>
      <c r="AD230" s="4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2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4"/>
      <c r="AA231" s="1"/>
      <c r="AB231" s="4"/>
      <c r="AC231" s="4"/>
      <c r="AD231" s="4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2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4"/>
      <c r="AA232" s="1"/>
      <c r="AB232" s="4"/>
      <c r="AC232" s="4"/>
      <c r="AD232" s="4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2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4"/>
      <c r="AA233" s="1"/>
      <c r="AB233" s="4"/>
      <c r="AC233" s="4"/>
      <c r="AD233" s="4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2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4"/>
      <c r="AA234" s="1"/>
      <c r="AB234" s="4"/>
      <c r="AC234" s="4"/>
      <c r="AD234" s="4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2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4"/>
      <c r="AA235" s="1"/>
      <c r="AB235" s="4"/>
      <c r="AC235" s="4"/>
      <c r="AD235" s="4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2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4"/>
      <c r="AA236" s="1"/>
      <c r="AB236" s="4"/>
      <c r="AC236" s="4"/>
      <c r="AD236" s="4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2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4"/>
      <c r="AA237" s="1"/>
      <c r="AB237" s="4"/>
      <c r="AC237" s="4"/>
      <c r="AD237" s="4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2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4"/>
      <c r="AA238" s="1"/>
      <c r="AB238" s="4"/>
      <c r="AC238" s="4"/>
      <c r="AD238" s="4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2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4"/>
      <c r="AA239" s="1"/>
      <c r="AB239" s="4"/>
      <c r="AC239" s="4"/>
      <c r="AD239" s="4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2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4"/>
      <c r="AA240" s="1"/>
      <c r="AB240" s="4"/>
      <c r="AC240" s="4"/>
      <c r="AD240" s="4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2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4"/>
      <c r="AA241" s="1"/>
      <c r="AB241" s="4"/>
      <c r="AC241" s="4"/>
      <c r="AD241" s="4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2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4"/>
      <c r="AA242" s="1"/>
      <c r="AB242" s="4"/>
      <c r="AC242" s="4"/>
      <c r="AD242" s="4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2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4"/>
      <c r="AA243" s="1"/>
      <c r="AB243" s="4"/>
      <c r="AC243" s="4"/>
      <c r="AD243" s="4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2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4"/>
      <c r="AA244" s="1"/>
      <c r="AB244" s="4"/>
      <c r="AC244" s="4"/>
      <c r="AD244" s="4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2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4"/>
      <c r="AA245" s="1"/>
      <c r="AB245" s="4"/>
      <c r="AC245" s="4"/>
      <c r="AD245" s="4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2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4"/>
      <c r="AA246" s="1"/>
      <c r="AB246" s="4"/>
      <c r="AC246" s="4"/>
      <c r="AD246" s="4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2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4"/>
      <c r="AA247" s="1"/>
      <c r="AB247" s="4"/>
      <c r="AC247" s="4"/>
      <c r="AD247" s="4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2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4"/>
      <c r="AA248" s="1"/>
      <c r="AB248" s="4"/>
      <c r="AC248" s="4"/>
      <c r="AD248" s="4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2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4"/>
      <c r="AA249" s="1"/>
      <c r="AB249" s="4"/>
      <c r="AC249" s="4"/>
      <c r="AD249" s="4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2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4"/>
      <c r="AA250" s="1"/>
      <c r="AB250" s="4"/>
      <c r="AC250" s="4"/>
      <c r="AD250" s="4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2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4"/>
      <c r="AA251" s="1"/>
      <c r="AB251" s="4"/>
      <c r="AC251" s="4"/>
      <c r="AD251" s="4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2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4"/>
      <c r="AA252" s="1"/>
      <c r="AB252" s="4"/>
      <c r="AC252" s="4"/>
      <c r="AD252" s="4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2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4"/>
      <c r="AA253" s="1"/>
      <c r="AB253" s="4"/>
      <c r="AC253" s="4"/>
      <c r="AD253" s="4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2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4"/>
      <c r="AA254" s="1"/>
      <c r="AB254" s="4"/>
      <c r="AC254" s="4"/>
      <c r="AD254" s="4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2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4"/>
      <c r="AA255" s="1"/>
      <c r="AB255" s="4"/>
      <c r="AC255" s="4"/>
      <c r="AD255" s="4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2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4"/>
      <c r="AA256" s="1"/>
      <c r="AB256" s="4"/>
      <c r="AC256" s="4"/>
      <c r="AD256" s="4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2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4"/>
      <c r="AA257" s="1"/>
      <c r="AB257" s="4"/>
      <c r="AC257" s="4"/>
      <c r="AD257" s="4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2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4"/>
      <c r="AA258" s="1"/>
      <c r="AB258" s="4"/>
      <c r="AC258" s="4"/>
      <c r="AD258" s="4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2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4"/>
      <c r="AA259" s="1"/>
      <c r="AB259" s="4"/>
      <c r="AC259" s="4"/>
      <c r="AD259" s="4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2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4"/>
      <c r="AA260" s="1"/>
      <c r="AB260" s="4"/>
      <c r="AC260" s="4"/>
      <c r="AD260" s="4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2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4"/>
      <c r="AA261" s="1"/>
      <c r="AB261" s="4"/>
      <c r="AC261" s="4"/>
      <c r="AD261" s="4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2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4"/>
      <c r="AA262" s="1"/>
      <c r="AB262" s="4"/>
      <c r="AC262" s="4"/>
      <c r="AD262" s="4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2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4"/>
      <c r="AA263" s="1"/>
      <c r="AB263" s="4"/>
      <c r="AC263" s="4"/>
      <c r="AD263" s="4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2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4"/>
      <c r="AA264" s="1"/>
      <c r="AB264" s="4"/>
      <c r="AC264" s="4"/>
      <c r="AD264" s="4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2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4"/>
      <c r="AA265" s="1"/>
      <c r="AB265" s="4"/>
      <c r="AC265" s="4"/>
      <c r="AD265" s="4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2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4"/>
      <c r="AA266" s="1"/>
      <c r="AB266" s="4"/>
      <c r="AC266" s="4"/>
      <c r="AD266" s="4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2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4"/>
      <c r="AA267" s="1"/>
      <c r="AB267" s="4"/>
      <c r="AC267" s="4"/>
      <c r="AD267" s="4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2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4"/>
      <c r="AA268" s="1"/>
      <c r="AB268" s="4"/>
      <c r="AC268" s="4"/>
      <c r="AD268" s="4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2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4"/>
      <c r="AA269" s="1"/>
      <c r="AB269" s="4"/>
      <c r="AC269" s="4"/>
      <c r="AD269" s="4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2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4"/>
      <c r="AA270" s="1"/>
      <c r="AB270" s="4"/>
      <c r="AC270" s="4"/>
      <c r="AD270" s="4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2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4"/>
      <c r="AA271" s="1"/>
      <c r="AB271" s="4"/>
      <c r="AC271" s="4"/>
      <c r="AD271" s="4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2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4"/>
      <c r="AA272" s="1"/>
      <c r="AB272" s="4"/>
      <c r="AC272" s="4"/>
      <c r="AD272" s="4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2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4"/>
      <c r="AA273" s="1"/>
      <c r="AB273" s="4"/>
      <c r="AC273" s="4"/>
      <c r="AD273" s="4"/>
    </row>
    <row r="274" ht="15.75" customHeight="1">
      <c r="A274" s="16"/>
      <c r="B274" s="16"/>
      <c r="C274" s="16"/>
      <c r="D274" s="16"/>
      <c r="E274" s="16"/>
      <c r="F274" s="16"/>
      <c r="G274" s="16"/>
      <c r="H274" s="16"/>
      <c r="I274" s="220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287"/>
      <c r="AA274" s="16"/>
      <c r="AB274" s="287"/>
      <c r="AC274" s="287"/>
      <c r="AD274" s="287"/>
    </row>
    <row r="275" ht="15.75" customHeight="1">
      <c r="A275" s="16"/>
      <c r="B275" s="16"/>
      <c r="C275" s="16"/>
      <c r="D275" s="16"/>
      <c r="E275" s="16"/>
      <c r="F275" s="16"/>
      <c r="G275" s="16"/>
      <c r="H275" s="16"/>
      <c r="I275" s="220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287"/>
      <c r="AA275" s="16"/>
      <c r="AB275" s="287"/>
      <c r="AC275" s="287"/>
      <c r="AD275" s="287"/>
    </row>
    <row r="276" ht="15.75" customHeight="1">
      <c r="A276" s="16"/>
      <c r="B276" s="16"/>
      <c r="C276" s="16"/>
      <c r="D276" s="16"/>
      <c r="E276" s="16"/>
      <c r="F276" s="16"/>
      <c r="G276" s="16"/>
      <c r="H276" s="16"/>
      <c r="I276" s="220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287"/>
      <c r="AA276" s="16"/>
      <c r="AB276" s="287"/>
      <c r="AC276" s="287"/>
      <c r="AD276" s="287"/>
    </row>
    <row r="277" ht="15.75" customHeight="1">
      <c r="A277" s="16"/>
      <c r="B277" s="16"/>
      <c r="C277" s="16"/>
      <c r="D277" s="16"/>
      <c r="E277" s="16"/>
      <c r="F277" s="16"/>
      <c r="G277" s="16"/>
      <c r="H277" s="16"/>
      <c r="I277" s="220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287"/>
      <c r="AA277" s="16"/>
      <c r="AB277" s="287"/>
      <c r="AC277" s="287"/>
      <c r="AD277" s="287"/>
    </row>
    <row r="278" ht="15.75" customHeight="1">
      <c r="A278" s="16"/>
      <c r="B278" s="16"/>
      <c r="C278" s="16"/>
      <c r="D278" s="16"/>
      <c r="E278" s="16"/>
      <c r="F278" s="16"/>
      <c r="G278" s="16"/>
      <c r="H278" s="16"/>
      <c r="I278" s="220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287"/>
      <c r="AA278" s="16"/>
      <c r="AB278" s="287"/>
      <c r="AC278" s="287"/>
      <c r="AD278" s="287"/>
    </row>
    <row r="279" ht="15.75" customHeight="1">
      <c r="A279" s="16"/>
      <c r="B279" s="16"/>
      <c r="C279" s="16"/>
      <c r="D279" s="16"/>
      <c r="E279" s="16"/>
      <c r="F279" s="16"/>
      <c r="G279" s="16"/>
      <c r="H279" s="16"/>
      <c r="I279" s="220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287"/>
      <c r="AA279" s="16"/>
      <c r="AB279" s="287"/>
      <c r="AC279" s="287"/>
      <c r="AD279" s="287"/>
    </row>
    <row r="280" ht="15.75" customHeight="1">
      <c r="A280" s="16"/>
      <c r="B280" s="16"/>
      <c r="C280" s="16"/>
      <c r="D280" s="16"/>
      <c r="E280" s="16"/>
      <c r="F280" s="16"/>
      <c r="G280" s="16"/>
      <c r="H280" s="16"/>
      <c r="I280" s="220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287"/>
      <c r="AA280" s="16"/>
      <c r="AB280" s="287"/>
      <c r="AC280" s="287"/>
      <c r="AD280" s="287"/>
    </row>
    <row r="281" ht="15.75" customHeight="1">
      <c r="A281" s="16"/>
      <c r="B281" s="16"/>
      <c r="C281" s="16"/>
      <c r="D281" s="16"/>
      <c r="E281" s="16"/>
      <c r="F281" s="16"/>
      <c r="G281" s="16"/>
      <c r="H281" s="16"/>
      <c r="I281" s="220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287"/>
      <c r="AA281" s="16"/>
      <c r="AB281" s="287"/>
      <c r="AC281" s="287"/>
      <c r="AD281" s="287"/>
    </row>
    <row r="282" ht="15.75" customHeight="1">
      <c r="A282" s="16"/>
      <c r="B282" s="16"/>
      <c r="C282" s="16"/>
      <c r="D282" s="16"/>
      <c r="E282" s="16"/>
      <c r="F282" s="16"/>
      <c r="G282" s="16"/>
      <c r="H282" s="16"/>
      <c r="I282" s="220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287"/>
      <c r="AA282" s="16"/>
      <c r="AB282" s="287"/>
      <c r="AC282" s="287"/>
      <c r="AD282" s="287"/>
    </row>
    <row r="283" ht="15.75" customHeight="1">
      <c r="A283" s="16"/>
      <c r="B283" s="16"/>
      <c r="C283" s="16"/>
      <c r="D283" s="16"/>
      <c r="E283" s="16"/>
      <c r="F283" s="16"/>
      <c r="G283" s="16"/>
      <c r="H283" s="16"/>
      <c r="I283" s="220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287"/>
      <c r="AA283" s="16"/>
      <c r="AB283" s="287"/>
      <c r="AC283" s="287"/>
      <c r="AD283" s="287"/>
    </row>
    <row r="284" ht="15.75" customHeight="1">
      <c r="A284" s="16"/>
      <c r="B284" s="16"/>
      <c r="C284" s="16"/>
      <c r="D284" s="16"/>
      <c r="E284" s="16"/>
      <c r="F284" s="16"/>
      <c r="G284" s="16"/>
      <c r="H284" s="16"/>
      <c r="I284" s="220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287"/>
      <c r="AA284" s="16"/>
      <c r="AB284" s="287"/>
      <c r="AC284" s="287"/>
      <c r="AD284" s="287"/>
    </row>
    <row r="285" ht="15.75" customHeight="1">
      <c r="A285" s="16"/>
      <c r="B285" s="16"/>
      <c r="C285" s="16"/>
      <c r="D285" s="16"/>
      <c r="E285" s="16"/>
      <c r="F285" s="16"/>
      <c r="G285" s="16"/>
      <c r="H285" s="16"/>
      <c r="I285" s="220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287"/>
      <c r="AA285" s="16"/>
      <c r="AB285" s="287"/>
      <c r="AC285" s="287"/>
      <c r="AD285" s="287"/>
    </row>
    <row r="286" ht="15.75" customHeight="1">
      <c r="A286" s="16"/>
      <c r="B286" s="16"/>
      <c r="C286" s="16"/>
      <c r="D286" s="16"/>
      <c r="E286" s="16"/>
      <c r="F286" s="16"/>
      <c r="G286" s="16"/>
      <c r="H286" s="16"/>
      <c r="I286" s="220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287"/>
      <c r="AA286" s="16"/>
      <c r="AB286" s="287"/>
      <c r="AC286" s="287"/>
      <c r="AD286" s="287"/>
    </row>
    <row r="287" ht="15.75" customHeight="1">
      <c r="A287" s="16"/>
      <c r="B287" s="16"/>
      <c r="C287" s="16"/>
      <c r="D287" s="16"/>
      <c r="E287" s="16"/>
      <c r="F287" s="16"/>
      <c r="G287" s="16"/>
      <c r="H287" s="16"/>
      <c r="I287" s="220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287"/>
      <c r="AA287" s="16"/>
      <c r="AB287" s="287"/>
      <c r="AC287" s="287"/>
      <c r="AD287" s="287"/>
    </row>
    <row r="288" ht="15.75" customHeight="1">
      <c r="A288" s="16"/>
      <c r="B288" s="16"/>
      <c r="C288" s="16"/>
      <c r="D288" s="16"/>
      <c r="E288" s="16"/>
      <c r="F288" s="16"/>
      <c r="G288" s="16"/>
      <c r="H288" s="16"/>
      <c r="I288" s="220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287"/>
      <c r="AA288" s="16"/>
      <c r="AB288" s="287"/>
      <c r="AC288" s="287"/>
      <c r="AD288" s="287"/>
    </row>
    <row r="289" ht="15.75" customHeight="1">
      <c r="A289" s="16"/>
      <c r="B289" s="16"/>
      <c r="C289" s="16"/>
      <c r="D289" s="16"/>
      <c r="E289" s="16"/>
      <c r="F289" s="16"/>
      <c r="G289" s="16"/>
      <c r="H289" s="16"/>
      <c r="I289" s="220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287"/>
      <c r="AA289" s="16"/>
      <c r="AB289" s="287"/>
      <c r="AC289" s="287"/>
      <c r="AD289" s="287"/>
    </row>
    <row r="290" ht="15.75" customHeight="1">
      <c r="A290" s="16"/>
      <c r="B290" s="16"/>
      <c r="C290" s="16"/>
      <c r="D290" s="16"/>
      <c r="E290" s="16"/>
      <c r="F290" s="16"/>
      <c r="G290" s="16"/>
      <c r="H290" s="16"/>
      <c r="I290" s="220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287"/>
      <c r="AA290" s="16"/>
      <c r="AB290" s="287"/>
      <c r="AC290" s="287"/>
      <c r="AD290" s="287"/>
    </row>
    <row r="291" ht="15.75" customHeight="1">
      <c r="A291" s="16"/>
      <c r="B291" s="16"/>
      <c r="C291" s="16"/>
      <c r="D291" s="16"/>
      <c r="E291" s="16"/>
      <c r="F291" s="16"/>
      <c r="G291" s="16"/>
      <c r="H291" s="16"/>
      <c r="I291" s="220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287"/>
      <c r="AA291" s="16"/>
      <c r="AB291" s="287"/>
      <c r="AC291" s="287"/>
      <c r="AD291" s="287"/>
    </row>
    <row r="292" ht="15.75" customHeight="1">
      <c r="A292" s="16"/>
      <c r="B292" s="16"/>
      <c r="C292" s="16"/>
      <c r="D292" s="16"/>
      <c r="E292" s="16"/>
      <c r="F292" s="16"/>
      <c r="G292" s="16"/>
      <c r="H292" s="16"/>
      <c r="I292" s="220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287"/>
      <c r="AA292" s="16"/>
      <c r="AB292" s="287"/>
      <c r="AC292" s="287"/>
      <c r="AD292" s="287"/>
    </row>
    <row r="293" ht="15.75" customHeight="1">
      <c r="A293" s="16"/>
      <c r="B293" s="16"/>
      <c r="C293" s="16"/>
      <c r="D293" s="16"/>
      <c r="E293" s="16"/>
      <c r="F293" s="16"/>
      <c r="G293" s="16"/>
      <c r="H293" s="16"/>
      <c r="I293" s="220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287"/>
      <c r="AA293" s="16"/>
      <c r="AB293" s="287"/>
      <c r="AC293" s="287"/>
      <c r="AD293" s="287"/>
    </row>
    <row r="294" ht="15.75" customHeight="1">
      <c r="A294" s="16"/>
      <c r="B294" s="16"/>
      <c r="C294" s="16"/>
      <c r="D294" s="16"/>
      <c r="E294" s="16"/>
      <c r="F294" s="16"/>
      <c r="G294" s="16"/>
      <c r="H294" s="16"/>
      <c r="I294" s="220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287"/>
      <c r="AA294" s="16"/>
      <c r="AB294" s="287"/>
      <c r="AC294" s="287"/>
      <c r="AD294" s="287"/>
    </row>
    <row r="295" ht="15.75" customHeight="1">
      <c r="A295" s="16"/>
      <c r="B295" s="16"/>
      <c r="C295" s="16"/>
      <c r="D295" s="16"/>
      <c r="E295" s="16"/>
      <c r="F295" s="16"/>
      <c r="G295" s="16"/>
      <c r="H295" s="16"/>
      <c r="I295" s="220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287"/>
      <c r="AA295" s="16"/>
      <c r="AB295" s="287"/>
      <c r="AC295" s="287"/>
      <c r="AD295" s="287"/>
    </row>
    <row r="296" ht="15.75" customHeight="1">
      <c r="A296" s="16"/>
      <c r="B296" s="16"/>
      <c r="C296" s="16"/>
      <c r="D296" s="16"/>
      <c r="E296" s="16"/>
      <c r="F296" s="16"/>
      <c r="G296" s="16"/>
      <c r="H296" s="16"/>
      <c r="I296" s="220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287"/>
      <c r="AA296" s="16"/>
      <c r="AB296" s="287"/>
      <c r="AC296" s="287"/>
      <c r="AD296" s="287"/>
    </row>
    <row r="297" ht="15.75" customHeight="1">
      <c r="A297" s="16"/>
      <c r="B297" s="16"/>
      <c r="C297" s="16"/>
      <c r="D297" s="16"/>
      <c r="E297" s="16"/>
      <c r="F297" s="16"/>
      <c r="G297" s="16"/>
      <c r="H297" s="16"/>
      <c r="I297" s="220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287"/>
      <c r="AA297" s="16"/>
      <c r="AB297" s="287"/>
      <c r="AC297" s="287"/>
      <c r="AD297" s="287"/>
    </row>
    <row r="298" ht="15.75" customHeight="1">
      <c r="A298" s="16"/>
      <c r="B298" s="16"/>
      <c r="C298" s="16"/>
      <c r="D298" s="16"/>
      <c r="E298" s="16"/>
      <c r="F298" s="16"/>
      <c r="G298" s="16"/>
      <c r="H298" s="16"/>
      <c r="I298" s="220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287"/>
      <c r="AA298" s="16"/>
      <c r="AB298" s="287"/>
      <c r="AC298" s="287"/>
      <c r="AD298" s="287"/>
    </row>
    <row r="299" ht="15.75" customHeight="1">
      <c r="A299" s="16"/>
      <c r="B299" s="16"/>
      <c r="C299" s="16"/>
      <c r="D299" s="16"/>
      <c r="E299" s="16"/>
      <c r="F299" s="16"/>
      <c r="G299" s="16"/>
      <c r="H299" s="16"/>
      <c r="I299" s="220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287"/>
      <c r="AA299" s="16"/>
      <c r="AB299" s="287"/>
      <c r="AC299" s="287"/>
      <c r="AD299" s="287"/>
    </row>
    <row r="300" ht="15.75" customHeight="1">
      <c r="A300" s="16"/>
      <c r="B300" s="16"/>
      <c r="C300" s="16"/>
      <c r="D300" s="16"/>
      <c r="E300" s="16"/>
      <c r="F300" s="16"/>
      <c r="G300" s="16"/>
      <c r="H300" s="16"/>
      <c r="I300" s="220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287"/>
      <c r="AA300" s="16"/>
      <c r="AB300" s="287"/>
      <c r="AC300" s="287"/>
      <c r="AD300" s="287"/>
    </row>
    <row r="301" ht="15.75" customHeight="1">
      <c r="A301" s="16"/>
      <c r="B301" s="16"/>
      <c r="C301" s="16"/>
      <c r="D301" s="16"/>
      <c r="E301" s="16"/>
      <c r="F301" s="16"/>
      <c r="G301" s="16"/>
      <c r="H301" s="16"/>
      <c r="I301" s="220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287"/>
      <c r="AA301" s="16"/>
      <c r="AB301" s="287"/>
      <c r="AC301" s="287"/>
      <c r="AD301" s="287"/>
    </row>
    <row r="302" ht="15.75" customHeight="1">
      <c r="A302" s="16"/>
      <c r="B302" s="16"/>
      <c r="C302" s="16"/>
      <c r="D302" s="16"/>
      <c r="E302" s="16"/>
      <c r="F302" s="16"/>
      <c r="G302" s="16"/>
      <c r="H302" s="16"/>
      <c r="I302" s="220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287"/>
      <c r="AA302" s="16"/>
      <c r="AB302" s="287"/>
      <c r="AC302" s="287"/>
      <c r="AD302" s="287"/>
    </row>
    <row r="303" ht="15.75" customHeight="1">
      <c r="A303" s="16"/>
      <c r="B303" s="16"/>
      <c r="C303" s="16"/>
      <c r="D303" s="16"/>
      <c r="E303" s="16"/>
      <c r="F303" s="16"/>
      <c r="G303" s="16"/>
      <c r="H303" s="16"/>
      <c r="I303" s="220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287"/>
      <c r="AA303" s="16"/>
      <c r="AB303" s="287"/>
      <c r="AC303" s="287"/>
      <c r="AD303" s="287"/>
    </row>
    <row r="304" ht="15.75" customHeight="1">
      <c r="A304" s="16"/>
      <c r="B304" s="16"/>
      <c r="C304" s="16"/>
      <c r="D304" s="16"/>
      <c r="E304" s="16"/>
      <c r="F304" s="16"/>
      <c r="G304" s="16"/>
      <c r="H304" s="16"/>
      <c r="I304" s="220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287"/>
      <c r="AA304" s="16"/>
      <c r="AB304" s="287"/>
      <c r="AC304" s="287"/>
      <c r="AD304" s="287"/>
    </row>
    <row r="305" ht="15.75" customHeight="1">
      <c r="A305" s="16"/>
      <c r="B305" s="16"/>
      <c r="C305" s="16"/>
      <c r="D305" s="16"/>
      <c r="E305" s="16"/>
      <c r="F305" s="16"/>
      <c r="G305" s="16"/>
      <c r="H305" s="16"/>
      <c r="I305" s="220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287"/>
      <c r="AA305" s="16"/>
      <c r="AB305" s="287"/>
      <c r="AC305" s="287"/>
      <c r="AD305" s="287"/>
    </row>
    <row r="306" ht="15.75" customHeight="1">
      <c r="A306" s="16"/>
      <c r="B306" s="16"/>
      <c r="C306" s="16"/>
      <c r="D306" s="16"/>
      <c r="E306" s="16"/>
      <c r="F306" s="16"/>
      <c r="G306" s="16"/>
      <c r="H306" s="16"/>
      <c r="I306" s="220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287"/>
      <c r="AA306" s="16"/>
      <c r="AB306" s="287"/>
      <c r="AC306" s="287"/>
      <c r="AD306" s="287"/>
    </row>
    <row r="307" ht="15.75" customHeight="1">
      <c r="A307" s="16"/>
      <c r="B307" s="16"/>
      <c r="C307" s="16"/>
      <c r="D307" s="16"/>
      <c r="E307" s="16"/>
      <c r="F307" s="16"/>
      <c r="G307" s="16"/>
      <c r="H307" s="16"/>
      <c r="I307" s="220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287"/>
      <c r="AA307" s="16"/>
      <c r="AB307" s="287"/>
      <c r="AC307" s="287"/>
      <c r="AD307" s="287"/>
    </row>
    <row r="308" ht="15.75" customHeight="1">
      <c r="A308" s="16"/>
      <c r="B308" s="16"/>
      <c r="C308" s="16"/>
      <c r="D308" s="16"/>
      <c r="E308" s="16"/>
      <c r="F308" s="16"/>
      <c r="G308" s="16"/>
      <c r="H308" s="16"/>
      <c r="I308" s="220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287"/>
      <c r="AA308" s="16"/>
      <c r="AB308" s="287"/>
      <c r="AC308" s="287"/>
      <c r="AD308" s="287"/>
    </row>
    <row r="309" ht="15.75" customHeight="1">
      <c r="A309" s="16"/>
      <c r="B309" s="16"/>
      <c r="C309" s="16"/>
      <c r="D309" s="16"/>
      <c r="E309" s="16"/>
      <c r="F309" s="16"/>
      <c r="G309" s="16"/>
      <c r="H309" s="16"/>
      <c r="I309" s="220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287"/>
      <c r="AA309" s="16"/>
      <c r="AB309" s="287"/>
      <c r="AC309" s="287"/>
      <c r="AD309" s="287"/>
    </row>
    <row r="310" ht="15.75" customHeight="1">
      <c r="A310" s="16"/>
      <c r="B310" s="16"/>
      <c r="C310" s="16"/>
      <c r="D310" s="16"/>
      <c r="E310" s="16"/>
      <c r="F310" s="16"/>
      <c r="G310" s="16"/>
      <c r="H310" s="16"/>
      <c r="I310" s="220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287"/>
      <c r="AA310" s="16"/>
      <c r="AB310" s="287"/>
      <c r="AC310" s="287"/>
      <c r="AD310" s="287"/>
    </row>
    <row r="311" ht="15.75" customHeight="1">
      <c r="A311" s="16"/>
      <c r="B311" s="16"/>
      <c r="C311" s="16"/>
      <c r="D311" s="16"/>
      <c r="E311" s="16"/>
      <c r="F311" s="16"/>
      <c r="G311" s="16"/>
      <c r="H311" s="16"/>
      <c r="I311" s="220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287"/>
      <c r="AA311" s="16"/>
      <c r="AB311" s="287"/>
      <c r="AC311" s="287"/>
      <c r="AD311" s="287"/>
    </row>
    <row r="312" ht="15.75" customHeight="1">
      <c r="A312" s="16"/>
      <c r="B312" s="16"/>
      <c r="C312" s="16"/>
      <c r="D312" s="16"/>
      <c r="E312" s="16"/>
      <c r="F312" s="16"/>
      <c r="G312" s="16"/>
      <c r="H312" s="16"/>
      <c r="I312" s="220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287"/>
      <c r="AA312" s="16"/>
      <c r="AB312" s="287"/>
      <c r="AC312" s="287"/>
      <c r="AD312" s="287"/>
    </row>
    <row r="313" ht="15.75" customHeight="1">
      <c r="A313" s="16"/>
      <c r="B313" s="16"/>
      <c r="C313" s="16"/>
      <c r="D313" s="16"/>
      <c r="E313" s="16"/>
      <c r="F313" s="16"/>
      <c r="G313" s="16"/>
      <c r="H313" s="16"/>
      <c r="I313" s="220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287"/>
      <c r="AA313" s="16"/>
      <c r="AB313" s="287"/>
      <c r="AC313" s="287"/>
      <c r="AD313" s="287"/>
    </row>
    <row r="314" ht="15.75" customHeight="1">
      <c r="A314" s="16"/>
      <c r="B314" s="16"/>
      <c r="C314" s="16"/>
      <c r="D314" s="16"/>
      <c r="E314" s="16"/>
      <c r="F314" s="16"/>
      <c r="G314" s="16"/>
      <c r="H314" s="16"/>
      <c r="I314" s="220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287"/>
      <c r="AA314" s="16"/>
      <c r="AB314" s="287"/>
      <c r="AC314" s="287"/>
      <c r="AD314" s="287"/>
    </row>
    <row r="315" ht="15.75" customHeight="1">
      <c r="A315" s="16"/>
      <c r="B315" s="16"/>
      <c r="C315" s="16"/>
      <c r="D315" s="16"/>
      <c r="E315" s="16"/>
      <c r="F315" s="16"/>
      <c r="G315" s="16"/>
      <c r="H315" s="16"/>
      <c r="I315" s="220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287"/>
      <c r="AA315" s="16"/>
      <c r="AB315" s="287"/>
      <c r="AC315" s="287"/>
      <c r="AD315" s="287"/>
    </row>
    <row r="316" ht="15.75" customHeight="1">
      <c r="A316" s="16"/>
      <c r="B316" s="16"/>
      <c r="C316" s="16"/>
      <c r="D316" s="16"/>
      <c r="E316" s="16"/>
      <c r="F316" s="16"/>
      <c r="G316" s="16"/>
      <c r="H316" s="16"/>
      <c r="I316" s="220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287"/>
      <c r="AA316" s="16"/>
      <c r="AB316" s="287"/>
      <c r="AC316" s="287"/>
      <c r="AD316" s="287"/>
    </row>
    <row r="317" ht="15.75" customHeight="1">
      <c r="A317" s="16"/>
      <c r="B317" s="16"/>
      <c r="C317" s="16"/>
      <c r="D317" s="16"/>
      <c r="E317" s="16"/>
      <c r="F317" s="16"/>
      <c r="G317" s="16"/>
      <c r="H317" s="16"/>
      <c r="I317" s="220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287"/>
      <c r="AA317" s="16"/>
      <c r="AB317" s="287"/>
      <c r="AC317" s="287"/>
      <c r="AD317" s="287"/>
    </row>
    <row r="318" ht="15.75" customHeight="1">
      <c r="A318" s="16"/>
      <c r="B318" s="16"/>
      <c r="C318" s="16"/>
      <c r="D318" s="16"/>
      <c r="E318" s="16"/>
      <c r="F318" s="16"/>
      <c r="G318" s="16"/>
      <c r="H318" s="16"/>
      <c r="I318" s="220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287"/>
      <c r="AA318" s="16"/>
      <c r="AB318" s="287"/>
      <c r="AC318" s="287"/>
      <c r="AD318" s="287"/>
    </row>
    <row r="319" ht="15.75" customHeight="1">
      <c r="A319" s="16"/>
      <c r="B319" s="16"/>
      <c r="C319" s="16"/>
      <c r="D319" s="16"/>
      <c r="E319" s="16"/>
      <c r="F319" s="16"/>
      <c r="G319" s="16"/>
      <c r="H319" s="16"/>
      <c r="I319" s="220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287"/>
      <c r="AA319" s="16"/>
      <c r="AB319" s="287"/>
      <c r="AC319" s="287"/>
      <c r="AD319" s="287"/>
    </row>
    <row r="320" ht="15.75" customHeight="1">
      <c r="A320" s="16"/>
      <c r="B320" s="16"/>
      <c r="C320" s="16"/>
      <c r="D320" s="16"/>
      <c r="E320" s="16"/>
      <c r="F320" s="16"/>
      <c r="G320" s="16"/>
      <c r="H320" s="16"/>
      <c r="I320" s="220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287"/>
      <c r="AA320" s="16"/>
      <c r="AB320" s="287"/>
      <c r="AC320" s="287"/>
      <c r="AD320" s="287"/>
    </row>
    <row r="321" ht="15.75" customHeight="1">
      <c r="A321" s="16"/>
      <c r="B321" s="16"/>
      <c r="C321" s="16"/>
      <c r="D321" s="16"/>
      <c r="E321" s="16"/>
      <c r="F321" s="16"/>
      <c r="G321" s="16"/>
      <c r="H321" s="16"/>
      <c r="I321" s="220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287"/>
      <c r="AA321" s="16"/>
      <c r="AB321" s="287"/>
      <c r="AC321" s="287"/>
      <c r="AD321" s="287"/>
    </row>
    <row r="322" ht="15.75" customHeight="1">
      <c r="A322" s="16"/>
      <c r="B322" s="16"/>
      <c r="C322" s="16"/>
      <c r="D322" s="16"/>
      <c r="E322" s="16"/>
      <c r="F322" s="16"/>
      <c r="G322" s="16"/>
      <c r="H322" s="16"/>
      <c r="I322" s="220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287"/>
      <c r="AA322" s="16"/>
      <c r="AB322" s="287"/>
      <c r="AC322" s="287"/>
      <c r="AD322" s="287"/>
    </row>
    <row r="323" ht="15.75" customHeight="1">
      <c r="A323" s="16"/>
      <c r="B323" s="16"/>
      <c r="C323" s="16"/>
      <c r="D323" s="16"/>
      <c r="E323" s="16"/>
      <c r="F323" s="16"/>
      <c r="G323" s="16"/>
      <c r="H323" s="16"/>
      <c r="I323" s="220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287"/>
      <c r="AA323" s="16"/>
      <c r="AB323" s="287"/>
      <c r="AC323" s="287"/>
      <c r="AD323" s="287"/>
    </row>
    <row r="324" ht="15.75" customHeight="1">
      <c r="A324" s="16"/>
      <c r="B324" s="16"/>
      <c r="C324" s="16"/>
      <c r="D324" s="16"/>
      <c r="E324" s="16"/>
      <c r="F324" s="16"/>
      <c r="G324" s="16"/>
      <c r="H324" s="16"/>
      <c r="I324" s="220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287"/>
      <c r="AA324" s="16"/>
      <c r="AB324" s="287"/>
      <c r="AC324" s="287"/>
      <c r="AD324" s="287"/>
    </row>
    <row r="325" ht="15.75" customHeight="1">
      <c r="A325" s="16"/>
      <c r="B325" s="16"/>
      <c r="C325" s="16"/>
      <c r="D325" s="16"/>
      <c r="E325" s="16"/>
      <c r="F325" s="16"/>
      <c r="G325" s="16"/>
      <c r="H325" s="16"/>
      <c r="I325" s="220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287"/>
      <c r="AA325" s="16"/>
      <c r="AB325" s="287"/>
      <c r="AC325" s="287"/>
      <c r="AD325" s="287"/>
    </row>
    <row r="326" ht="15.75" customHeight="1">
      <c r="A326" s="16"/>
      <c r="B326" s="16"/>
      <c r="C326" s="16"/>
      <c r="D326" s="16"/>
      <c r="E326" s="16"/>
      <c r="F326" s="16"/>
      <c r="G326" s="16"/>
      <c r="H326" s="16"/>
      <c r="I326" s="220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287"/>
      <c r="AA326" s="16"/>
      <c r="AB326" s="287"/>
      <c r="AC326" s="287"/>
      <c r="AD326" s="287"/>
    </row>
    <row r="327" ht="15.75" customHeight="1">
      <c r="A327" s="16"/>
      <c r="B327" s="16"/>
      <c r="C327" s="16"/>
      <c r="D327" s="16"/>
      <c r="E327" s="16"/>
      <c r="F327" s="16"/>
      <c r="G327" s="16"/>
      <c r="H327" s="16"/>
      <c r="I327" s="220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287"/>
      <c r="AA327" s="16"/>
      <c r="AB327" s="287"/>
      <c r="AC327" s="287"/>
      <c r="AD327" s="287"/>
    </row>
    <row r="328" ht="15.75" customHeight="1">
      <c r="A328" s="16"/>
      <c r="B328" s="16"/>
      <c r="C328" s="16"/>
      <c r="D328" s="16"/>
      <c r="E328" s="16"/>
      <c r="F328" s="16"/>
      <c r="G328" s="16"/>
      <c r="H328" s="16"/>
      <c r="I328" s="220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287"/>
      <c r="AA328" s="16"/>
      <c r="AB328" s="287"/>
      <c r="AC328" s="287"/>
      <c r="AD328" s="287"/>
    </row>
    <row r="329" ht="15.75" customHeight="1">
      <c r="A329" s="16"/>
      <c r="B329" s="16"/>
      <c r="C329" s="16"/>
      <c r="D329" s="16"/>
      <c r="E329" s="16"/>
      <c r="F329" s="16"/>
      <c r="G329" s="16"/>
      <c r="H329" s="16"/>
      <c r="I329" s="220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287"/>
      <c r="AA329" s="16"/>
      <c r="AB329" s="287"/>
      <c r="AC329" s="287"/>
      <c r="AD329" s="287"/>
    </row>
    <row r="330" ht="15.75" customHeight="1">
      <c r="A330" s="16"/>
      <c r="B330" s="16"/>
      <c r="C330" s="16"/>
      <c r="D330" s="16"/>
      <c r="E330" s="16"/>
      <c r="F330" s="16"/>
      <c r="G330" s="16"/>
      <c r="H330" s="16"/>
      <c r="I330" s="220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287"/>
      <c r="AA330" s="16"/>
      <c r="AB330" s="287"/>
      <c r="AC330" s="287"/>
      <c r="AD330" s="287"/>
    </row>
    <row r="331" ht="15.75" customHeight="1">
      <c r="A331" s="16"/>
      <c r="B331" s="16"/>
      <c r="C331" s="16"/>
      <c r="D331" s="16"/>
      <c r="E331" s="16"/>
      <c r="F331" s="16"/>
      <c r="G331" s="16"/>
      <c r="H331" s="16"/>
      <c r="I331" s="220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287"/>
      <c r="AA331" s="16"/>
      <c r="AB331" s="287"/>
      <c r="AC331" s="287"/>
      <c r="AD331" s="287"/>
    </row>
    <row r="332" ht="15.75" customHeight="1">
      <c r="A332" s="16"/>
      <c r="B332" s="16"/>
      <c r="C332" s="16"/>
      <c r="D332" s="16"/>
      <c r="E332" s="16"/>
      <c r="F332" s="16"/>
      <c r="G332" s="16"/>
      <c r="H332" s="16"/>
      <c r="I332" s="220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287"/>
      <c r="AA332" s="16"/>
      <c r="AB332" s="287"/>
      <c r="AC332" s="287"/>
      <c r="AD332" s="287"/>
    </row>
    <row r="333" ht="15.75" customHeight="1">
      <c r="A333" s="16"/>
      <c r="B333" s="16"/>
      <c r="C333" s="16"/>
      <c r="D333" s="16"/>
      <c r="E333" s="16"/>
      <c r="F333" s="16"/>
      <c r="G333" s="16"/>
      <c r="H333" s="16"/>
      <c r="I333" s="220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287"/>
      <c r="AA333" s="16"/>
      <c r="AB333" s="287"/>
      <c r="AC333" s="287"/>
      <c r="AD333" s="287"/>
    </row>
    <row r="334" ht="15.75" customHeight="1">
      <c r="A334" s="16"/>
      <c r="B334" s="16"/>
      <c r="C334" s="16"/>
      <c r="D334" s="16"/>
      <c r="E334" s="16"/>
      <c r="F334" s="16"/>
      <c r="G334" s="16"/>
      <c r="H334" s="16"/>
      <c r="I334" s="220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287"/>
      <c r="AA334" s="16"/>
      <c r="AB334" s="287"/>
      <c r="AC334" s="287"/>
      <c r="AD334" s="287"/>
    </row>
    <row r="335" ht="15.75" customHeight="1">
      <c r="A335" s="16"/>
      <c r="B335" s="16"/>
      <c r="C335" s="16"/>
      <c r="D335" s="16"/>
      <c r="E335" s="16"/>
      <c r="F335" s="16"/>
      <c r="G335" s="16"/>
      <c r="H335" s="16"/>
      <c r="I335" s="220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287"/>
      <c r="AA335" s="16"/>
      <c r="AB335" s="287"/>
      <c r="AC335" s="287"/>
      <c r="AD335" s="287"/>
    </row>
    <row r="336" ht="15.75" customHeight="1">
      <c r="A336" s="16"/>
      <c r="B336" s="16"/>
      <c r="C336" s="16"/>
      <c r="D336" s="16"/>
      <c r="E336" s="16"/>
      <c r="F336" s="16"/>
      <c r="G336" s="16"/>
      <c r="H336" s="16"/>
      <c r="I336" s="220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287"/>
      <c r="AA336" s="16"/>
      <c r="AB336" s="287"/>
      <c r="AC336" s="287"/>
      <c r="AD336" s="287"/>
    </row>
    <row r="337" ht="15.75" customHeight="1">
      <c r="A337" s="16"/>
      <c r="B337" s="16"/>
      <c r="C337" s="16"/>
      <c r="D337" s="16"/>
      <c r="E337" s="16"/>
      <c r="F337" s="16"/>
      <c r="G337" s="16"/>
      <c r="H337" s="16"/>
      <c r="I337" s="220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287"/>
      <c r="AA337" s="16"/>
      <c r="AB337" s="287"/>
      <c r="AC337" s="287"/>
      <c r="AD337" s="287"/>
    </row>
    <row r="338" ht="15.75" customHeight="1">
      <c r="A338" s="16"/>
      <c r="B338" s="16"/>
      <c r="C338" s="16"/>
      <c r="D338" s="16"/>
      <c r="E338" s="16"/>
      <c r="F338" s="16"/>
      <c r="G338" s="16"/>
      <c r="H338" s="16"/>
      <c r="I338" s="220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287"/>
      <c r="AA338" s="16"/>
      <c r="AB338" s="287"/>
      <c r="AC338" s="287"/>
      <c r="AD338" s="287"/>
    </row>
    <row r="339" ht="15.75" customHeight="1">
      <c r="A339" s="16"/>
      <c r="B339" s="16"/>
      <c r="C339" s="16"/>
      <c r="D339" s="16"/>
      <c r="E339" s="16"/>
      <c r="F339" s="16"/>
      <c r="G339" s="16"/>
      <c r="H339" s="16"/>
      <c r="I339" s="220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287"/>
      <c r="AA339" s="16"/>
      <c r="AB339" s="287"/>
      <c r="AC339" s="287"/>
      <c r="AD339" s="287"/>
    </row>
    <row r="340" ht="15.75" customHeight="1">
      <c r="A340" s="16"/>
      <c r="B340" s="16"/>
      <c r="C340" s="16"/>
      <c r="D340" s="16"/>
      <c r="E340" s="16"/>
      <c r="F340" s="16"/>
      <c r="G340" s="16"/>
      <c r="H340" s="16"/>
      <c r="I340" s="220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287"/>
      <c r="AA340" s="16"/>
      <c r="AB340" s="287"/>
      <c r="AC340" s="287"/>
      <c r="AD340" s="287"/>
    </row>
    <row r="341" ht="15.75" customHeight="1">
      <c r="A341" s="16"/>
      <c r="B341" s="16"/>
      <c r="C341" s="16"/>
      <c r="D341" s="16"/>
      <c r="E341" s="16"/>
      <c r="F341" s="16"/>
      <c r="G341" s="16"/>
      <c r="H341" s="16"/>
      <c r="I341" s="220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287"/>
      <c r="AA341" s="16"/>
      <c r="AB341" s="287"/>
      <c r="AC341" s="287"/>
      <c r="AD341" s="287"/>
    </row>
    <row r="342" ht="15.75" customHeight="1">
      <c r="A342" s="16"/>
      <c r="B342" s="16"/>
      <c r="C342" s="16"/>
      <c r="D342" s="16"/>
      <c r="E342" s="16"/>
      <c r="F342" s="16"/>
      <c r="G342" s="16"/>
      <c r="H342" s="16"/>
      <c r="I342" s="220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287"/>
      <c r="AA342" s="16"/>
      <c r="AB342" s="287"/>
      <c r="AC342" s="287"/>
      <c r="AD342" s="287"/>
    </row>
    <row r="343" ht="15.75" customHeight="1">
      <c r="A343" s="16"/>
      <c r="B343" s="16"/>
      <c r="C343" s="16"/>
      <c r="D343" s="16"/>
      <c r="E343" s="16"/>
      <c r="F343" s="16"/>
      <c r="G343" s="16"/>
      <c r="H343" s="16"/>
      <c r="I343" s="220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287"/>
      <c r="AA343" s="16"/>
      <c r="AB343" s="287"/>
      <c r="AC343" s="287"/>
      <c r="AD343" s="287"/>
    </row>
    <row r="344" ht="15.75" customHeight="1">
      <c r="A344" s="16"/>
      <c r="B344" s="16"/>
      <c r="C344" s="16"/>
      <c r="D344" s="16"/>
      <c r="E344" s="16"/>
      <c r="F344" s="16"/>
      <c r="G344" s="16"/>
      <c r="H344" s="16"/>
      <c r="I344" s="220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287"/>
      <c r="AA344" s="16"/>
      <c r="AB344" s="287"/>
      <c r="AC344" s="287"/>
      <c r="AD344" s="287"/>
    </row>
    <row r="345" ht="15.75" customHeight="1">
      <c r="A345" s="16"/>
      <c r="B345" s="16"/>
      <c r="C345" s="16"/>
      <c r="D345" s="16"/>
      <c r="E345" s="16"/>
      <c r="F345" s="16"/>
      <c r="G345" s="16"/>
      <c r="H345" s="16"/>
      <c r="I345" s="220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287"/>
      <c r="AA345" s="16"/>
      <c r="AB345" s="287"/>
      <c r="AC345" s="287"/>
      <c r="AD345" s="287"/>
    </row>
    <row r="346" ht="15.75" customHeight="1">
      <c r="A346" s="16"/>
      <c r="B346" s="16"/>
      <c r="C346" s="16"/>
      <c r="D346" s="16"/>
      <c r="E346" s="16"/>
      <c r="F346" s="16"/>
      <c r="G346" s="16"/>
      <c r="H346" s="16"/>
      <c r="I346" s="220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287"/>
      <c r="AA346" s="16"/>
      <c r="AB346" s="287"/>
      <c r="AC346" s="287"/>
      <c r="AD346" s="287"/>
    </row>
    <row r="347" ht="15.75" customHeight="1">
      <c r="A347" s="16"/>
      <c r="B347" s="16"/>
      <c r="C347" s="16"/>
      <c r="D347" s="16"/>
      <c r="E347" s="16"/>
      <c r="F347" s="16"/>
      <c r="G347" s="16"/>
      <c r="H347" s="16"/>
      <c r="I347" s="220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287"/>
      <c r="AA347" s="16"/>
      <c r="AB347" s="287"/>
      <c r="AC347" s="287"/>
      <c r="AD347" s="287"/>
    </row>
    <row r="348" ht="15.75" customHeight="1">
      <c r="A348" s="16"/>
      <c r="B348" s="16"/>
      <c r="C348" s="16"/>
      <c r="D348" s="16"/>
      <c r="E348" s="16"/>
      <c r="F348" s="16"/>
      <c r="G348" s="16"/>
      <c r="H348" s="16"/>
      <c r="I348" s="220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287"/>
      <c r="AA348" s="16"/>
      <c r="AB348" s="287"/>
      <c r="AC348" s="287"/>
      <c r="AD348" s="287"/>
    </row>
    <row r="349" ht="15.75" customHeight="1">
      <c r="A349" s="16"/>
      <c r="B349" s="16"/>
      <c r="C349" s="16"/>
      <c r="D349" s="16"/>
      <c r="E349" s="16"/>
      <c r="F349" s="16"/>
      <c r="G349" s="16"/>
      <c r="H349" s="16"/>
      <c r="I349" s="220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287"/>
      <c r="AA349" s="16"/>
      <c r="AB349" s="287"/>
      <c r="AC349" s="287"/>
      <c r="AD349" s="287"/>
    </row>
    <row r="350" ht="15.75" customHeight="1">
      <c r="A350" s="16"/>
      <c r="B350" s="16"/>
      <c r="C350" s="16"/>
      <c r="D350" s="16"/>
      <c r="E350" s="16"/>
      <c r="F350" s="16"/>
      <c r="G350" s="16"/>
      <c r="H350" s="16"/>
      <c r="I350" s="220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287"/>
      <c r="AA350" s="16"/>
      <c r="AB350" s="287"/>
      <c r="AC350" s="287"/>
      <c r="AD350" s="287"/>
    </row>
    <row r="351" ht="15.75" customHeight="1">
      <c r="A351" s="16"/>
      <c r="B351" s="16"/>
      <c r="C351" s="16"/>
      <c r="D351" s="16"/>
      <c r="E351" s="16"/>
      <c r="F351" s="16"/>
      <c r="G351" s="16"/>
      <c r="H351" s="16"/>
      <c r="I351" s="220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287"/>
      <c r="AA351" s="16"/>
      <c r="AB351" s="287"/>
      <c r="AC351" s="287"/>
      <c r="AD351" s="287"/>
    </row>
    <row r="352" ht="15.75" customHeight="1">
      <c r="A352" s="16"/>
      <c r="B352" s="16"/>
      <c r="C352" s="16"/>
      <c r="D352" s="16"/>
      <c r="E352" s="16"/>
      <c r="F352" s="16"/>
      <c r="G352" s="16"/>
      <c r="H352" s="16"/>
      <c r="I352" s="220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287"/>
      <c r="AA352" s="16"/>
      <c r="AB352" s="287"/>
      <c r="AC352" s="287"/>
      <c r="AD352" s="287"/>
    </row>
    <row r="353" ht="15.75" customHeight="1">
      <c r="A353" s="16"/>
      <c r="B353" s="16"/>
      <c r="C353" s="16"/>
      <c r="D353" s="16"/>
      <c r="E353" s="16"/>
      <c r="F353" s="16"/>
      <c r="G353" s="16"/>
      <c r="H353" s="16"/>
      <c r="I353" s="220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287"/>
      <c r="AA353" s="16"/>
      <c r="AB353" s="287"/>
      <c r="AC353" s="287"/>
      <c r="AD353" s="287"/>
    </row>
    <row r="354" ht="15.75" customHeight="1">
      <c r="A354" s="16"/>
      <c r="B354" s="16"/>
      <c r="C354" s="16"/>
      <c r="D354" s="16"/>
      <c r="E354" s="16"/>
      <c r="F354" s="16"/>
      <c r="G354" s="16"/>
      <c r="H354" s="16"/>
      <c r="I354" s="220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287"/>
      <c r="AA354" s="16"/>
      <c r="AB354" s="287"/>
      <c r="AC354" s="287"/>
      <c r="AD354" s="287"/>
    </row>
    <row r="355" ht="15.75" customHeight="1">
      <c r="A355" s="16"/>
      <c r="B355" s="16"/>
      <c r="C355" s="16"/>
      <c r="D355" s="16"/>
      <c r="E355" s="16"/>
      <c r="F355" s="16"/>
      <c r="G355" s="16"/>
      <c r="H355" s="16"/>
      <c r="I355" s="220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287"/>
      <c r="AA355" s="16"/>
      <c r="AB355" s="287"/>
      <c r="AC355" s="287"/>
      <c r="AD355" s="287"/>
    </row>
    <row r="356" ht="15.75" customHeight="1">
      <c r="A356" s="16"/>
      <c r="B356" s="16"/>
      <c r="C356" s="16"/>
      <c r="D356" s="16"/>
      <c r="E356" s="16"/>
      <c r="F356" s="16"/>
      <c r="G356" s="16"/>
      <c r="H356" s="16"/>
      <c r="I356" s="220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287"/>
      <c r="AA356" s="16"/>
      <c r="AB356" s="287"/>
      <c r="AC356" s="287"/>
      <c r="AD356" s="287"/>
    </row>
    <row r="357" ht="15.75" customHeight="1">
      <c r="A357" s="16"/>
      <c r="B357" s="16"/>
      <c r="C357" s="16"/>
      <c r="D357" s="16"/>
      <c r="E357" s="16"/>
      <c r="F357" s="16"/>
      <c r="G357" s="16"/>
      <c r="H357" s="16"/>
      <c r="I357" s="220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287"/>
      <c r="AA357" s="16"/>
      <c r="AB357" s="287"/>
      <c r="AC357" s="287"/>
      <c r="AD357" s="287"/>
    </row>
    <row r="358" ht="15.75" customHeight="1">
      <c r="A358" s="16"/>
      <c r="B358" s="16"/>
      <c r="C358" s="16"/>
      <c r="D358" s="16"/>
      <c r="E358" s="16"/>
      <c r="F358" s="16"/>
      <c r="G358" s="16"/>
      <c r="H358" s="16"/>
      <c r="I358" s="220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287"/>
      <c r="AA358" s="16"/>
      <c r="AB358" s="287"/>
      <c r="AC358" s="287"/>
      <c r="AD358" s="287"/>
    </row>
    <row r="359" ht="15.75" customHeight="1">
      <c r="A359" s="16"/>
      <c r="B359" s="16"/>
      <c r="C359" s="16"/>
      <c r="D359" s="16"/>
      <c r="E359" s="16"/>
      <c r="F359" s="16"/>
      <c r="G359" s="16"/>
      <c r="H359" s="16"/>
      <c r="I359" s="220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287"/>
      <c r="AA359" s="16"/>
      <c r="AB359" s="287"/>
      <c r="AC359" s="287"/>
      <c r="AD359" s="287"/>
    </row>
    <row r="360" ht="15.75" customHeight="1">
      <c r="A360" s="16"/>
      <c r="B360" s="16"/>
      <c r="C360" s="16"/>
      <c r="D360" s="16"/>
      <c r="E360" s="16"/>
      <c r="F360" s="16"/>
      <c r="G360" s="16"/>
      <c r="H360" s="16"/>
      <c r="I360" s="220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287"/>
      <c r="AA360" s="16"/>
      <c r="AB360" s="287"/>
      <c r="AC360" s="287"/>
      <c r="AD360" s="287"/>
    </row>
    <row r="361" ht="15.75" customHeight="1">
      <c r="A361" s="16"/>
      <c r="B361" s="16"/>
      <c r="C361" s="16"/>
      <c r="D361" s="16"/>
      <c r="E361" s="16"/>
      <c r="F361" s="16"/>
      <c r="G361" s="16"/>
      <c r="H361" s="16"/>
      <c r="I361" s="220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287"/>
      <c r="AA361" s="16"/>
      <c r="AB361" s="287"/>
      <c r="AC361" s="287"/>
      <c r="AD361" s="287"/>
    </row>
    <row r="362" ht="15.75" customHeight="1">
      <c r="A362" s="16"/>
      <c r="B362" s="16"/>
      <c r="C362" s="16"/>
      <c r="D362" s="16"/>
      <c r="E362" s="16"/>
      <c r="F362" s="16"/>
      <c r="G362" s="16"/>
      <c r="H362" s="16"/>
      <c r="I362" s="220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287"/>
      <c r="AA362" s="16"/>
      <c r="AB362" s="287"/>
      <c r="AC362" s="287"/>
      <c r="AD362" s="287"/>
    </row>
    <row r="363" ht="15.75" customHeight="1">
      <c r="A363" s="16"/>
      <c r="B363" s="16"/>
      <c r="C363" s="16"/>
      <c r="D363" s="16"/>
      <c r="E363" s="16"/>
      <c r="F363" s="16"/>
      <c r="G363" s="16"/>
      <c r="H363" s="16"/>
      <c r="I363" s="220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287"/>
      <c r="AA363" s="16"/>
      <c r="AB363" s="287"/>
      <c r="AC363" s="287"/>
      <c r="AD363" s="287"/>
    </row>
    <row r="364" ht="15.75" customHeight="1">
      <c r="A364" s="16"/>
      <c r="B364" s="16"/>
      <c r="C364" s="16"/>
      <c r="D364" s="16"/>
      <c r="E364" s="16"/>
      <c r="F364" s="16"/>
      <c r="G364" s="16"/>
      <c r="H364" s="16"/>
      <c r="I364" s="220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287"/>
      <c r="AA364" s="16"/>
      <c r="AB364" s="287"/>
      <c r="AC364" s="287"/>
      <c r="AD364" s="287"/>
    </row>
    <row r="365" ht="15.75" customHeight="1">
      <c r="A365" s="16"/>
      <c r="B365" s="16"/>
      <c r="C365" s="16"/>
      <c r="D365" s="16"/>
      <c r="E365" s="16"/>
      <c r="F365" s="16"/>
      <c r="G365" s="16"/>
      <c r="H365" s="16"/>
      <c r="I365" s="220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287"/>
      <c r="AA365" s="16"/>
      <c r="AB365" s="287"/>
      <c r="AC365" s="287"/>
      <c r="AD365" s="287"/>
    </row>
    <row r="366" ht="15.75" customHeight="1">
      <c r="A366" s="16"/>
      <c r="B366" s="16"/>
      <c r="C366" s="16"/>
      <c r="D366" s="16"/>
      <c r="E366" s="16"/>
      <c r="F366" s="16"/>
      <c r="G366" s="16"/>
      <c r="H366" s="16"/>
      <c r="I366" s="220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287"/>
      <c r="AA366" s="16"/>
      <c r="AB366" s="287"/>
      <c r="AC366" s="287"/>
      <c r="AD366" s="287"/>
    </row>
    <row r="367" ht="15.75" customHeight="1">
      <c r="A367" s="16"/>
      <c r="B367" s="16"/>
      <c r="C367" s="16"/>
      <c r="D367" s="16"/>
      <c r="E367" s="16"/>
      <c r="F367" s="16"/>
      <c r="G367" s="16"/>
      <c r="H367" s="16"/>
      <c r="I367" s="220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287"/>
      <c r="AA367" s="16"/>
      <c r="AB367" s="287"/>
      <c r="AC367" s="287"/>
      <c r="AD367" s="287"/>
    </row>
    <row r="368" ht="15.75" customHeight="1">
      <c r="A368" s="16"/>
      <c r="B368" s="16"/>
      <c r="C368" s="16"/>
      <c r="D368" s="16"/>
      <c r="E368" s="16"/>
      <c r="F368" s="16"/>
      <c r="G368" s="16"/>
      <c r="H368" s="16"/>
      <c r="I368" s="220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287"/>
      <c r="AA368" s="16"/>
      <c r="AB368" s="287"/>
      <c r="AC368" s="287"/>
      <c r="AD368" s="287"/>
    </row>
    <row r="369" ht="15.75" customHeight="1">
      <c r="A369" s="16"/>
      <c r="B369" s="16"/>
      <c r="C369" s="16"/>
      <c r="D369" s="16"/>
      <c r="E369" s="16"/>
      <c r="F369" s="16"/>
      <c r="G369" s="16"/>
      <c r="H369" s="16"/>
      <c r="I369" s="220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287"/>
      <c r="AA369" s="16"/>
      <c r="AB369" s="287"/>
      <c r="AC369" s="287"/>
      <c r="AD369" s="287"/>
    </row>
    <row r="370" ht="15.75" customHeight="1">
      <c r="A370" s="16"/>
      <c r="B370" s="16"/>
      <c r="C370" s="16"/>
      <c r="D370" s="16"/>
      <c r="E370" s="16"/>
      <c r="F370" s="16"/>
      <c r="G370" s="16"/>
      <c r="H370" s="16"/>
      <c r="I370" s="220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287"/>
      <c r="AA370" s="16"/>
      <c r="AB370" s="287"/>
      <c r="AC370" s="287"/>
      <c r="AD370" s="287"/>
    </row>
    <row r="371" ht="15.75" customHeight="1">
      <c r="A371" s="16"/>
      <c r="B371" s="16"/>
      <c r="C371" s="16"/>
      <c r="D371" s="16"/>
      <c r="E371" s="16"/>
      <c r="F371" s="16"/>
      <c r="G371" s="16"/>
      <c r="H371" s="16"/>
      <c r="I371" s="220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287"/>
      <c r="AA371" s="16"/>
      <c r="AB371" s="287"/>
      <c r="AC371" s="287"/>
      <c r="AD371" s="287"/>
    </row>
    <row r="372" ht="15.75" customHeight="1">
      <c r="A372" s="16"/>
      <c r="B372" s="16"/>
      <c r="C372" s="16"/>
      <c r="D372" s="16"/>
      <c r="E372" s="16"/>
      <c r="F372" s="16"/>
      <c r="G372" s="16"/>
      <c r="H372" s="16"/>
      <c r="I372" s="220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287"/>
      <c r="AA372" s="16"/>
      <c r="AB372" s="287"/>
      <c r="AC372" s="287"/>
      <c r="AD372" s="287"/>
    </row>
    <row r="373" ht="15.75" customHeight="1">
      <c r="A373" s="16"/>
      <c r="B373" s="16"/>
      <c r="C373" s="16"/>
      <c r="D373" s="16"/>
      <c r="E373" s="16"/>
      <c r="F373" s="16"/>
      <c r="G373" s="16"/>
      <c r="H373" s="16"/>
      <c r="I373" s="220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287"/>
      <c r="AA373" s="16"/>
      <c r="AB373" s="287"/>
      <c r="AC373" s="287"/>
      <c r="AD373" s="287"/>
    </row>
    <row r="374" ht="15.75" customHeight="1">
      <c r="A374" s="16"/>
      <c r="B374" s="16"/>
      <c r="C374" s="16"/>
      <c r="D374" s="16"/>
      <c r="E374" s="16"/>
      <c r="F374" s="16"/>
      <c r="G374" s="16"/>
      <c r="H374" s="16"/>
      <c r="I374" s="220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287"/>
      <c r="AA374" s="16"/>
      <c r="AB374" s="287"/>
      <c r="AC374" s="287"/>
      <c r="AD374" s="287"/>
    </row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3">
    <mergeCell ref="I4:I6"/>
    <mergeCell ref="C8:F8"/>
    <mergeCell ref="I8:I9"/>
    <mergeCell ref="D9:F9"/>
    <mergeCell ref="D10:F10"/>
    <mergeCell ref="D11:F11"/>
    <mergeCell ref="D12:F12"/>
    <mergeCell ref="D13:F13"/>
    <mergeCell ref="D14:F14"/>
    <mergeCell ref="D15:F15"/>
    <mergeCell ref="C22:F22"/>
    <mergeCell ref="C23:F23"/>
    <mergeCell ref="C24:F24"/>
    <mergeCell ref="C25:F25"/>
    <mergeCell ref="C26:F26"/>
    <mergeCell ref="C27:F27"/>
    <mergeCell ref="C28:F28"/>
    <mergeCell ref="C29:F29"/>
    <mergeCell ref="C30:F30"/>
    <mergeCell ref="C31:F31"/>
    <mergeCell ref="C32:F32"/>
    <mergeCell ref="C33:F33"/>
    <mergeCell ref="C34:F34"/>
    <mergeCell ref="C35:F35"/>
    <mergeCell ref="C36:F36"/>
    <mergeCell ref="C37:F37"/>
    <mergeCell ref="C38:F38"/>
    <mergeCell ref="C39:F39"/>
    <mergeCell ref="E49:F50"/>
    <mergeCell ref="E51:F51"/>
    <mergeCell ref="C56:E56"/>
    <mergeCell ref="C59:E59"/>
    <mergeCell ref="C60:E60"/>
    <mergeCell ref="C65:E66"/>
    <mergeCell ref="F67:H67"/>
    <mergeCell ref="F68:H68"/>
    <mergeCell ref="C40:F40"/>
    <mergeCell ref="C41:F41"/>
    <mergeCell ref="C42:F42"/>
    <mergeCell ref="C43:F43"/>
    <mergeCell ref="C44:F44"/>
    <mergeCell ref="E47:F47"/>
    <mergeCell ref="E48:F48"/>
  </mergeCells>
  <conditionalFormatting sqref="A9:C15">
    <cfRule type="cellIs" dxfId="0" priority="1" operator="equal">
      <formula>"DATE: STUDENT NUMBER: NAME: NATIONALITY: CONTACT NUMBER: EMAIL ADDRESS: CONGREGATION(COMPLETE NAME)"</formula>
    </cfRule>
  </conditionalFormatting>
  <conditionalFormatting sqref="G15">
    <cfRule type="colorScale" priority="2">
      <colorScale>
        <cfvo type="min"/>
        <cfvo type="max"/>
        <color rgb="FF57BB8A"/>
        <color rgb="FFFFFFFF"/>
      </colorScale>
    </cfRule>
  </conditionalFormatting>
  <dataValidations>
    <dataValidation type="list" allowBlank="1" sqref="D17">
      <formula1>"2022 - 2023,2021-2022,2020 -2021"</formula1>
    </dataValidation>
    <dataValidation type="list" allowBlank="1" sqref="F18">
      <formula1>"FIRST SEMESTER,SECOND SEMESTER,INTER-SEMESTER"</formula1>
    </dataValidation>
    <dataValidation type="list" allowBlank="1" sqref="F20">
      <formula1>"Credit Student,Audit Student(On-going Formation;Renewal)"</formula1>
    </dataValidation>
    <dataValidation type="list" allowBlank="1" showErrorMessage="1" sqref="D47 D50">
      <formula1>"Approved,Disapproved"</formula1>
    </dataValidation>
    <dataValidation type="list" allowBlank="1" sqref="C23:C43">
      <formula1>RATES!$F$3:$F$32</formula1>
    </dataValidation>
    <dataValidation type="custom" allowBlank="1" showDropDown="1" sqref="D9">
      <formula1>OR(NOT(ISERROR(DATEVALUE(D9))), AND(ISNUMBER(D9), LEFT(CELL("format", D9))="D"))</formula1>
    </dataValidation>
    <dataValidation type="list" allowBlank="1" sqref="H45:H62">
      <formula1>RATES!$J$47:$J$82</formula1>
    </dataValidation>
    <dataValidation type="list" allowBlank="1" sqref="D14">
      <formula1>'Enrollment List'!$H$10:$H$93</formula1>
    </dataValidation>
    <dataValidation type="list" allowBlank="1" sqref="H17">
      <formula1>"NEW STUDENT,OLD STUDENT,TRANSFEREE,CROSS ENROLLEE,RETURNEE FROM LEAVE OF ABSENCE"</formula1>
    </dataValidation>
    <dataValidation type="list" allowBlank="1" showErrorMessage="1" sqref="I65">
      <formula1>"Full payment,Partial,Not yet paid,Promissory"</formula1>
    </dataValidation>
    <dataValidation type="list" allowBlank="1" sqref="H15">
      <formula1>$AD$115:$AD$144</formula1>
    </dataValidation>
    <dataValidation type="list" allowBlank="1" sqref="H23:H43">
      <formula1>RATES!$I$3:$I$32</formula1>
    </dataValidation>
    <dataValidation type="list" allowBlank="1" sqref="D15">
      <formula1>$AC$147:$AC$174</formula1>
    </dataValidation>
    <dataValidation type="list" allowBlank="1" sqref="F19">
      <formula1>"THESIS,NON-THESIS,CREDIT STUDENT,AUDIT STUDENT"</formula1>
    </dataValidation>
    <dataValidation type="list" allowBlank="1" sqref="E20">
      <formula1>"Regular(4 Years),Scholar(3 Years),Bridge Program,Certificate Program in Religious Studies"</formula1>
    </dataValidation>
    <dataValidation type="list" allowBlank="1" sqref="F17">
      <formula1>"FIRST YEAR,SECOND YEAR,THIRD YEAR,FOURTH YEAR"</formula1>
    </dataValidation>
    <dataValidation type="list" allowBlank="1" sqref="D13">
      <formula1>'Enrollment List'!$G$10:$G$93</formula1>
    </dataValidation>
    <dataValidation type="list" allowBlank="1" sqref="E19">
      <formula1>"MAJOR IN THEOLOGY,MAJOR IN SCRIPTURES,MAJOR IN WOMEN AND RELIGION"</formula1>
    </dataValidation>
    <dataValidation type="list" allowBlank="1" showInputMessage="1" prompt="Click and enter a value from the list of items" sqref="G23:G43">
      <formula1>"2,3"</formula1>
    </dataValidation>
    <dataValidation type="list" allowBlank="1" sqref="D12">
      <formula1>'Enrollment List'!$B$110:$B$152</formula1>
    </dataValidation>
  </dataValidations>
  <hyperlinks>
    <hyperlink r:id="rId1" ref="C6"/>
  </hyperlinks>
  <printOptions horizontalCentered="1"/>
  <pageMargins bottom="0.75" footer="0.0" header="0.0" left="0.7" right="0.7" top="0.75"/>
  <pageSetup orientation="portrait" pageOrder="overThenDown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CC0000"/>
    <outlinePr summaryBelow="0" summaryRight="0"/>
    <pageSetUpPr fitToPage="1"/>
  </sheetPr>
  <sheetViews>
    <sheetView showGridLines="0" workbookViewId="0"/>
  </sheetViews>
  <sheetFormatPr customHeight="1" defaultColWidth="12.63" defaultRowHeight="15.0"/>
  <cols>
    <col customWidth="1" min="1" max="1" width="3.13"/>
    <col customWidth="1" min="2" max="2" width="2.63"/>
    <col customWidth="1" min="3" max="3" width="38.13"/>
    <col customWidth="1" min="4" max="4" width="21.63"/>
    <col customWidth="1" min="5" max="5" width="17.13"/>
    <col customWidth="1" min="6" max="6" width="17.25"/>
    <col customWidth="1" min="7" max="7" width="17.38"/>
    <col customWidth="1" min="8" max="8" width="37.38"/>
    <col customWidth="1" min="9" max="9" width="17.88"/>
    <col hidden="1" min="12" max="20" width="12.63"/>
    <col customWidth="1" hidden="1" min="21" max="21" width="16.38"/>
    <col hidden="1" min="22" max="24" width="12.63"/>
    <col customWidth="1" hidden="1" min="25" max="25" width="21.25"/>
    <col customWidth="1" hidden="1" min="26" max="26" width="20.13"/>
    <col hidden="1" min="27" max="30" width="12.63"/>
  </cols>
  <sheetData>
    <row r="1" ht="15.75" customHeight="1">
      <c r="A1" s="1"/>
      <c r="B1" s="1"/>
      <c r="C1" s="1"/>
      <c r="D1" s="1"/>
      <c r="E1" s="1"/>
      <c r="F1" s="1"/>
      <c r="G1" s="1"/>
      <c r="H1" s="1"/>
      <c r="I1" s="2"/>
      <c r="J1" s="1"/>
      <c r="K1" s="1"/>
      <c r="L1" s="1"/>
      <c r="M1" s="1"/>
      <c r="N1" s="1"/>
      <c r="O1" s="1"/>
      <c r="P1" s="3"/>
      <c r="Q1" s="1"/>
      <c r="R1" s="1"/>
      <c r="S1" s="1"/>
      <c r="T1" s="1"/>
      <c r="U1" s="1"/>
      <c r="V1" s="1"/>
      <c r="W1" s="1"/>
      <c r="X1" s="1"/>
      <c r="Y1" s="1"/>
      <c r="Z1" s="4"/>
      <c r="AA1" s="1"/>
      <c r="AB1" s="4"/>
      <c r="AC1" s="4"/>
      <c r="AD1" s="4"/>
    </row>
    <row r="2" ht="15.75" customHeight="1">
      <c r="A2" s="1"/>
      <c r="B2" s="5"/>
      <c r="C2" s="6"/>
      <c r="D2" s="6"/>
      <c r="E2" s="6"/>
      <c r="F2" s="6"/>
      <c r="G2" s="6"/>
      <c r="H2" s="6"/>
      <c r="I2" s="7"/>
      <c r="J2" s="1"/>
      <c r="K2" s="1"/>
      <c r="L2" s="1"/>
      <c r="M2" s="1"/>
      <c r="N2" s="1"/>
      <c r="O2" s="1"/>
      <c r="P2" s="8"/>
      <c r="Q2" s="1"/>
      <c r="R2" s="1"/>
      <c r="S2" s="1"/>
      <c r="T2" s="1"/>
      <c r="U2" s="1"/>
      <c r="V2" s="1"/>
      <c r="W2" s="1"/>
      <c r="X2" s="1"/>
      <c r="Y2" s="1"/>
      <c r="Z2" s="4"/>
      <c r="AA2" s="1"/>
      <c r="AB2" s="4"/>
      <c r="AC2" s="4"/>
      <c r="AD2" s="4"/>
    </row>
    <row r="3" ht="15.75" customHeight="1">
      <c r="A3" s="1"/>
      <c r="B3" s="9"/>
      <c r="C3" s="2" t="s">
        <v>229</v>
      </c>
      <c r="D3" s="1"/>
      <c r="E3" s="1"/>
      <c r="F3" s="1"/>
      <c r="G3" s="1"/>
      <c r="H3" s="1"/>
      <c r="I3" s="10"/>
      <c r="J3" s="1"/>
      <c r="K3" s="1"/>
      <c r="L3" s="1"/>
      <c r="M3" s="1"/>
      <c r="N3" s="1"/>
      <c r="O3" s="1"/>
      <c r="P3" s="3"/>
      <c r="Q3" s="1"/>
      <c r="R3" s="1"/>
      <c r="S3" s="1"/>
      <c r="T3" s="1"/>
      <c r="U3" s="1"/>
      <c r="V3" s="1"/>
      <c r="W3" s="1"/>
      <c r="X3" s="1"/>
      <c r="Y3" s="1"/>
      <c r="Z3" s="4"/>
      <c r="AA3" s="1"/>
      <c r="AB3" s="4"/>
      <c r="AC3" s="4"/>
      <c r="AD3" s="4"/>
    </row>
    <row r="4" ht="15.75" customHeight="1">
      <c r="A4" s="1"/>
      <c r="B4" s="9"/>
      <c r="C4" s="1" t="s">
        <v>230</v>
      </c>
      <c r="D4" s="1"/>
      <c r="E4" s="1"/>
      <c r="F4" s="1"/>
      <c r="G4" s="1"/>
      <c r="H4" s="1"/>
      <c r="I4" s="193" t="s">
        <v>0</v>
      </c>
      <c r="J4" s="1"/>
      <c r="K4" s="1"/>
      <c r="L4" s="1"/>
      <c r="M4" s="1"/>
      <c r="N4" s="1"/>
      <c r="O4" s="1"/>
      <c r="P4" s="3"/>
      <c r="Q4" s="1"/>
      <c r="R4" s="1"/>
      <c r="S4" s="1"/>
      <c r="T4" s="1"/>
      <c r="U4" s="1"/>
      <c r="V4" s="1"/>
      <c r="W4" s="1"/>
      <c r="X4" s="1"/>
      <c r="Y4" s="1"/>
      <c r="Z4" s="4"/>
      <c r="AA4" s="1"/>
      <c r="AB4" s="4"/>
      <c r="AC4" s="4"/>
      <c r="AD4" s="4"/>
    </row>
    <row r="5" ht="15.75" customHeight="1">
      <c r="A5" s="1"/>
      <c r="B5" s="9"/>
      <c r="C5" s="1" t="s">
        <v>231</v>
      </c>
      <c r="D5" s="1"/>
      <c r="E5" s="1"/>
      <c r="F5" s="1"/>
      <c r="G5" s="1"/>
      <c r="H5" s="1"/>
      <c r="I5" s="194"/>
      <c r="J5" s="1"/>
      <c r="K5" s="1"/>
      <c r="L5" s="1"/>
      <c r="M5" s="1"/>
      <c r="N5" s="1"/>
      <c r="O5" s="1"/>
      <c r="P5" s="3"/>
      <c r="Q5" s="1"/>
      <c r="R5" s="1"/>
      <c r="S5" s="1"/>
      <c r="T5" s="1"/>
      <c r="U5" s="1"/>
      <c r="V5" s="1"/>
      <c r="W5" s="1"/>
      <c r="X5" s="1"/>
      <c r="Y5" s="1"/>
      <c r="Z5" s="4"/>
      <c r="AA5" s="1"/>
      <c r="AB5" s="4"/>
      <c r="AC5" s="4"/>
      <c r="AD5" s="4"/>
    </row>
    <row r="6" ht="15.75" customHeight="1">
      <c r="A6" s="1"/>
      <c r="B6" s="13"/>
      <c r="C6" s="195" t="s">
        <v>339</v>
      </c>
      <c r="D6" s="14"/>
      <c r="E6" s="14"/>
      <c r="F6" s="14"/>
      <c r="G6" s="14"/>
      <c r="H6" s="14"/>
      <c r="I6" s="196"/>
      <c r="J6" s="1"/>
      <c r="K6" s="1"/>
      <c r="L6" s="1"/>
      <c r="M6" s="1"/>
      <c r="N6" s="1"/>
      <c r="O6" s="1"/>
      <c r="P6" s="3"/>
      <c r="Q6" s="1"/>
      <c r="R6" s="1"/>
      <c r="S6" s="1"/>
      <c r="T6" s="1"/>
      <c r="U6" s="1"/>
      <c r="V6" s="1"/>
      <c r="W6" s="1"/>
      <c r="X6" s="1"/>
      <c r="Y6" s="1"/>
      <c r="Z6" s="4"/>
      <c r="AA6" s="1"/>
      <c r="AB6" s="4"/>
      <c r="AC6" s="4"/>
      <c r="AD6" s="4"/>
    </row>
    <row r="7" ht="27.0" customHeight="1">
      <c r="A7" s="1"/>
      <c r="B7" s="9"/>
      <c r="C7" s="1"/>
      <c r="D7" s="1"/>
      <c r="E7" s="1"/>
      <c r="F7" s="1"/>
      <c r="G7" s="16"/>
      <c r="H7" s="2" t="s">
        <v>1</v>
      </c>
      <c r="I7" s="17"/>
      <c r="J7" s="1"/>
      <c r="K7" s="1"/>
      <c r="L7" s="1"/>
      <c r="M7" s="1"/>
      <c r="N7" s="1"/>
      <c r="O7" s="1"/>
      <c r="P7" s="8"/>
      <c r="Q7" s="1"/>
      <c r="R7" s="1"/>
      <c r="S7" s="1"/>
      <c r="T7" s="1"/>
      <c r="U7" s="1"/>
      <c r="V7" s="1"/>
      <c r="W7" s="1"/>
      <c r="X7" s="1"/>
      <c r="Y7" s="1"/>
      <c r="Z7" s="4"/>
      <c r="AA7" s="1"/>
      <c r="AB7" s="4"/>
      <c r="AC7" s="4"/>
      <c r="AD7" s="4"/>
    </row>
    <row r="8" ht="15.75" customHeight="1">
      <c r="A8" s="18"/>
      <c r="B8" s="19"/>
      <c r="C8" s="18" t="s">
        <v>340</v>
      </c>
      <c r="G8" s="16"/>
      <c r="H8" s="20" t="s">
        <v>2</v>
      </c>
      <c r="I8" s="197" t="s">
        <v>3</v>
      </c>
      <c r="J8" s="1"/>
      <c r="K8" s="1"/>
      <c r="L8" s="1"/>
      <c r="M8" s="1"/>
      <c r="N8" s="1"/>
      <c r="O8" s="1"/>
      <c r="P8" s="8"/>
      <c r="Q8" s="1"/>
      <c r="R8" s="1"/>
      <c r="S8" s="1"/>
      <c r="T8" s="1"/>
      <c r="U8" s="1"/>
      <c r="V8" s="1"/>
      <c r="W8" s="1"/>
      <c r="X8" s="1"/>
      <c r="Y8" s="1"/>
      <c r="Z8" s="4"/>
      <c r="AA8" s="1"/>
      <c r="AB8" s="4"/>
      <c r="AC8" s="4"/>
      <c r="AD8" s="4"/>
    </row>
    <row r="9" ht="15.75" customHeight="1">
      <c r="A9" s="2"/>
      <c r="B9" s="22"/>
      <c r="C9" s="64" t="s">
        <v>234</v>
      </c>
      <c r="D9" s="23"/>
      <c r="E9" s="198"/>
      <c r="F9" s="198"/>
      <c r="G9" s="16"/>
      <c r="H9" s="25" t="s">
        <v>4</v>
      </c>
      <c r="I9" s="194"/>
      <c r="J9" s="1"/>
      <c r="K9" s="1"/>
      <c r="L9" s="1"/>
      <c r="M9" s="1"/>
      <c r="N9" s="1"/>
      <c r="O9" s="1"/>
      <c r="P9" s="8"/>
      <c r="Q9" s="1"/>
      <c r="R9" s="1"/>
      <c r="S9" s="26"/>
      <c r="T9" s="1"/>
      <c r="U9" s="1"/>
      <c r="V9" s="1"/>
      <c r="W9" s="1"/>
      <c r="X9" s="1"/>
      <c r="Y9" s="1"/>
      <c r="Z9" s="4"/>
      <c r="AA9" s="1"/>
      <c r="AB9" s="4"/>
      <c r="AC9" s="4"/>
      <c r="AD9" s="4"/>
    </row>
    <row r="10" ht="15.75" customHeight="1">
      <c r="A10" s="2"/>
      <c r="B10" s="22"/>
      <c r="C10" s="64" t="s">
        <v>235</v>
      </c>
      <c r="D10" s="27"/>
      <c r="E10" s="198"/>
      <c r="F10" s="198"/>
      <c r="G10" s="16"/>
      <c r="H10" s="28"/>
      <c r="I10" s="29" t="s">
        <v>5</v>
      </c>
      <c r="J10" s="1"/>
      <c r="K10" s="1"/>
      <c r="L10" s="1"/>
      <c r="M10" s="1"/>
      <c r="N10" s="1"/>
      <c r="O10" s="1"/>
      <c r="P10" s="8"/>
      <c r="Q10" s="1"/>
      <c r="R10" s="1"/>
      <c r="S10" s="26"/>
      <c r="T10" s="1"/>
      <c r="U10" s="1"/>
      <c r="V10" s="1"/>
      <c r="W10" s="1"/>
      <c r="X10" s="1"/>
      <c r="Y10" s="1"/>
      <c r="Z10" s="4"/>
      <c r="AA10" s="1"/>
      <c r="AB10" s="4"/>
      <c r="AC10" s="4"/>
      <c r="AD10" s="4"/>
    </row>
    <row r="11" ht="15.75" customHeight="1">
      <c r="A11" s="2"/>
      <c r="B11" s="22"/>
      <c r="C11" s="64" t="s">
        <v>236</v>
      </c>
      <c r="D11" s="30"/>
      <c r="E11" s="198"/>
      <c r="F11" s="198"/>
      <c r="G11" s="16"/>
      <c r="H11" s="25" t="s">
        <v>7</v>
      </c>
      <c r="I11" s="29"/>
      <c r="J11" s="1"/>
      <c r="K11" s="1"/>
      <c r="L11" s="1"/>
      <c r="M11" s="1"/>
      <c r="N11" s="1"/>
      <c r="O11" s="1"/>
      <c r="P11" s="8"/>
      <c r="Q11" s="1"/>
      <c r="R11" s="1"/>
      <c r="S11" s="31"/>
      <c r="T11" s="1"/>
      <c r="U11" s="1"/>
      <c r="V11" s="1"/>
      <c r="W11" s="1"/>
      <c r="X11" s="1"/>
      <c r="Y11" s="1"/>
      <c r="Z11" s="4"/>
      <c r="AA11" s="1"/>
      <c r="AB11" s="4"/>
      <c r="AC11" s="4"/>
      <c r="AD11" s="4"/>
    </row>
    <row r="12" ht="15.75" customHeight="1">
      <c r="A12" s="2"/>
      <c r="B12" s="22"/>
      <c r="C12" s="64" t="s">
        <v>237</v>
      </c>
      <c r="D12" s="30"/>
      <c r="E12" s="198"/>
      <c r="F12" s="198"/>
      <c r="G12" s="16"/>
      <c r="H12" s="28"/>
      <c r="I12" s="29" t="s">
        <v>8</v>
      </c>
      <c r="J12" s="1"/>
      <c r="K12" s="1"/>
      <c r="L12" s="1"/>
      <c r="M12" s="1"/>
      <c r="N12" s="1"/>
      <c r="O12" s="1"/>
      <c r="P12" s="8"/>
      <c r="Q12" s="1"/>
      <c r="R12" s="1"/>
      <c r="S12" s="26"/>
      <c r="T12" s="1"/>
      <c r="U12" s="1"/>
      <c r="V12" s="1"/>
      <c r="W12" s="1"/>
      <c r="X12" s="1"/>
      <c r="Y12" s="1"/>
      <c r="Z12" s="4"/>
      <c r="AA12" s="1"/>
      <c r="AB12" s="4"/>
      <c r="AC12" s="4"/>
      <c r="AD12" s="4"/>
    </row>
    <row r="13" ht="15.75" customHeight="1">
      <c r="A13" s="2"/>
      <c r="B13" s="22"/>
      <c r="C13" s="64" t="s">
        <v>238</v>
      </c>
      <c r="D13" s="27"/>
      <c r="E13" s="198"/>
      <c r="F13" s="198"/>
      <c r="G13" s="16"/>
      <c r="H13" s="32" t="s">
        <v>9</v>
      </c>
      <c r="I13" s="29"/>
      <c r="J13" s="1"/>
      <c r="K13" s="1"/>
      <c r="L13" s="1"/>
      <c r="M13" s="1"/>
      <c r="N13" s="1"/>
      <c r="O13" s="1"/>
      <c r="P13" s="8"/>
      <c r="Q13" s="1"/>
      <c r="R13" s="1"/>
      <c r="S13" s="26"/>
      <c r="T13" s="1"/>
      <c r="U13" s="1"/>
      <c r="V13" s="1"/>
      <c r="W13" s="1"/>
      <c r="X13" s="1"/>
      <c r="Y13" s="1"/>
      <c r="Z13" s="4"/>
      <c r="AA13" s="1"/>
      <c r="AB13" s="4"/>
      <c r="AC13" s="4"/>
      <c r="AD13" s="4"/>
    </row>
    <row r="14" ht="15.75" customHeight="1">
      <c r="A14" s="2"/>
      <c r="B14" s="22"/>
      <c r="C14" s="64" t="s">
        <v>239</v>
      </c>
      <c r="D14" s="33"/>
      <c r="E14" s="198"/>
      <c r="F14" s="198"/>
      <c r="G14" s="34"/>
      <c r="H14" s="35"/>
      <c r="I14" s="36" t="s">
        <v>10</v>
      </c>
      <c r="J14" s="1"/>
      <c r="K14" s="34"/>
      <c r="L14" s="1"/>
      <c r="M14" s="1"/>
      <c r="N14" s="1"/>
      <c r="O14" s="1"/>
      <c r="P14" s="37"/>
      <c r="Q14" s="1"/>
      <c r="R14" s="1"/>
      <c r="S14" s="38"/>
      <c r="T14" s="1"/>
      <c r="U14" s="1"/>
      <c r="V14" s="1"/>
      <c r="W14" s="1"/>
      <c r="X14" s="1"/>
      <c r="Y14" s="1"/>
      <c r="Z14" s="4"/>
      <c r="AA14" s="1"/>
      <c r="AB14" s="4"/>
      <c r="AC14" s="4"/>
      <c r="AD14" s="4"/>
    </row>
    <row r="15" ht="15.75" customHeight="1">
      <c r="A15" s="2"/>
      <c r="B15" s="22"/>
      <c r="C15" s="64" t="s">
        <v>240</v>
      </c>
      <c r="D15" s="30"/>
      <c r="E15" s="198"/>
      <c r="F15" s="198"/>
      <c r="G15" s="39" t="s">
        <v>11</v>
      </c>
      <c r="H15" s="30"/>
      <c r="I15" s="36"/>
      <c r="J15" s="1"/>
      <c r="K15" s="1"/>
      <c r="L15" s="1"/>
      <c r="M15" s="1"/>
      <c r="N15" s="1"/>
      <c r="O15" s="1"/>
      <c r="P15" s="8"/>
      <c r="Q15" s="1"/>
      <c r="R15" s="1"/>
      <c r="S15" s="8"/>
      <c r="T15" s="1"/>
      <c r="U15" s="1"/>
      <c r="V15" s="1"/>
      <c r="W15" s="1"/>
      <c r="X15" s="1"/>
      <c r="Y15" s="1"/>
      <c r="Z15" s="4"/>
      <c r="AA15" s="1"/>
      <c r="AB15" s="4"/>
      <c r="AC15" s="4"/>
      <c r="AD15" s="4"/>
    </row>
    <row r="16" ht="15.75" customHeight="1">
      <c r="A16" s="1"/>
      <c r="B16" s="9"/>
      <c r="C16" s="73"/>
      <c r="D16" s="1"/>
      <c r="E16" s="1"/>
      <c r="F16" s="1"/>
      <c r="G16" s="1"/>
      <c r="H16" s="1"/>
      <c r="I16" s="29" t="s">
        <v>12</v>
      </c>
      <c r="J16" s="1"/>
      <c r="K16" s="1"/>
      <c r="L16" s="1"/>
      <c r="M16" s="1"/>
      <c r="N16" s="1"/>
      <c r="O16" s="1"/>
      <c r="P16" s="8"/>
      <c r="Q16" s="1"/>
      <c r="R16" s="1"/>
      <c r="S16" s="3"/>
      <c r="T16" s="1"/>
      <c r="U16" s="1"/>
      <c r="V16" s="1"/>
      <c r="W16" s="1"/>
      <c r="X16" s="1"/>
      <c r="Y16" s="1"/>
      <c r="Z16" s="4"/>
      <c r="AA16" s="1"/>
      <c r="AB16" s="4"/>
      <c r="AC16" s="4"/>
      <c r="AD16" s="4"/>
    </row>
    <row r="17" ht="15.75" customHeight="1">
      <c r="A17" s="1"/>
      <c r="B17" s="9"/>
      <c r="C17" s="64" t="s">
        <v>241</v>
      </c>
      <c r="D17" s="30" t="s">
        <v>341</v>
      </c>
      <c r="E17" s="2" t="s">
        <v>14</v>
      </c>
      <c r="F17" s="30" t="s">
        <v>342</v>
      </c>
      <c r="G17" s="39" t="s">
        <v>15</v>
      </c>
      <c r="H17" s="30" t="s">
        <v>16</v>
      </c>
      <c r="I17" s="29"/>
      <c r="J17" s="1"/>
      <c r="K17" s="1"/>
      <c r="L17" s="1"/>
      <c r="M17" s="1"/>
      <c r="N17" s="1"/>
      <c r="O17" s="1"/>
      <c r="P17" s="8"/>
      <c r="Q17" s="1"/>
      <c r="R17" s="1"/>
      <c r="S17" s="8"/>
      <c r="T17" s="1"/>
      <c r="U17" s="1"/>
      <c r="V17" s="1"/>
      <c r="W17" s="1"/>
      <c r="X17" s="1"/>
      <c r="Y17" s="1"/>
      <c r="Z17" s="4"/>
      <c r="AA17" s="1"/>
      <c r="AB17" s="4"/>
      <c r="AC17" s="4"/>
      <c r="AD17" s="4"/>
    </row>
    <row r="18" ht="15.75" customHeight="1">
      <c r="A18" s="1"/>
      <c r="B18" s="9"/>
      <c r="C18" s="64" t="s">
        <v>242</v>
      </c>
      <c r="D18" s="16"/>
      <c r="E18" s="2" t="s">
        <v>17</v>
      </c>
      <c r="F18" s="30" t="s">
        <v>343</v>
      </c>
      <c r="G18" s="16"/>
      <c r="H18" s="16"/>
      <c r="I18" s="29" t="s">
        <v>19</v>
      </c>
      <c r="J18" s="1"/>
      <c r="K18" s="1"/>
      <c r="L18" s="1"/>
      <c r="M18" s="1"/>
      <c r="N18" s="1"/>
      <c r="O18" s="1"/>
      <c r="P18" s="8"/>
      <c r="Q18" s="1"/>
      <c r="R18" s="1"/>
      <c r="S18" s="3"/>
      <c r="T18" s="1"/>
      <c r="U18" s="1"/>
      <c r="V18" s="1"/>
      <c r="W18" s="1"/>
      <c r="X18" s="1"/>
      <c r="Y18" s="1"/>
      <c r="Z18" s="4"/>
      <c r="AA18" s="1"/>
      <c r="AB18" s="4"/>
      <c r="AC18" s="4"/>
      <c r="AD18" s="4"/>
    </row>
    <row r="19" ht="15.75" customHeight="1">
      <c r="A19" s="1"/>
      <c r="B19" s="9"/>
      <c r="C19" s="167" t="s">
        <v>243</v>
      </c>
      <c r="D19" s="18" t="b">
        <v>1</v>
      </c>
      <c r="E19" s="1"/>
      <c r="F19" s="30"/>
      <c r="G19" s="16"/>
      <c r="H19" s="16"/>
      <c r="I19" s="29"/>
      <c r="J19" s="1"/>
      <c r="K19" s="1"/>
      <c r="L19" s="1"/>
      <c r="M19" s="1"/>
      <c r="N19" s="1"/>
      <c r="O19" s="1"/>
      <c r="P19" s="8"/>
      <c r="Q19" s="1"/>
      <c r="R19" s="1"/>
      <c r="S19" s="8"/>
      <c r="T19" s="1"/>
      <c r="U19" s="1"/>
      <c r="V19" s="1"/>
      <c r="W19" s="1"/>
      <c r="X19" s="1"/>
      <c r="Y19" s="1"/>
      <c r="Z19" s="4"/>
      <c r="AA19" s="1"/>
      <c r="AB19" s="4"/>
      <c r="AC19" s="4"/>
      <c r="AD19" s="4"/>
    </row>
    <row r="20" ht="15.75" customHeight="1">
      <c r="A20" s="1"/>
      <c r="B20" s="9"/>
      <c r="C20" s="167" t="s">
        <v>244</v>
      </c>
      <c r="D20" s="18" t="b">
        <v>0</v>
      </c>
      <c r="E20" s="1"/>
      <c r="F20" s="30"/>
      <c r="G20" s="1"/>
      <c r="H20" s="1"/>
      <c r="I20" s="29" t="s">
        <v>21</v>
      </c>
      <c r="J20" s="1"/>
      <c r="K20" s="1"/>
      <c r="L20" s="1"/>
      <c r="M20" s="1"/>
      <c r="N20" s="1"/>
      <c r="O20" s="1"/>
      <c r="P20" s="8"/>
      <c r="Q20" s="1"/>
      <c r="R20" s="1"/>
      <c r="S20" s="8"/>
      <c r="T20" s="1"/>
      <c r="U20" s="1"/>
      <c r="V20" s="1"/>
      <c r="W20" s="1"/>
      <c r="X20" s="1"/>
      <c r="Y20" s="1"/>
      <c r="Z20" s="4"/>
      <c r="AA20" s="1"/>
      <c r="AB20" s="4"/>
      <c r="AC20" s="4"/>
      <c r="AD20" s="4"/>
    </row>
    <row r="21" ht="15.75" customHeight="1">
      <c r="A21" s="1"/>
      <c r="B21" s="9"/>
      <c r="C21" s="167" t="s">
        <v>245</v>
      </c>
      <c r="D21" s="18" t="b">
        <v>0</v>
      </c>
      <c r="E21" s="1"/>
      <c r="F21" s="16"/>
      <c r="G21" s="1"/>
      <c r="H21" s="1"/>
      <c r="I21" s="29"/>
      <c r="J21" s="1"/>
      <c r="K21" s="1"/>
      <c r="L21" s="1"/>
      <c r="M21" s="1"/>
      <c r="N21" s="1"/>
      <c r="O21" s="1"/>
      <c r="P21" s="8"/>
      <c r="Q21" s="1"/>
      <c r="R21" s="1"/>
      <c r="S21" s="38"/>
      <c r="T21" s="1"/>
      <c r="U21" s="1"/>
      <c r="V21" s="1"/>
      <c r="W21" s="1"/>
      <c r="X21" s="1"/>
      <c r="Y21" s="1"/>
      <c r="Z21" s="4"/>
      <c r="AA21" s="1"/>
      <c r="AB21" s="4"/>
      <c r="AC21" s="4"/>
      <c r="AD21" s="4"/>
    </row>
    <row r="22" ht="15.75" customHeight="1">
      <c r="A22" s="2"/>
      <c r="B22" s="22"/>
      <c r="C22" s="199" t="s">
        <v>246</v>
      </c>
      <c r="D22" s="200"/>
      <c r="E22" s="200"/>
      <c r="F22" s="201"/>
      <c r="G22" s="43" t="s">
        <v>22</v>
      </c>
      <c r="H22" s="44" t="s">
        <v>23</v>
      </c>
      <c r="I22" s="29" t="s">
        <v>24</v>
      </c>
      <c r="J22" s="2"/>
      <c r="K22" s="2"/>
      <c r="L22" s="2"/>
      <c r="M22" s="2"/>
      <c r="N22" s="2"/>
      <c r="O22" s="2"/>
      <c r="P22" s="3"/>
      <c r="Q22" s="2"/>
      <c r="R22" s="2"/>
      <c r="S22" s="38"/>
      <c r="T22" s="2"/>
      <c r="U22" s="2"/>
      <c r="V22" s="2"/>
      <c r="W22" s="2"/>
      <c r="X22" s="2"/>
      <c r="Y22" s="2"/>
      <c r="Z22" s="45"/>
      <c r="AA22" s="2"/>
      <c r="AB22" s="45"/>
      <c r="AC22" s="45"/>
      <c r="AD22" s="45"/>
    </row>
    <row r="23" ht="15.75" customHeight="1">
      <c r="A23" s="1"/>
      <c r="B23" s="9"/>
      <c r="C23" s="202"/>
      <c r="D23" s="203"/>
      <c r="E23" s="203"/>
      <c r="F23" s="204"/>
      <c r="G23" s="48"/>
      <c r="H23" s="49"/>
      <c r="I23" s="29"/>
      <c r="J23" s="1"/>
      <c r="K23" s="1"/>
      <c r="L23" s="1"/>
      <c r="M23" s="1"/>
      <c r="N23" s="1"/>
      <c r="O23" s="1"/>
      <c r="P23" s="3"/>
      <c r="Q23" s="1"/>
      <c r="R23" s="1"/>
      <c r="S23" s="38"/>
      <c r="T23" s="1"/>
      <c r="U23" s="1"/>
      <c r="V23" s="1"/>
      <c r="W23" s="1"/>
      <c r="X23" s="1"/>
      <c r="Y23" s="1"/>
      <c r="Z23" s="4"/>
      <c r="AA23" s="1"/>
      <c r="AB23" s="4"/>
      <c r="AC23" s="4"/>
      <c r="AD23" s="4"/>
    </row>
    <row r="24" ht="15.75" customHeight="1">
      <c r="A24" s="1"/>
      <c r="B24" s="9"/>
      <c r="C24" s="202"/>
      <c r="D24" s="203"/>
      <c r="E24" s="203"/>
      <c r="F24" s="204"/>
      <c r="G24" s="48"/>
      <c r="H24" s="49"/>
      <c r="I24" s="29" t="s">
        <v>25</v>
      </c>
      <c r="J24" s="1"/>
      <c r="K24" s="1"/>
      <c r="L24" s="1"/>
      <c r="M24" s="1"/>
      <c r="N24" s="1"/>
      <c r="O24" s="1"/>
      <c r="P24" s="3"/>
      <c r="Q24" s="1"/>
      <c r="R24" s="1"/>
      <c r="S24" s="38"/>
      <c r="T24" s="1"/>
      <c r="U24" s="1"/>
      <c r="V24" s="1"/>
      <c r="W24" s="1"/>
      <c r="X24" s="1"/>
      <c r="Y24" s="1"/>
      <c r="Z24" s="4"/>
      <c r="AA24" s="1"/>
      <c r="AB24" s="4"/>
      <c r="AC24" s="4"/>
      <c r="AD24" s="4"/>
    </row>
    <row r="25" ht="15.75" customHeight="1">
      <c r="A25" s="1"/>
      <c r="B25" s="9"/>
      <c r="C25" s="288"/>
      <c r="D25" s="203"/>
      <c r="E25" s="203"/>
      <c r="F25" s="204"/>
      <c r="G25" s="48"/>
      <c r="H25" s="49"/>
      <c r="I25" s="29"/>
      <c r="J25" s="1"/>
      <c r="K25" s="1"/>
      <c r="L25" s="1"/>
      <c r="M25" s="1"/>
      <c r="N25" s="1"/>
      <c r="O25" s="1"/>
      <c r="P25" s="3"/>
      <c r="Q25" s="1"/>
      <c r="R25" s="1"/>
      <c r="S25" s="38"/>
      <c r="T25" s="1"/>
      <c r="U25" s="1"/>
      <c r="V25" s="1"/>
      <c r="W25" s="1"/>
      <c r="X25" s="1"/>
      <c r="Y25" s="1"/>
      <c r="Z25" s="4"/>
      <c r="AA25" s="1"/>
      <c r="AB25" s="4"/>
      <c r="AC25" s="4"/>
      <c r="AD25" s="4"/>
    </row>
    <row r="26" ht="15.75" customHeight="1">
      <c r="A26" s="1"/>
      <c r="B26" s="9"/>
      <c r="C26" s="288"/>
      <c r="D26" s="203"/>
      <c r="E26" s="203"/>
      <c r="F26" s="204"/>
      <c r="G26" s="48"/>
      <c r="H26" s="49"/>
      <c r="I26" s="29" t="s">
        <v>26</v>
      </c>
      <c r="J26" s="1"/>
      <c r="K26" s="1"/>
      <c r="L26" s="1"/>
      <c r="M26" s="1"/>
      <c r="N26" s="1"/>
      <c r="O26" s="1"/>
      <c r="P26" s="3"/>
      <c r="Q26" s="1"/>
      <c r="R26" s="1"/>
      <c r="S26" s="38"/>
      <c r="T26" s="1"/>
      <c r="U26" s="1"/>
      <c r="V26" s="1"/>
      <c r="W26" s="1"/>
      <c r="X26" s="1"/>
      <c r="Y26" s="1"/>
      <c r="Z26" s="4"/>
      <c r="AA26" s="1"/>
      <c r="AB26" s="4"/>
      <c r="AC26" s="4"/>
      <c r="AD26" s="4"/>
    </row>
    <row r="27" ht="15.75" customHeight="1">
      <c r="A27" s="1"/>
      <c r="B27" s="9"/>
      <c r="C27" s="288"/>
      <c r="D27" s="203"/>
      <c r="E27" s="203"/>
      <c r="F27" s="204"/>
      <c r="G27" s="48"/>
      <c r="H27" s="49"/>
      <c r="I27" s="29"/>
      <c r="J27" s="1"/>
      <c r="K27" s="1"/>
      <c r="L27" s="1"/>
      <c r="M27" s="1"/>
      <c r="N27" s="1"/>
      <c r="O27" s="1"/>
      <c r="P27" s="51"/>
      <c r="Q27" s="1"/>
      <c r="R27" s="1"/>
      <c r="T27" s="1"/>
      <c r="U27" s="1"/>
      <c r="V27" s="1"/>
      <c r="W27" s="1"/>
      <c r="X27" s="1"/>
      <c r="Y27" s="1"/>
      <c r="Z27" s="4"/>
      <c r="AA27" s="1"/>
      <c r="AB27" s="4"/>
      <c r="AC27" s="4"/>
      <c r="AD27" s="4"/>
    </row>
    <row r="28" ht="15.75" customHeight="1">
      <c r="A28" s="1"/>
      <c r="B28" s="9"/>
      <c r="C28" s="288"/>
      <c r="D28" s="203"/>
      <c r="E28" s="203"/>
      <c r="F28" s="204"/>
      <c r="G28" s="48"/>
      <c r="H28" s="49"/>
      <c r="I28" s="29" t="s">
        <v>27</v>
      </c>
      <c r="J28" s="1"/>
      <c r="K28" s="1"/>
      <c r="L28" s="1"/>
      <c r="M28" s="1"/>
      <c r="N28" s="1"/>
      <c r="O28" s="1"/>
      <c r="P28" s="3"/>
      <c r="Q28" s="1"/>
      <c r="R28" s="1"/>
      <c r="T28" s="1"/>
      <c r="U28" s="1"/>
      <c r="V28" s="1"/>
      <c r="W28" s="1"/>
      <c r="X28" s="1"/>
      <c r="Y28" s="1"/>
      <c r="Z28" s="4"/>
      <c r="AA28" s="1"/>
      <c r="AB28" s="4"/>
      <c r="AC28" s="4"/>
      <c r="AD28" s="4"/>
    </row>
    <row r="29" ht="15.75" customHeight="1">
      <c r="A29" s="1"/>
      <c r="B29" s="9"/>
      <c r="C29" s="288"/>
      <c r="D29" s="203"/>
      <c r="E29" s="203"/>
      <c r="F29" s="204"/>
      <c r="G29" s="48"/>
      <c r="H29" s="49"/>
      <c r="I29" s="29"/>
      <c r="J29" s="1"/>
      <c r="K29" s="1"/>
      <c r="L29" s="1"/>
      <c r="M29" s="1"/>
      <c r="N29" s="1"/>
      <c r="O29" s="1"/>
      <c r="P29" s="3"/>
      <c r="Q29" s="1"/>
      <c r="R29" s="1"/>
      <c r="T29" s="1"/>
      <c r="U29" s="1"/>
      <c r="V29" s="1"/>
      <c r="W29" s="1"/>
      <c r="X29" s="1"/>
      <c r="Y29" s="1"/>
      <c r="Z29" s="4"/>
      <c r="AA29" s="1"/>
      <c r="AB29" s="4"/>
      <c r="AC29" s="4"/>
      <c r="AD29" s="4"/>
    </row>
    <row r="30" ht="15.75" customHeight="1">
      <c r="A30" s="1"/>
      <c r="B30" s="9"/>
      <c r="C30" s="288"/>
      <c r="D30" s="203"/>
      <c r="E30" s="203"/>
      <c r="F30" s="204"/>
      <c r="G30" s="48"/>
      <c r="H30" s="49"/>
      <c r="I30" s="29" t="s">
        <v>28</v>
      </c>
      <c r="J30" s="1"/>
      <c r="K30" s="1"/>
      <c r="L30" s="1"/>
      <c r="M30" s="1"/>
      <c r="N30" s="1"/>
      <c r="O30" s="1"/>
      <c r="P30" s="8"/>
      <c r="Q30" s="1"/>
      <c r="R30" s="1"/>
      <c r="S30" s="3"/>
      <c r="T30" s="1"/>
      <c r="U30" s="1"/>
      <c r="V30" s="1"/>
      <c r="W30" s="1"/>
      <c r="X30" s="1"/>
      <c r="Y30" s="1"/>
      <c r="Z30" s="4"/>
      <c r="AA30" s="1"/>
      <c r="AB30" s="4"/>
      <c r="AC30" s="4"/>
      <c r="AD30" s="4"/>
    </row>
    <row r="31" ht="15.75" customHeight="1">
      <c r="A31" s="1"/>
      <c r="B31" s="9"/>
      <c r="C31" s="202"/>
      <c r="D31" s="203"/>
      <c r="E31" s="203"/>
      <c r="F31" s="204"/>
      <c r="G31" s="48"/>
      <c r="H31" s="49"/>
      <c r="I31" s="29"/>
      <c r="J31" s="1"/>
      <c r="K31" s="1"/>
      <c r="L31" s="1"/>
      <c r="M31" s="1"/>
      <c r="N31" s="1"/>
      <c r="O31" s="1"/>
      <c r="P31" s="8"/>
      <c r="Q31" s="1"/>
      <c r="R31" s="1"/>
      <c r="S31" s="3"/>
      <c r="T31" s="1"/>
      <c r="U31" s="1"/>
      <c r="V31" s="1"/>
      <c r="W31" s="1"/>
      <c r="X31" s="1"/>
      <c r="Y31" s="1"/>
      <c r="Z31" s="4"/>
      <c r="AA31" s="1"/>
      <c r="AB31" s="4"/>
      <c r="AC31" s="4"/>
      <c r="AD31" s="4"/>
    </row>
    <row r="32" ht="15.75" hidden="1" customHeight="1">
      <c r="A32" s="1"/>
      <c r="B32" s="9"/>
      <c r="C32" s="202"/>
      <c r="D32" s="203"/>
      <c r="E32" s="203"/>
      <c r="F32" s="204"/>
      <c r="G32" s="48"/>
      <c r="H32" s="49"/>
      <c r="I32" s="29" t="s">
        <v>29</v>
      </c>
      <c r="J32" s="1"/>
      <c r="K32" s="1"/>
      <c r="L32" s="1"/>
      <c r="M32" s="1"/>
      <c r="N32" s="1"/>
      <c r="O32" s="1"/>
      <c r="P32" s="1"/>
      <c r="Q32" s="1"/>
      <c r="R32" s="1"/>
      <c r="S32" s="3"/>
      <c r="T32" s="1"/>
      <c r="U32" s="1"/>
      <c r="V32" s="1"/>
      <c r="W32" s="1"/>
      <c r="X32" s="1"/>
      <c r="Y32" s="1"/>
      <c r="Z32" s="4"/>
      <c r="AA32" s="1"/>
      <c r="AB32" s="4"/>
      <c r="AC32" s="4"/>
      <c r="AD32" s="4"/>
    </row>
    <row r="33" ht="15.75" hidden="1" customHeight="1">
      <c r="A33" s="1"/>
      <c r="B33" s="9"/>
      <c r="C33" s="202"/>
      <c r="D33" s="203"/>
      <c r="E33" s="203"/>
      <c r="F33" s="204"/>
      <c r="G33" s="48"/>
      <c r="H33" s="49"/>
      <c r="I33" s="29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4"/>
      <c r="AA33" s="1"/>
      <c r="AB33" s="4"/>
      <c r="AC33" s="4"/>
      <c r="AD33" s="4"/>
    </row>
    <row r="34" ht="15.75" hidden="1" customHeight="1">
      <c r="A34" s="1"/>
      <c r="B34" s="9"/>
      <c r="C34" s="202"/>
      <c r="D34" s="203"/>
      <c r="E34" s="203"/>
      <c r="F34" s="204"/>
      <c r="G34" s="48"/>
      <c r="H34" s="49"/>
      <c r="I34" s="29" t="s">
        <v>30</v>
      </c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4"/>
      <c r="AA34" s="1"/>
      <c r="AB34" s="4"/>
      <c r="AC34" s="4"/>
      <c r="AD34" s="4"/>
    </row>
    <row r="35" ht="15.75" hidden="1" customHeight="1">
      <c r="A35" s="1"/>
      <c r="B35" s="9"/>
      <c r="C35" s="202"/>
      <c r="D35" s="203"/>
      <c r="E35" s="203"/>
      <c r="F35" s="204"/>
      <c r="G35" s="48"/>
      <c r="H35" s="49"/>
      <c r="I35" s="29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4"/>
      <c r="AA35" s="1"/>
      <c r="AB35" s="4"/>
      <c r="AC35" s="4"/>
      <c r="AD35" s="4"/>
    </row>
    <row r="36" ht="15.75" hidden="1" customHeight="1">
      <c r="A36" s="1"/>
      <c r="B36" s="9"/>
      <c r="C36" s="202"/>
      <c r="D36" s="203"/>
      <c r="E36" s="203"/>
      <c r="F36" s="204"/>
      <c r="G36" s="48"/>
      <c r="H36" s="49"/>
      <c r="I36" s="29" t="s">
        <v>31</v>
      </c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4"/>
      <c r="AA36" s="1"/>
      <c r="AB36" s="4"/>
      <c r="AC36" s="4"/>
      <c r="AD36" s="4"/>
    </row>
    <row r="37" ht="15.75" hidden="1" customHeight="1">
      <c r="A37" s="1"/>
      <c r="B37" s="9"/>
      <c r="C37" s="202"/>
      <c r="D37" s="203"/>
      <c r="E37" s="203"/>
      <c r="F37" s="204"/>
      <c r="G37" s="48"/>
      <c r="H37" s="49"/>
      <c r="I37" s="29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4"/>
      <c r="AA37" s="1"/>
      <c r="AB37" s="4"/>
      <c r="AC37" s="4"/>
      <c r="AD37" s="4"/>
    </row>
    <row r="38" ht="15.75" hidden="1" customHeight="1">
      <c r="A38" s="1"/>
      <c r="B38" s="9"/>
      <c r="C38" s="202"/>
      <c r="D38" s="203"/>
      <c r="E38" s="203"/>
      <c r="F38" s="204"/>
      <c r="G38" s="48"/>
      <c r="H38" s="49"/>
      <c r="I38" s="29" t="s">
        <v>32</v>
      </c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4"/>
      <c r="AA38" s="1"/>
      <c r="AB38" s="4"/>
      <c r="AC38" s="4"/>
      <c r="AD38" s="4"/>
    </row>
    <row r="39" ht="15.75" hidden="1" customHeight="1">
      <c r="A39" s="1"/>
      <c r="B39" s="9"/>
      <c r="C39" s="202"/>
      <c r="D39" s="203"/>
      <c r="E39" s="203"/>
      <c r="F39" s="204"/>
      <c r="G39" s="48"/>
      <c r="H39" s="49"/>
      <c r="I39" s="29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4"/>
      <c r="AA39" s="1"/>
      <c r="AB39" s="4"/>
      <c r="AC39" s="4"/>
      <c r="AD39" s="4"/>
    </row>
    <row r="40" ht="15.75" customHeight="1">
      <c r="A40" s="1"/>
      <c r="B40" s="9"/>
      <c r="C40" s="202"/>
      <c r="D40" s="203"/>
      <c r="E40" s="203"/>
      <c r="F40" s="204"/>
      <c r="G40" s="48"/>
      <c r="H40" s="49"/>
      <c r="I40" s="29" t="s">
        <v>33</v>
      </c>
      <c r="J40" s="1"/>
      <c r="K40" s="1"/>
      <c r="L40" s="1"/>
      <c r="M40" s="1"/>
      <c r="N40" s="1"/>
      <c r="O40" s="1"/>
      <c r="P40" s="8"/>
      <c r="Q40" s="1"/>
      <c r="R40" s="1"/>
      <c r="S40" s="8"/>
      <c r="T40" s="1"/>
      <c r="U40" s="1"/>
      <c r="V40" s="1"/>
      <c r="W40" s="1"/>
      <c r="X40" s="1"/>
      <c r="Y40" s="1"/>
      <c r="Z40" s="4"/>
      <c r="AA40" s="1"/>
      <c r="AB40" s="4"/>
      <c r="AC40" s="4"/>
      <c r="AD40" s="4"/>
    </row>
    <row r="41" ht="15.75" customHeight="1">
      <c r="A41" s="1"/>
      <c r="B41" s="9"/>
      <c r="C41" s="202"/>
      <c r="D41" s="203"/>
      <c r="E41" s="203"/>
      <c r="F41" s="204"/>
      <c r="G41" s="48"/>
      <c r="H41" s="49"/>
      <c r="I41" s="29"/>
      <c r="J41" s="1"/>
      <c r="K41" s="1"/>
      <c r="L41" s="1"/>
      <c r="M41" s="1"/>
      <c r="N41" s="1"/>
      <c r="O41" s="1"/>
      <c r="P41" s="8"/>
      <c r="Q41" s="1"/>
      <c r="R41" s="1"/>
      <c r="S41" s="8"/>
      <c r="T41" s="1"/>
      <c r="U41" s="1"/>
      <c r="V41" s="1"/>
      <c r="W41" s="1"/>
      <c r="X41" s="1"/>
      <c r="Y41" s="1"/>
      <c r="Z41" s="4"/>
      <c r="AA41" s="1"/>
      <c r="AB41" s="4"/>
      <c r="AC41" s="4"/>
      <c r="AD41" s="4"/>
    </row>
    <row r="42" ht="15.75" customHeight="1">
      <c r="A42" s="1"/>
      <c r="B42" s="9"/>
      <c r="C42" s="210"/>
      <c r="D42" s="211"/>
      <c r="E42" s="211"/>
      <c r="F42" s="212"/>
      <c r="G42" s="48"/>
      <c r="H42" s="49"/>
      <c r="I42" s="29" t="s">
        <v>34</v>
      </c>
      <c r="J42" s="1"/>
      <c r="K42" s="1"/>
      <c r="L42" s="1"/>
      <c r="M42" s="1"/>
      <c r="N42" s="1"/>
      <c r="O42" s="1"/>
      <c r="P42" s="8"/>
      <c r="Q42" s="1"/>
      <c r="R42" s="1"/>
      <c r="S42" s="8"/>
      <c r="T42" s="1"/>
      <c r="U42" s="1"/>
      <c r="V42" s="1"/>
      <c r="W42" s="1"/>
      <c r="X42" s="1"/>
      <c r="Y42" s="1"/>
      <c r="Z42" s="4"/>
      <c r="AA42" s="1"/>
      <c r="AB42" s="4"/>
      <c r="AC42" s="4"/>
      <c r="AD42" s="4"/>
    </row>
    <row r="43" ht="15.75" customHeight="1">
      <c r="A43" s="1"/>
      <c r="B43" s="9"/>
      <c r="C43" s="289"/>
      <c r="D43" s="198"/>
      <c r="E43" s="198"/>
      <c r="F43" s="222"/>
      <c r="G43" s="290"/>
      <c r="H43" s="49"/>
      <c r="I43" s="29"/>
      <c r="J43" s="1"/>
      <c r="K43" s="1"/>
      <c r="L43" s="1"/>
      <c r="M43" s="1"/>
      <c r="N43" s="1"/>
      <c r="O43" s="1"/>
      <c r="P43" s="8"/>
      <c r="Q43" s="1"/>
      <c r="R43" s="1"/>
      <c r="T43" s="1"/>
      <c r="U43" s="1"/>
      <c r="V43" s="1"/>
      <c r="W43" s="1"/>
      <c r="X43" s="1"/>
      <c r="Y43" s="1"/>
      <c r="Z43" s="4"/>
      <c r="AA43" s="1"/>
      <c r="AB43" s="4"/>
      <c r="AC43" s="4"/>
      <c r="AD43" s="4"/>
    </row>
    <row r="44" ht="15.75" customHeight="1">
      <c r="A44" s="1"/>
      <c r="B44" s="9"/>
      <c r="C44" s="291" t="s">
        <v>344</v>
      </c>
      <c r="D44" s="292"/>
      <c r="E44" s="292"/>
      <c r="F44" s="264"/>
      <c r="G44" s="293">
        <f t="shared" ref="G44:H44" si="1">SUM(G23:G43)</f>
        <v>0</v>
      </c>
      <c r="H44" s="294">
        <f t="shared" si="1"/>
        <v>0</v>
      </c>
      <c r="I44" s="29" t="s">
        <v>8</v>
      </c>
      <c r="J44" s="1"/>
      <c r="K44" s="1"/>
      <c r="L44" s="1"/>
      <c r="M44" s="1"/>
      <c r="N44" s="1"/>
      <c r="O44" s="1"/>
      <c r="P44" s="8"/>
      <c r="Q44" s="1"/>
      <c r="R44" s="1"/>
      <c r="S44" s="8"/>
      <c r="T44" s="1"/>
      <c r="U44" s="1"/>
      <c r="V44" s="1"/>
      <c r="W44" s="1"/>
      <c r="X44" s="1"/>
      <c r="Y44" s="1"/>
      <c r="Z44" s="4"/>
      <c r="AA44" s="1"/>
      <c r="AB44" s="4"/>
      <c r="AC44" s="4"/>
      <c r="AD44" s="4"/>
    </row>
    <row r="45" ht="15.75" customHeight="1">
      <c r="A45" s="1"/>
      <c r="B45" s="9"/>
      <c r="C45" s="1"/>
      <c r="D45" s="1"/>
      <c r="E45" s="1"/>
      <c r="F45" s="1"/>
      <c r="G45" s="295" t="s">
        <v>36</v>
      </c>
      <c r="H45" s="296">
        <v>497.39</v>
      </c>
      <c r="I45" s="29"/>
      <c r="J45" s="1"/>
      <c r="K45" s="1"/>
      <c r="L45" s="1"/>
      <c r="M45" s="1"/>
      <c r="N45" s="1"/>
      <c r="O45" s="1"/>
      <c r="P45" s="3"/>
      <c r="Q45" s="1"/>
      <c r="R45" s="1"/>
      <c r="S45" s="8"/>
      <c r="T45" s="1"/>
      <c r="U45" s="1"/>
      <c r="V45" s="1"/>
      <c r="W45" s="1"/>
      <c r="X45" s="1"/>
      <c r="Y45" s="1"/>
      <c r="Z45" s="4"/>
      <c r="AA45" s="1"/>
      <c r="AB45" s="4"/>
      <c r="AC45" s="4"/>
      <c r="AD45" s="4"/>
    </row>
    <row r="46" ht="15.75" customHeight="1">
      <c r="A46" s="1"/>
      <c r="B46" s="9"/>
      <c r="C46" s="1"/>
      <c r="D46" s="1"/>
      <c r="E46" s="1"/>
      <c r="F46" s="1"/>
      <c r="G46" s="71" t="s">
        <v>37</v>
      </c>
      <c r="H46" s="72">
        <v>1369.68</v>
      </c>
      <c r="I46" s="29" t="s">
        <v>38</v>
      </c>
      <c r="J46" s="1"/>
      <c r="K46" s="1"/>
      <c r="L46" s="1"/>
      <c r="M46" s="1"/>
      <c r="N46" s="1"/>
      <c r="O46" s="1"/>
      <c r="P46" s="1"/>
      <c r="Q46" s="1"/>
      <c r="R46" s="1"/>
      <c r="S46" s="8"/>
      <c r="T46" s="1"/>
      <c r="U46" s="1"/>
      <c r="V46" s="1"/>
      <c r="W46" s="1"/>
      <c r="X46" s="1"/>
      <c r="Y46" s="1"/>
      <c r="Z46" s="4"/>
      <c r="AA46" s="1"/>
      <c r="AB46" s="4"/>
      <c r="AC46" s="4"/>
      <c r="AD46" s="4"/>
    </row>
    <row r="47" ht="15.75" customHeight="1">
      <c r="A47" s="1"/>
      <c r="B47" s="9"/>
      <c r="C47" s="55" t="s">
        <v>345</v>
      </c>
      <c r="D47" s="76"/>
      <c r="E47" s="55" t="s">
        <v>40</v>
      </c>
      <c r="G47" s="69" t="s">
        <v>41</v>
      </c>
      <c r="H47" s="77"/>
      <c r="I47" s="29"/>
      <c r="J47" s="1"/>
      <c r="K47" s="1"/>
      <c r="L47" s="1"/>
      <c r="M47" s="1"/>
      <c r="N47" s="1"/>
      <c r="O47" s="1"/>
      <c r="P47" s="1"/>
      <c r="Q47" s="1"/>
      <c r="R47" s="1"/>
      <c r="T47" s="1"/>
      <c r="U47" s="1"/>
      <c r="V47" s="1"/>
      <c r="W47" s="1"/>
      <c r="X47" s="1"/>
      <c r="Y47" s="1"/>
      <c r="Z47" s="4"/>
      <c r="AA47" s="1"/>
      <c r="AB47" s="4"/>
      <c r="AC47" s="4"/>
      <c r="AD47" s="4"/>
    </row>
    <row r="48" ht="15.75" customHeight="1">
      <c r="A48" s="1"/>
      <c r="B48" s="9"/>
      <c r="C48" s="80" t="s">
        <v>250</v>
      </c>
      <c r="D48" s="1"/>
      <c r="E48" s="80" t="s">
        <v>43</v>
      </c>
      <c r="F48" s="221"/>
      <c r="G48" s="69" t="s">
        <v>44</v>
      </c>
      <c r="H48" s="77">
        <v>4805.92</v>
      </c>
      <c r="I48" s="29" t="s">
        <v>45</v>
      </c>
      <c r="J48" s="1"/>
      <c r="K48" s="1"/>
      <c r="L48" s="1"/>
      <c r="M48" s="1"/>
      <c r="N48" s="1"/>
      <c r="O48" s="1"/>
      <c r="P48" s="1"/>
      <c r="Q48" s="1"/>
      <c r="R48" s="1"/>
      <c r="S48" s="3"/>
      <c r="T48" s="1"/>
      <c r="U48" s="1"/>
      <c r="V48" s="1"/>
      <c r="W48" s="1"/>
      <c r="X48" s="1"/>
      <c r="Y48" s="1"/>
      <c r="Z48" s="4"/>
      <c r="AA48" s="1"/>
      <c r="AB48" s="4"/>
      <c r="AC48" s="4"/>
      <c r="AD48" s="4"/>
    </row>
    <row r="49" ht="15.75" customHeight="1">
      <c r="A49" s="1"/>
      <c r="B49" s="9"/>
      <c r="C49" s="1"/>
      <c r="D49" s="1"/>
      <c r="E49" s="55" t="s">
        <v>346</v>
      </c>
      <c r="F49" s="207"/>
      <c r="G49" s="82" t="s">
        <v>48</v>
      </c>
      <c r="H49" s="83">
        <v>415.85</v>
      </c>
      <c r="I49" s="84"/>
      <c r="J49" s="1"/>
      <c r="K49" s="1"/>
      <c r="L49" s="1"/>
      <c r="M49" s="1"/>
      <c r="N49" s="1"/>
      <c r="O49" s="1"/>
      <c r="P49" s="1"/>
      <c r="Q49" s="1"/>
      <c r="R49" s="1"/>
      <c r="T49" s="1"/>
      <c r="U49" s="1"/>
      <c r="V49" s="1"/>
      <c r="W49" s="1"/>
      <c r="X49" s="1"/>
      <c r="Y49" s="1"/>
      <c r="Z49" s="4"/>
      <c r="AA49" s="1"/>
      <c r="AB49" s="4"/>
      <c r="AC49" s="4"/>
      <c r="AD49" s="4"/>
    </row>
    <row r="50" ht="15.75" customHeight="1">
      <c r="A50" s="1"/>
      <c r="B50" s="9"/>
      <c r="C50" s="55" t="s">
        <v>251</v>
      </c>
      <c r="D50" s="85"/>
      <c r="E50" s="198"/>
      <c r="F50" s="222"/>
      <c r="G50" s="82" t="s">
        <v>50</v>
      </c>
      <c r="H50" s="83"/>
      <c r="I50" s="29"/>
      <c r="J50" s="1"/>
      <c r="K50" s="1"/>
      <c r="L50" s="1"/>
      <c r="M50" s="1"/>
      <c r="N50" s="1"/>
      <c r="O50" s="1"/>
      <c r="P50" s="1"/>
      <c r="Q50" s="1"/>
      <c r="R50" s="1"/>
      <c r="S50" s="8"/>
      <c r="T50" s="1"/>
      <c r="U50" s="1"/>
      <c r="V50" s="1"/>
      <c r="W50" s="1"/>
      <c r="X50" s="1"/>
      <c r="Y50" s="1"/>
      <c r="Z50" s="4"/>
      <c r="AA50" s="1"/>
      <c r="AB50" s="4"/>
      <c r="AC50" s="4"/>
      <c r="AD50" s="4"/>
    </row>
    <row r="51" ht="15.75" customHeight="1">
      <c r="A51" s="1"/>
      <c r="B51" s="9"/>
      <c r="C51" s="80" t="s">
        <v>252</v>
      </c>
      <c r="D51" s="1"/>
      <c r="E51" s="80" t="s">
        <v>52</v>
      </c>
      <c r="F51" s="221"/>
      <c r="G51" s="71" t="s">
        <v>53</v>
      </c>
      <c r="H51" s="72">
        <v>239.12</v>
      </c>
      <c r="I51" s="29"/>
      <c r="J51" s="1"/>
      <c r="K51" s="1"/>
      <c r="L51" s="1"/>
      <c r="M51" s="1"/>
      <c r="N51" s="1"/>
      <c r="O51" s="1"/>
      <c r="P51" s="1"/>
      <c r="Q51" s="1"/>
      <c r="R51" s="1"/>
      <c r="S51" s="8"/>
      <c r="T51" s="1"/>
      <c r="U51" s="1"/>
      <c r="V51" s="1"/>
      <c r="W51" s="1"/>
      <c r="X51" s="1"/>
      <c r="Y51" s="1"/>
      <c r="Z51" s="4"/>
      <c r="AA51" s="1"/>
      <c r="AB51" s="4"/>
      <c r="AC51" s="4"/>
      <c r="AD51" s="4"/>
    </row>
    <row r="52" ht="15.75" customHeight="1">
      <c r="A52" s="1"/>
      <c r="B52" s="9"/>
      <c r="C52" s="1"/>
      <c r="D52" s="1"/>
      <c r="E52" s="1"/>
      <c r="F52" s="1"/>
      <c r="G52" s="69" t="s">
        <v>55</v>
      </c>
      <c r="H52" s="77"/>
      <c r="I52" s="29"/>
      <c r="J52" s="1"/>
      <c r="K52" s="1"/>
      <c r="L52" s="1"/>
      <c r="M52" s="1"/>
      <c r="N52" s="1"/>
      <c r="O52" s="1"/>
      <c r="P52" s="1"/>
      <c r="Q52" s="1"/>
      <c r="R52" s="1"/>
      <c r="T52" s="1"/>
      <c r="U52" s="1"/>
      <c r="V52" s="1"/>
      <c r="W52" s="1"/>
      <c r="X52" s="1"/>
      <c r="Y52" s="1"/>
      <c r="Z52" s="4"/>
      <c r="AA52" s="1"/>
      <c r="AB52" s="4"/>
      <c r="AC52" s="4"/>
      <c r="AD52" s="4"/>
    </row>
    <row r="53" ht="15.75" customHeight="1">
      <c r="A53" s="1"/>
      <c r="B53" s="9"/>
      <c r="C53" s="223" t="s">
        <v>253</v>
      </c>
      <c r="D53" s="86"/>
      <c r="E53" s="87"/>
      <c r="F53" s="1"/>
      <c r="G53" s="88" t="s">
        <v>57</v>
      </c>
      <c r="H53" s="72"/>
      <c r="I53" s="29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4"/>
      <c r="AA53" s="1"/>
      <c r="AB53" s="4"/>
      <c r="AC53" s="4"/>
      <c r="AD53" s="4"/>
    </row>
    <row r="54" ht="15.75" customHeight="1">
      <c r="A54" s="1"/>
      <c r="B54" s="9"/>
      <c r="C54" s="225" t="s">
        <v>254</v>
      </c>
      <c r="E54" s="89"/>
      <c r="F54" s="1"/>
      <c r="G54" s="90" t="s">
        <v>59</v>
      </c>
      <c r="H54" s="77"/>
      <c r="I54" s="29"/>
      <c r="J54" s="9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4"/>
      <c r="AA54" s="1"/>
      <c r="AB54" s="4"/>
      <c r="AC54" s="4"/>
      <c r="AD54" s="4"/>
    </row>
    <row r="55" ht="15.75" customHeight="1">
      <c r="A55" s="1"/>
      <c r="B55" s="9"/>
      <c r="C55" s="226" t="s">
        <v>255</v>
      </c>
      <c r="E55" s="89"/>
      <c r="F55" s="1"/>
      <c r="G55" s="88" t="s">
        <v>61</v>
      </c>
      <c r="H55" s="72">
        <v>239.12</v>
      </c>
      <c r="I55" s="29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4"/>
      <c r="AA55" s="1"/>
      <c r="AB55" s="4"/>
      <c r="AC55" s="4"/>
      <c r="AD55" s="4"/>
    </row>
    <row r="56" ht="15.75" customHeight="1">
      <c r="A56" s="1"/>
      <c r="B56" s="9"/>
      <c r="C56" s="227" t="s">
        <v>347</v>
      </c>
      <c r="E56" s="228"/>
      <c r="F56" s="1"/>
      <c r="G56" s="69"/>
      <c r="H56" s="92"/>
      <c r="I56" s="93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4"/>
      <c r="AA56" s="1"/>
      <c r="AB56" s="4"/>
      <c r="AC56" s="4"/>
      <c r="AD56" s="4"/>
    </row>
    <row r="57" ht="15.75" customHeight="1">
      <c r="A57" s="1"/>
      <c r="B57" s="9"/>
      <c r="C57" s="229" t="s">
        <v>348</v>
      </c>
      <c r="E57" s="89"/>
      <c r="F57" s="1"/>
      <c r="G57" s="94" t="s">
        <v>64</v>
      </c>
      <c r="H57" s="95">
        <v>173.91</v>
      </c>
      <c r="I57" s="93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74" t="s">
        <v>39</v>
      </c>
      <c r="V57" s="75">
        <v>497.39</v>
      </c>
      <c r="W57" s="1"/>
      <c r="X57" s="1"/>
      <c r="Y57" s="1"/>
      <c r="Z57" s="4"/>
      <c r="AA57" s="1"/>
      <c r="AB57" s="4"/>
      <c r="AC57" s="4"/>
      <c r="AD57" s="4"/>
    </row>
    <row r="58" ht="15.75" customHeight="1">
      <c r="A58" s="1"/>
      <c r="B58" s="9"/>
      <c r="C58" s="231" t="s">
        <v>258</v>
      </c>
      <c r="E58" s="89"/>
      <c r="F58" s="1"/>
      <c r="G58" s="94" t="s">
        <v>66</v>
      </c>
      <c r="H58" s="95">
        <v>158.1</v>
      </c>
      <c r="I58" s="93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78" t="s">
        <v>42</v>
      </c>
      <c r="V58" s="79">
        <v>173.91</v>
      </c>
      <c r="W58" s="1"/>
      <c r="X58" s="1"/>
      <c r="Y58" s="1"/>
      <c r="Z58" s="4"/>
      <c r="AA58" s="1"/>
      <c r="AB58" s="4"/>
      <c r="AC58" s="4"/>
      <c r="AD58" s="4"/>
    </row>
    <row r="59" ht="15.75" customHeight="1">
      <c r="A59" s="1"/>
      <c r="B59" s="9"/>
      <c r="C59" s="232" t="s">
        <v>259</v>
      </c>
      <c r="E59" s="228"/>
      <c r="F59" s="1"/>
      <c r="G59" s="96" t="s">
        <v>68</v>
      </c>
      <c r="H59" s="72">
        <v>2144.27</v>
      </c>
      <c r="I59" s="93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78" t="s">
        <v>46</v>
      </c>
      <c r="V59" s="79">
        <v>4805.92</v>
      </c>
      <c r="W59" s="1"/>
      <c r="X59" s="1"/>
      <c r="Y59" s="1"/>
      <c r="Z59" s="4"/>
      <c r="AA59" s="1"/>
      <c r="AB59" s="4"/>
      <c r="AC59" s="4"/>
      <c r="AD59" s="4"/>
    </row>
    <row r="60" ht="15.75" customHeight="1">
      <c r="A60" s="1"/>
      <c r="B60" s="9"/>
      <c r="C60" s="233" t="s">
        <v>260</v>
      </c>
      <c r="E60" s="228"/>
      <c r="F60" s="1"/>
      <c r="G60" s="100" t="s">
        <v>70</v>
      </c>
      <c r="H60" s="106"/>
      <c r="I60" s="93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78" t="s">
        <v>49</v>
      </c>
      <c r="V60" s="79">
        <v>1369.68</v>
      </c>
      <c r="W60" s="1"/>
      <c r="X60" s="1"/>
      <c r="Y60" s="1"/>
      <c r="Z60" s="4"/>
      <c r="AA60" s="1"/>
      <c r="AB60" s="4"/>
      <c r="AC60" s="4"/>
      <c r="AD60" s="4"/>
    </row>
    <row r="61" ht="15.75" customHeight="1">
      <c r="A61" s="1"/>
      <c r="B61" s="9"/>
      <c r="C61" s="235" t="s">
        <v>261</v>
      </c>
      <c r="D61" s="103"/>
      <c r="E61" s="104"/>
      <c r="F61" s="1"/>
      <c r="G61" s="105" t="s">
        <v>71</v>
      </c>
      <c r="H61" s="106"/>
      <c r="I61" s="107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78" t="s">
        <v>51</v>
      </c>
      <c r="V61" s="79"/>
      <c r="W61" s="1"/>
      <c r="X61" s="1"/>
      <c r="Y61" s="1"/>
      <c r="Z61" s="4"/>
      <c r="AA61" s="1"/>
      <c r="AB61" s="4"/>
      <c r="AC61" s="4"/>
      <c r="AD61" s="4"/>
    </row>
    <row r="62" ht="15.75" customHeight="1">
      <c r="A62" s="1"/>
      <c r="B62" s="9"/>
      <c r="C62" s="226"/>
      <c r="E62" s="89"/>
      <c r="F62" s="1"/>
      <c r="G62" s="108"/>
      <c r="H62" s="109"/>
      <c r="I62" s="107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78" t="s">
        <v>54</v>
      </c>
      <c r="V62" s="79">
        <v>239.12</v>
      </c>
      <c r="W62" s="1"/>
      <c r="X62" s="1"/>
      <c r="Y62" s="1"/>
      <c r="Z62" s="4"/>
      <c r="AA62" s="1"/>
      <c r="AB62" s="4"/>
      <c r="AC62" s="4"/>
      <c r="AD62" s="4"/>
    </row>
    <row r="63" ht="15.75" customHeight="1">
      <c r="A63" s="1"/>
      <c r="B63" s="9"/>
      <c r="C63" s="237" t="s">
        <v>262</v>
      </c>
      <c r="D63" s="103"/>
      <c r="E63" s="104"/>
      <c r="F63" s="1"/>
      <c r="G63" s="110" t="s">
        <v>72</v>
      </c>
      <c r="H63" s="111">
        <f>SUM(H44:H62)</f>
        <v>10043.36</v>
      </c>
      <c r="I63" s="65" t="s">
        <v>73</v>
      </c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78" t="s">
        <v>56</v>
      </c>
      <c r="V63" s="79"/>
      <c r="W63" s="1"/>
      <c r="X63" s="1"/>
      <c r="Y63" s="1"/>
      <c r="Z63" s="4"/>
      <c r="AA63" s="1"/>
      <c r="AB63" s="4"/>
      <c r="AC63" s="4"/>
      <c r="AD63" s="4"/>
    </row>
    <row r="64" ht="15.75" customHeight="1">
      <c r="A64" s="1"/>
      <c r="B64" s="9"/>
      <c r="C64" s="226" t="s">
        <v>263</v>
      </c>
      <c r="E64" s="89"/>
      <c r="F64" s="1"/>
      <c r="G64" s="112" t="s">
        <v>74</v>
      </c>
      <c r="H64" s="113"/>
      <c r="I64" s="114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78" t="s">
        <v>58</v>
      </c>
      <c r="V64" s="79">
        <v>415.85</v>
      </c>
      <c r="W64" s="1"/>
      <c r="X64" s="1"/>
      <c r="Y64" s="1"/>
      <c r="Z64" s="4"/>
      <c r="AA64" s="1"/>
      <c r="AB64" s="4"/>
      <c r="AC64" s="4"/>
      <c r="AD64" s="4"/>
    </row>
    <row r="65" ht="15.75" customHeight="1">
      <c r="A65" s="1"/>
      <c r="B65" s="9"/>
      <c r="C65" s="240" t="s">
        <v>264</v>
      </c>
      <c r="E65" s="228"/>
      <c r="F65" s="1"/>
      <c r="G65" s="115" t="s">
        <v>75</v>
      </c>
      <c r="H65" s="116">
        <f>H63-H64</f>
        <v>10043.36</v>
      </c>
      <c r="I65" s="117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78" t="s">
        <v>60</v>
      </c>
      <c r="V65" s="79">
        <v>239.12</v>
      </c>
      <c r="W65" s="1"/>
      <c r="X65" s="1"/>
      <c r="Y65" s="1"/>
      <c r="Z65" s="4"/>
      <c r="AA65" s="1"/>
      <c r="AB65" s="4"/>
      <c r="AC65" s="4"/>
      <c r="AD65" s="4"/>
    </row>
    <row r="66" ht="15.75" customHeight="1">
      <c r="A66" s="1"/>
      <c r="B66" s="9"/>
      <c r="C66" s="241"/>
      <c r="D66" s="242"/>
      <c r="E66" s="243"/>
      <c r="F66" s="120" t="s">
        <v>76</v>
      </c>
      <c r="G66" s="121"/>
      <c r="H66" s="122"/>
      <c r="I66" s="114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78" t="s">
        <v>62</v>
      </c>
      <c r="V66" s="79"/>
      <c r="W66" s="1"/>
      <c r="X66" s="1"/>
      <c r="Y66" s="1"/>
      <c r="Z66" s="4"/>
      <c r="AA66" s="1"/>
      <c r="AB66" s="4"/>
      <c r="AC66" s="4"/>
      <c r="AD66" s="4"/>
    </row>
    <row r="67" ht="15.75" customHeight="1">
      <c r="A67" s="1"/>
      <c r="B67" s="9"/>
      <c r="C67" s="1"/>
      <c r="D67" s="1"/>
      <c r="E67" s="16"/>
      <c r="F67" s="297" t="s">
        <v>349</v>
      </c>
      <c r="G67" s="218"/>
      <c r="H67" s="218"/>
      <c r="I67" s="114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78" t="s">
        <v>63</v>
      </c>
      <c r="V67" s="79"/>
      <c r="W67" s="1"/>
      <c r="X67" s="1"/>
      <c r="Y67" s="1"/>
      <c r="Z67" s="4"/>
      <c r="AA67" s="1"/>
      <c r="AB67" s="4"/>
      <c r="AC67" s="4"/>
      <c r="AD67" s="4"/>
    </row>
    <row r="68" ht="15.75" customHeight="1">
      <c r="A68" s="1"/>
      <c r="B68" s="9"/>
      <c r="C68" s="1"/>
      <c r="D68" s="1"/>
      <c r="E68" s="128"/>
      <c r="F68" s="246"/>
      <c r="G68" s="247"/>
      <c r="H68" s="247"/>
      <c r="I68" s="114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78" t="s">
        <v>65</v>
      </c>
      <c r="V68" s="79">
        <v>158.1</v>
      </c>
      <c r="W68" s="1"/>
      <c r="X68" s="1"/>
      <c r="Y68" s="1"/>
      <c r="Z68" s="4"/>
      <c r="AA68" s="1"/>
      <c r="AB68" s="4"/>
      <c r="AC68" s="4"/>
      <c r="AD68" s="4"/>
    </row>
    <row r="69" ht="15.75" customHeight="1">
      <c r="A69" s="1"/>
      <c r="B69" s="9"/>
      <c r="C69" s="85" t="s">
        <v>266</v>
      </c>
      <c r="D69" s="1"/>
      <c r="E69" s="1"/>
      <c r="F69" s="1"/>
      <c r="G69" s="1"/>
      <c r="H69" s="85"/>
      <c r="I69" s="114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78" t="s">
        <v>67</v>
      </c>
      <c r="V69" s="79">
        <v>2144.27</v>
      </c>
      <c r="W69" s="1"/>
      <c r="X69" s="1"/>
      <c r="Y69" s="1"/>
      <c r="Z69" s="4"/>
      <c r="AA69" s="1"/>
      <c r="AB69" s="4"/>
      <c r="AC69" s="4"/>
      <c r="AD69" s="4"/>
    </row>
    <row r="70" ht="15.75" customHeight="1">
      <c r="A70" s="1"/>
      <c r="B70" s="121"/>
      <c r="C70" s="298" t="s">
        <v>267</v>
      </c>
      <c r="D70" s="30"/>
      <c r="E70" s="30"/>
      <c r="F70" s="30"/>
      <c r="G70" s="30"/>
      <c r="H70" s="30"/>
      <c r="I70" s="132"/>
      <c r="J70" s="1"/>
      <c r="K70" s="1"/>
      <c r="L70" s="1"/>
      <c r="M70" s="1" t="s">
        <v>79</v>
      </c>
      <c r="N70" s="1"/>
      <c r="O70" s="1"/>
      <c r="P70" s="1"/>
      <c r="Q70" s="1"/>
      <c r="R70" s="1"/>
      <c r="S70" s="1"/>
      <c r="T70" s="1"/>
      <c r="U70" s="98" t="s">
        <v>69</v>
      </c>
      <c r="V70" s="99"/>
      <c r="W70" s="1"/>
      <c r="X70" s="1"/>
      <c r="Y70" s="1"/>
      <c r="Z70" s="4"/>
      <c r="AA70" s="1" t="s">
        <v>80</v>
      </c>
      <c r="AB70" s="4"/>
      <c r="AC70" s="4"/>
      <c r="AD70" s="4"/>
    </row>
    <row r="71" ht="15.75" customHeight="1">
      <c r="A71" s="1"/>
      <c r="B71" s="1"/>
      <c r="C71" s="1"/>
      <c r="D71" s="1"/>
      <c r="E71" s="1"/>
      <c r="F71" s="1"/>
      <c r="G71" s="1"/>
      <c r="H71" s="1"/>
      <c r="I71" s="2"/>
      <c r="J71" s="1"/>
      <c r="K71" s="1"/>
      <c r="L71" s="1"/>
      <c r="M71" s="1" t="s">
        <v>81</v>
      </c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4"/>
      <c r="AA71" s="1"/>
      <c r="AB71" s="4"/>
      <c r="AC71" s="4"/>
      <c r="AD71" s="4"/>
    </row>
    <row r="72" ht="15.75" customHeight="1">
      <c r="A72" s="1"/>
      <c r="B72" s="1"/>
      <c r="C72" s="1"/>
      <c r="D72" s="1"/>
      <c r="E72" s="1"/>
      <c r="F72" s="1"/>
      <c r="G72" s="1"/>
      <c r="H72" s="1"/>
      <c r="I72" s="2"/>
      <c r="J72" s="1"/>
      <c r="K72" s="1"/>
      <c r="L72" s="1"/>
      <c r="M72" s="1" t="s">
        <v>82</v>
      </c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 t="s">
        <v>83</v>
      </c>
      <c r="Z72" s="4"/>
      <c r="AA72" s="1">
        <v>11.0</v>
      </c>
      <c r="AB72" s="4">
        <v>2614.86</v>
      </c>
      <c r="AC72" s="4"/>
      <c r="AD72" s="4">
        <v>28763.460000000003</v>
      </c>
    </row>
    <row r="73" ht="15.75" customHeight="1">
      <c r="A73" s="1"/>
      <c r="B73" s="1"/>
      <c r="C73" s="1"/>
      <c r="D73" s="1"/>
      <c r="E73" s="1"/>
      <c r="F73" s="1"/>
      <c r="G73" s="1"/>
      <c r="H73" s="1"/>
      <c r="I73" s="2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 t="s">
        <v>85</v>
      </c>
      <c r="Z73" s="4"/>
      <c r="AA73" s="1">
        <v>7.0</v>
      </c>
      <c r="AB73" s="4">
        <v>3735.514285714286</v>
      </c>
      <c r="AC73" s="4"/>
      <c r="AD73" s="4">
        <v>26148.600000000002</v>
      </c>
    </row>
    <row r="74" ht="15.75" customHeight="1">
      <c r="A74" s="1"/>
      <c r="B74" s="1"/>
      <c r="C74" s="1"/>
      <c r="D74" s="1"/>
      <c r="E74" s="1"/>
      <c r="F74" s="1"/>
      <c r="G74" s="1"/>
      <c r="H74" s="1"/>
      <c r="I74" s="2"/>
      <c r="J74" s="1"/>
      <c r="K74" s="1"/>
      <c r="L74" s="1"/>
      <c r="M74" s="4" t="s">
        <v>86</v>
      </c>
      <c r="N74" s="4"/>
      <c r="O74" s="4"/>
      <c r="P74" s="4"/>
      <c r="Q74" s="4"/>
      <c r="R74" s="4"/>
      <c r="S74" s="4"/>
      <c r="T74" s="4"/>
      <c r="U74" s="4"/>
      <c r="V74" s="4"/>
      <c r="W74" s="4"/>
      <c r="X74" s="1"/>
      <c r="Y74" s="1" t="s">
        <v>87</v>
      </c>
      <c r="Z74" s="4"/>
      <c r="AA74" s="1">
        <v>8.0</v>
      </c>
      <c r="AB74" s="4">
        <v>3268.5750000000003</v>
      </c>
      <c r="AC74" s="4"/>
      <c r="AD74" s="4">
        <v>26148.600000000002</v>
      </c>
    </row>
    <row r="75" ht="15.75" customHeight="1">
      <c r="A75" s="1"/>
      <c r="B75" s="1"/>
      <c r="C75" s="1"/>
      <c r="D75" s="1"/>
      <c r="E75" s="1"/>
      <c r="F75" s="1"/>
      <c r="G75" s="1"/>
      <c r="H75" s="1"/>
      <c r="I75" s="2"/>
      <c r="J75" s="1"/>
      <c r="K75" s="1"/>
      <c r="L75" s="1"/>
      <c r="M75" s="4" t="s">
        <v>337</v>
      </c>
      <c r="N75" s="4"/>
      <c r="O75" s="4"/>
      <c r="P75" s="4"/>
      <c r="Q75" s="4"/>
      <c r="R75" s="4"/>
      <c r="S75" s="4"/>
      <c r="T75" s="4"/>
      <c r="U75" s="4"/>
      <c r="V75" s="4"/>
      <c r="W75" s="4"/>
      <c r="X75" s="1"/>
      <c r="Y75" s="1" t="s">
        <v>89</v>
      </c>
      <c r="Z75" s="4"/>
      <c r="AA75" s="1">
        <v>12.0</v>
      </c>
      <c r="AB75" s="4">
        <v>2614.86</v>
      </c>
      <c r="AC75" s="4"/>
      <c r="AD75" s="4">
        <v>31378.32</v>
      </c>
    </row>
    <row r="76" ht="15.75" customHeight="1">
      <c r="A76" s="1"/>
      <c r="B76" s="1"/>
      <c r="C76" s="299"/>
      <c r="D76" s="1"/>
      <c r="E76" s="1"/>
      <c r="F76" s="1"/>
      <c r="G76" s="1"/>
      <c r="H76" s="1"/>
      <c r="I76" s="2"/>
      <c r="J76" s="1"/>
      <c r="K76" s="1"/>
      <c r="L76" s="1"/>
      <c r="M76" s="4" t="s">
        <v>90</v>
      </c>
      <c r="N76" s="4"/>
      <c r="O76" s="4"/>
      <c r="P76" s="4"/>
      <c r="Q76" s="4"/>
      <c r="R76" s="4" t="s">
        <v>91</v>
      </c>
      <c r="S76" s="4" t="s">
        <v>91</v>
      </c>
      <c r="T76" s="4" t="s">
        <v>91</v>
      </c>
      <c r="U76" s="4" t="s">
        <v>91</v>
      </c>
      <c r="V76" s="4" t="s">
        <v>91</v>
      </c>
      <c r="W76" s="4"/>
      <c r="X76" s="1"/>
      <c r="Y76" s="1" t="s">
        <v>92</v>
      </c>
      <c r="Z76" s="4"/>
      <c r="AA76" s="1">
        <v>9.0</v>
      </c>
      <c r="AB76" s="4">
        <v>2905.4</v>
      </c>
      <c r="AC76" s="4"/>
      <c r="AD76" s="4">
        <v>26148.600000000002</v>
      </c>
    </row>
    <row r="77" ht="15.75" customHeight="1">
      <c r="A77" s="1"/>
      <c r="B77" s="1"/>
      <c r="C77" s="299"/>
      <c r="D77" s="1"/>
      <c r="E77" s="1"/>
      <c r="F77" s="1"/>
      <c r="G77" s="1"/>
      <c r="H77" s="1"/>
      <c r="I77" s="2"/>
      <c r="J77" s="1"/>
      <c r="K77" s="1"/>
      <c r="L77" s="1"/>
      <c r="M77" s="4" t="s">
        <v>93</v>
      </c>
      <c r="N77" s="4" t="s">
        <v>94</v>
      </c>
      <c r="O77" s="4" t="s">
        <v>95</v>
      </c>
      <c r="P77" s="4"/>
      <c r="Q77" s="4"/>
      <c r="R77" s="4" t="s">
        <v>96</v>
      </c>
      <c r="S77" s="4" t="s">
        <v>97</v>
      </c>
      <c r="T77" s="4" t="s">
        <v>98</v>
      </c>
      <c r="U77" s="4" t="s">
        <v>99</v>
      </c>
      <c r="V77" s="4" t="s">
        <v>176</v>
      </c>
      <c r="W77" s="4"/>
      <c r="X77" s="1"/>
      <c r="Y77" s="1" t="s">
        <v>101</v>
      </c>
      <c r="Z77" s="4"/>
      <c r="AA77" s="1">
        <v>10.0</v>
      </c>
      <c r="AB77" s="4">
        <v>2614.86</v>
      </c>
      <c r="AC77" s="4"/>
      <c r="AD77" s="4">
        <v>26148.600000000002</v>
      </c>
    </row>
    <row r="78" ht="15.75" customHeight="1">
      <c r="A78" s="1"/>
      <c r="B78" s="1"/>
      <c r="C78" s="299" t="s">
        <v>350</v>
      </c>
      <c r="D78" s="1"/>
      <c r="E78" s="1"/>
      <c r="F78" s="1"/>
      <c r="G78" s="1"/>
      <c r="H78" s="1">
        <v>2614.86</v>
      </c>
      <c r="I78" s="2"/>
      <c r="J78" s="1"/>
      <c r="K78" s="1"/>
      <c r="L78" s="1"/>
      <c r="M78" s="4" t="s">
        <v>338</v>
      </c>
      <c r="N78" s="4" t="s">
        <v>103</v>
      </c>
      <c r="O78" s="4">
        <v>871.62</v>
      </c>
      <c r="P78" s="4"/>
      <c r="Q78" s="4"/>
      <c r="R78" s="4" t="s">
        <v>351</v>
      </c>
      <c r="S78" s="4" t="s">
        <v>351</v>
      </c>
      <c r="T78" s="4" t="s">
        <v>351</v>
      </c>
      <c r="U78" s="4" t="s">
        <v>351</v>
      </c>
      <c r="V78" s="4">
        <v>4200.0</v>
      </c>
      <c r="W78" s="4"/>
      <c r="X78" s="1"/>
      <c r="Y78" s="1" t="s">
        <v>105</v>
      </c>
      <c r="Z78" s="4"/>
      <c r="AA78" s="1">
        <v>8.0</v>
      </c>
      <c r="AB78" s="4">
        <v>3268.5750000000003</v>
      </c>
      <c r="AC78" s="4"/>
      <c r="AD78" s="4">
        <v>26148.600000000002</v>
      </c>
    </row>
    <row r="79" ht="15.75" customHeight="1">
      <c r="A79" s="1"/>
      <c r="B79" s="1"/>
      <c r="C79" s="299" t="s">
        <v>352</v>
      </c>
      <c r="D79" s="1"/>
      <c r="E79" s="1"/>
      <c r="F79" s="1"/>
      <c r="G79" s="1"/>
      <c r="H79" s="1"/>
      <c r="I79" s="2"/>
      <c r="J79" s="1"/>
      <c r="K79" s="1"/>
      <c r="L79" s="1"/>
      <c r="M79" s="4" t="s">
        <v>39</v>
      </c>
      <c r="N79" s="4" t="s">
        <v>103</v>
      </c>
      <c r="O79" s="4">
        <v>497.39</v>
      </c>
      <c r="P79" s="4"/>
      <c r="Q79" s="4"/>
      <c r="R79" s="4">
        <v>497.39</v>
      </c>
      <c r="S79" s="4">
        <v>497.39</v>
      </c>
      <c r="T79" s="4">
        <v>497.39</v>
      </c>
      <c r="U79" s="4">
        <v>497.39</v>
      </c>
      <c r="V79" s="4">
        <v>497.39</v>
      </c>
      <c r="W79" s="4"/>
      <c r="X79" s="1"/>
      <c r="Y79" s="1" t="s">
        <v>106</v>
      </c>
      <c r="Z79" s="4"/>
      <c r="AA79" s="1">
        <v>8.0</v>
      </c>
      <c r="AB79" s="4">
        <v>3268.5750000000003</v>
      </c>
      <c r="AC79" s="4"/>
      <c r="AD79" s="4">
        <v>26148.600000000002</v>
      </c>
    </row>
    <row r="80" ht="15.75" customHeight="1">
      <c r="A80" s="1"/>
      <c r="B80" s="1"/>
      <c r="C80" s="299" t="s">
        <v>353</v>
      </c>
      <c r="D80" s="1"/>
      <c r="E80" s="1"/>
      <c r="F80" s="1"/>
      <c r="G80" s="1"/>
      <c r="H80" s="1"/>
      <c r="I80" s="2"/>
      <c r="J80" s="1"/>
      <c r="K80" s="1"/>
      <c r="L80" s="1"/>
      <c r="M80" s="4" t="s">
        <v>42</v>
      </c>
      <c r="N80" s="4" t="s">
        <v>107</v>
      </c>
      <c r="O80" s="4">
        <v>173.91</v>
      </c>
      <c r="P80" s="4"/>
      <c r="Q80" s="4"/>
      <c r="R80" s="4">
        <v>173.91</v>
      </c>
      <c r="S80" s="4">
        <v>173.91</v>
      </c>
      <c r="T80" s="4"/>
      <c r="U80" s="4"/>
      <c r="V80" s="4"/>
      <c r="W80" s="4"/>
      <c r="X80" s="1"/>
      <c r="Y80" s="1" t="s">
        <v>108</v>
      </c>
      <c r="Z80" s="4"/>
      <c r="AA80" s="1">
        <v>16.0</v>
      </c>
      <c r="AB80" s="4">
        <v>2614.86</v>
      </c>
      <c r="AC80" s="4"/>
      <c r="AD80" s="4">
        <v>41837.76</v>
      </c>
    </row>
    <row r="81" ht="15.75" customHeight="1">
      <c r="A81" s="1"/>
      <c r="B81" s="1"/>
      <c r="C81" s="300" t="s">
        <v>354</v>
      </c>
      <c r="E81" s="1"/>
      <c r="F81" s="1"/>
      <c r="G81" s="1"/>
      <c r="H81" s="1"/>
      <c r="I81" s="2"/>
      <c r="J81" s="1"/>
      <c r="L81" s="1"/>
      <c r="M81" s="4" t="s">
        <v>46</v>
      </c>
      <c r="N81" s="4" t="s">
        <v>103</v>
      </c>
      <c r="O81" s="4">
        <v>4805.92</v>
      </c>
      <c r="P81" s="4"/>
      <c r="Q81" s="4"/>
      <c r="R81" s="4">
        <v>4805.92</v>
      </c>
      <c r="S81" s="4">
        <v>4805.92</v>
      </c>
      <c r="T81" s="4">
        <v>4805.92</v>
      </c>
      <c r="U81" s="4">
        <v>4805.92</v>
      </c>
      <c r="V81" s="4"/>
      <c r="W81" s="4"/>
      <c r="X81" s="1"/>
      <c r="Y81" s="1" t="s">
        <v>109</v>
      </c>
      <c r="Z81" s="4"/>
      <c r="AA81" s="1">
        <v>8.0</v>
      </c>
      <c r="AB81" s="4">
        <v>3268.5750000000003</v>
      </c>
      <c r="AC81" s="4"/>
      <c r="AD81" s="4">
        <v>26148.600000000002</v>
      </c>
    </row>
    <row r="82" ht="15.75" customHeight="1">
      <c r="A82" s="1"/>
      <c r="B82" s="1"/>
      <c r="C82" s="299" t="s">
        <v>355</v>
      </c>
      <c r="E82" s="1"/>
      <c r="F82" s="1"/>
      <c r="G82" s="1"/>
      <c r="H82" s="1"/>
      <c r="I82" s="2"/>
      <c r="J82" s="1"/>
      <c r="L82" s="1"/>
      <c r="M82" s="4" t="s">
        <v>49</v>
      </c>
      <c r="N82" s="4" t="s">
        <v>103</v>
      </c>
      <c r="O82" s="4">
        <v>1369.68</v>
      </c>
      <c r="P82" s="4"/>
      <c r="Q82" s="4"/>
      <c r="R82" s="4">
        <v>1369.68</v>
      </c>
      <c r="S82" s="4">
        <v>1369.68</v>
      </c>
      <c r="T82" s="4">
        <v>1369.68</v>
      </c>
      <c r="U82" s="4">
        <v>1369.68</v>
      </c>
      <c r="V82" s="4">
        <v>1369.68</v>
      </c>
      <c r="W82" s="4"/>
      <c r="X82" s="1"/>
      <c r="Y82" s="1" t="s">
        <v>111</v>
      </c>
      <c r="Z82" s="4"/>
      <c r="AA82" s="1">
        <v>9.0</v>
      </c>
      <c r="AB82" s="4">
        <v>2905.4</v>
      </c>
      <c r="AC82" s="4"/>
      <c r="AD82" s="4">
        <v>26148.600000000002</v>
      </c>
    </row>
    <row r="83" ht="15.75" customHeight="1">
      <c r="A83" s="1"/>
      <c r="B83" s="1"/>
      <c r="C83" s="299"/>
      <c r="E83" s="1"/>
      <c r="F83" s="1"/>
      <c r="G83" s="1"/>
      <c r="H83" s="1"/>
      <c r="I83" s="2"/>
      <c r="J83" s="1"/>
      <c r="L83" s="1"/>
      <c r="M83" s="4" t="s">
        <v>124</v>
      </c>
      <c r="N83" s="4" t="s">
        <v>103</v>
      </c>
      <c r="O83" s="4">
        <v>110.0</v>
      </c>
      <c r="P83" s="4"/>
      <c r="Q83" s="4"/>
      <c r="R83" s="4"/>
      <c r="S83" s="4"/>
      <c r="T83" s="4"/>
      <c r="U83" s="4"/>
      <c r="V83" s="4"/>
      <c r="W83" s="4"/>
      <c r="X83" s="1"/>
      <c r="Y83" s="1" t="s">
        <v>113</v>
      </c>
      <c r="Z83" s="4"/>
      <c r="AA83" s="1">
        <v>18.0</v>
      </c>
      <c r="AB83" s="4">
        <v>2614.86</v>
      </c>
      <c r="AC83" s="4"/>
      <c r="AD83" s="4">
        <v>47067.48</v>
      </c>
    </row>
    <row r="84" ht="15.75" customHeight="1">
      <c r="A84" s="1"/>
      <c r="B84" s="1"/>
      <c r="C84" s="299" t="s">
        <v>356</v>
      </c>
      <c r="E84" s="1"/>
      <c r="F84" s="1"/>
      <c r="G84" s="1"/>
      <c r="H84" s="1"/>
      <c r="I84" s="2"/>
      <c r="J84" s="1"/>
      <c r="L84" s="1"/>
      <c r="M84" s="4" t="s">
        <v>54</v>
      </c>
      <c r="N84" s="4" t="s">
        <v>107</v>
      </c>
      <c r="O84" s="4">
        <v>239.12</v>
      </c>
      <c r="P84" s="4"/>
      <c r="Q84" s="4"/>
      <c r="R84" s="4">
        <v>239.12</v>
      </c>
      <c r="S84" s="4">
        <v>239.12</v>
      </c>
      <c r="T84" s="4"/>
      <c r="U84" s="4"/>
      <c r="V84" s="4">
        <v>239.12</v>
      </c>
      <c r="W84" s="4"/>
      <c r="X84" s="1"/>
      <c r="Y84" s="1" t="s">
        <v>115</v>
      </c>
      <c r="Z84" s="4"/>
      <c r="AA84" s="1">
        <v>13.0</v>
      </c>
      <c r="AB84" s="4">
        <v>2614.86</v>
      </c>
      <c r="AC84" s="4"/>
      <c r="AD84" s="4">
        <v>33993.18</v>
      </c>
    </row>
    <row r="85" ht="15.75" customHeight="1">
      <c r="A85" s="1"/>
      <c r="B85" s="1"/>
      <c r="C85" s="299" t="s">
        <v>357</v>
      </c>
      <c r="E85" s="1"/>
      <c r="F85" s="1"/>
      <c r="G85" s="1"/>
      <c r="H85" s="1"/>
      <c r="I85" s="2"/>
      <c r="J85" s="1"/>
      <c r="L85" s="1"/>
      <c r="M85" s="4" t="s">
        <v>56</v>
      </c>
      <c r="N85" s="4" t="s">
        <v>103</v>
      </c>
      <c r="O85" s="4">
        <v>86.95</v>
      </c>
      <c r="P85" s="4"/>
      <c r="Q85" s="4"/>
      <c r="R85" s="4"/>
      <c r="S85" s="4"/>
      <c r="T85" s="4">
        <v>86.95</v>
      </c>
      <c r="U85" s="4">
        <v>86.95</v>
      </c>
      <c r="V85" s="4"/>
      <c r="W85" s="4"/>
      <c r="X85" s="1"/>
      <c r="Y85" s="1" t="s">
        <v>117</v>
      </c>
      <c r="Z85" s="4"/>
      <c r="AA85" s="1">
        <v>7.0</v>
      </c>
      <c r="AB85" s="4">
        <v>3735.514285714286</v>
      </c>
      <c r="AC85" s="4"/>
      <c r="AD85" s="4">
        <v>26148.600000000002</v>
      </c>
    </row>
    <row r="86" ht="15.75" customHeight="1">
      <c r="A86" s="1"/>
      <c r="B86" s="1"/>
      <c r="C86" s="299" t="s">
        <v>358</v>
      </c>
      <c r="E86" s="1"/>
      <c r="F86" s="1"/>
      <c r="G86" s="1"/>
      <c r="H86" s="1"/>
      <c r="I86" s="2"/>
      <c r="J86" s="1"/>
      <c r="L86" s="1"/>
      <c r="M86" s="4" t="s">
        <v>58</v>
      </c>
      <c r="N86" s="4" t="s">
        <v>129</v>
      </c>
      <c r="O86" s="4">
        <v>415.85</v>
      </c>
      <c r="P86" s="4"/>
      <c r="Q86" s="4"/>
      <c r="R86" s="4">
        <v>415.85</v>
      </c>
      <c r="S86" s="4">
        <v>415.85</v>
      </c>
      <c r="T86" s="4">
        <v>415.85</v>
      </c>
      <c r="U86" s="4">
        <v>415.85</v>
      </c>
      <c r="V86" s="4"/>
      <c r="W86" s="4"/>
      <c r="X86" s="1"/>
      <c r="Y86" s="1" t="s">
        <v>119</v>
      </c>
      <c r="Z86" s="4"/>
      <c r="AA86" s="1">
        <v>10.0</v>
      </c>
      <c r="AB86" s="4">
        <v>2614.86</v>
      </c>
      <c r="AC86" s="4"/>
      <c r="AD86" s="4">
        <v>26148.600000000002</v>
      </c>
    </row>
    <row r="87" ht="15.75" customHeight="1">
      <c r="A87" s="1"/>
      <c r="B87" s="1"/>
      <c r="C87" s="299" t="s">
        <v>359</v>
      </c>
      <c r="E87" s="1"/>
      <c r="F87" s="1"/>
      <c r="G87" s="1"/>
      <c r="H87" s="1"/>
      <c r="I87" s="2"/>
      <c r="J87" s="1"/>
      <c r="L87" s="1"/>
      <c r="M87" s="4" t="s">
        <v>60</v>
      </c>
      <c r="N87" s="4" t="s">
        <v>107</v>
      </c>
      <c r="O87" s="4">
        <v>239.12</v>
      </c>
      <c r="P87" s="4"/>
      <c r="Q87" s="4"/>
      <c r="R87" s="4">
        <v>239.12</v>
      </c>
      <c r="S87" s="4">
        <v>239.12</v>
      </c>
      <c r="T87" s="4"/>
      <c r="U87" s="4"/>
      <c r="V87" s="4"/>
      <c r="W87" s="4"/>
      <c r="X87" s="1"/>
      <c r="Y87" s="1" t="s">
        <v>121</v>
      </c>
      <c r="Z87" s="4"/>
      <c r="AA87" s="1">
        <v>7.0</v>
      </c>
      <c r="AB87" s="4">
        <v>3735.514285714286</v>
      </c>
      <c r="AC87" s="4"/>
      <c r="AD87" s="4">
        <v>26148.600000000002</v>
      </c>
    </row>
    <row r="88" ht="15.75" customHeight="1">
      <c r="A88" s="1"/>
      <c r="B88" s="1"/>
      <c r="C88" s="299"/>
      <c r="E88" s="1"/>
      <c r="F88" s="1"/>
      <c r="G88" s="1"/>
      <c r="H88" s="1"/>
      <c r="I88" s="2"/>
      <c r="J88" s="1"/>
      <c r="L88" s="1"/>
      <c r="M88" s="4" t="s">
        <v>133</v>
      </c>
      <c r="N88" s="4" t="s">
        <v>107</v>
      </c>
      <c r="O88" s="4">
        <v>1569.89</v>
      </c>
      <c r="P88" s="4"/>
      <c r="Q88" s="4"/>
      <c r="R88" s="4">
        <v>1569.89</v>
      </c>
      <c r="S88" s="4"/>
      <c r="T88" s="4"/>
      <c r="U88" s="4"/>
      <c r="V88" s="4"/>
      <c r="W88" s="4"/>
      <c r="X88" s="1"/>
      <c r="Y88" s="1" t="s">
        <v>122</v>
      </c>
      <c r="Z88" s="4"/>
      <c r="AA88" s="1">
        <v>19.0</v>
      </c>
      <c r="AB88" s="4">
        <v>2614.86</v>
      </c>
      <c r="AC88" s="4"/>
      <c r="AD88" s="4">
        <v>49682.340000000004</v>
      </c>
    </row>
    <row r="89" ht="15.75" customHeight="1">
      <c r="A89" s="1"/>
      <c r="B89" s="1"/>
      <c r="C89" s="299" t="s">
        <v>360</v>
      </c>
      <c r="E89" s="1"/>
      <c r="F89" s="1"/>
      <c r="G89" s="1"/>
      <c r="H89" s="1"/>
      <c r="I89" s="2"/>
      <c r="J89" s="1"/>
      <c r="L89" s="1"/>
      <c r="M89" s="4" t="s">
        <v>136</v>
      </c>
      <c r="N89" s="4" t="s">
        <v>129</v>
      </c>
      <c r="O89" s="4">
        <v>784.95</v>
      </c>
      <c r="P89" s="4"/>
      <c r="Q89" s="4"/>
      <c r="R89" s="4"/>
      <c r="S89" s="4"/>
      <c r="T89" s="4">
        <v>784.95</v>
      </c>
      <c r="U89" s="4"/>
      <c r="V89" s="4"/>
      <c r="W89" s="4"/>
      <c r="X89" s="1"/>
      <c r="Y89" s="1" t="s">
        <v>123</v>
      </c>
      <c r="Z89" s="4"/>
      <c r="AA89" s="1">
        <v>10.0</v>
      </c>
      <c r="AB89" s="4">
        <v>2614.86</v>
      </c>
      <c r="AC89" s="4"/>
      <c r="AD89" s="4">
        <v>26148.600000000002</v>
      </c>
    </row>
    <row r="90" ht="15.75" customHeight="1">
      <c r="A90" s="1"/>
      <c r="B90" s="1"/>
      <c r="C90" s="299" t="s">
        <v>361</v>
      </c>
      <c r="E90" s="1"/>
      <c r="F90" s="1"/>
      <c r="G90" s="1"/>
      <c r="H90" s="1"/>
      <c r="I90" s="2"/>
      <c r="J90" s="1"/>
      <c r="L90" s="1"/>
      <c r="M90" s="4" t="s">
        <v>65</v>
      </c>
      <c r="N90" s="4" t="s">
        <v>103</v>
      </c>
      <c r="O90" s="4">
        <v>158.1</v>
      </c>
      <c r="P90" s="4"/>
      <c r="Q90" s="4"/>
      <c r="R90" s="4">
        <v>158.1</v>
      </c>
      <c r="S90" s="4">
        <v>158.1</v>
      </c>
      <c r="T90" s="4">
        <v>158.1</v>
      </c>
      <c r="U90" s="4">
        <v>158.1</v>
      </c>
      <c r="V90" s="4"/>
      <c r="W90" s="4"/>
      <c r="X90" s="1"/>
      <c r="Y90" s="1" t="s">
        <v>126</v>
      </c>
      <c r="Z90" s="4"/>
      <c r="AA90" s="1">
        <v>8.0</v>
      </c>
      <c r="AB90" s="4">
        <v>3268.5750000000003</v>
      </c>
      <c r="AC90" s="4"/>
      <c r="AD90" s="4">
        <v>26148.600000000002</v>
      </c>
    </row>
    <row r="91" ht="15.75" customHeight="1">
      <c r="A91" s="1"/>
      <c r="B91" s="1"/>
      <c r="C91" s="299" t="s">
        <v>362</v>
      </c>
      <c r="E91" s="1"/>
      <c r="F91" s="1"/>
      <c r="G91" s="1"/>
      <c r="H91" s="1"/>
      <c r="I91" s="2"/>
      <c r="J91" s="1"/>
      <c r="L91" s="1"/>
      <c r="M91" s="4" t="s">
        <v>67</v>
      </c>
      <c r="N91" s="4" t="s">
        <v>107</v>
      </c>
      <c r="O91" s="4">
        <v>2144.27</v>
      </c>
      <c r="P91" s="4"/>
      <c r="Q91" s="4"/>
      <c r="R91" s="4">
        <v>2144.27</v>
      </c>
      <c r="S91" s="4">
        <v>2144.27</v>
      </c>
      <c r="T91" s="4"/>
      <c r="U91" s="4"/>
      <c r="V91" s="4"/>
      <c r="W91" s="4"/>
      <c r="X91" s="1"/>
      <c r="Y91" s="1" t="s">
        <v>127</v>
      </c>
      <c r="Z91" s="4"/>
      <c r="AA91" s="1">
        <v>18.0</v>
      </c>
      <c r="AB91" s="4">
        <v>2614.86</v>
      </c>
      <c r="AC91" s="4"/>
      <c r="AD91" s="4">
        <v>47067.48</v>
      </c>
    </row>
    <row r="92" ht="15.75" customHeight="1">
      <c r="A92" s="1"/>
      <c r="B92" s="1"/>
      <c r="C92" s="299" t="s">
        <v>363</v>
      </c>
      <c r="E92" s="1"/>
      <c r="F92" s="1"/>
      <c r="G92" s="1"/>
      <c r="H92" s="1"/>
      <c r="I92" s="2"/>
      <c r="J92" s="1"/>
      <c r="L92" s="1"/>
      <c r="M92" s="4" t="s">
        <v>143</v>
      </c>
      <c r="N92" s="4" t="s">
        <v>129</v>
      </c>
      <c r="O92" s="4">
        <v>804.1</v>
      </c>
      <c r="P92" s="4"/>
      <c r="Q92" s="4"/>
      <c r="R92" s="152"/>
      <c r="S92" s="152"/>
      <c r="T92" s="152">
        <v>804.1</v>
      </c>
      <c r="U92" s="152">
        <v>804.1</v>
      </c>
      <c r="V92" s="152"/>
      <c r="W92" s="4"/>
      <c r="X92" s="1"/>
      <c r="Y92" s="1" t="s">
        <v>128</v>
      </c>
      <c r="Z92" s="4"/>
      <c r="AA92" s="1">
        <v>10.0</v>
      </c>
      <c r="AB92" s="4">
        <v>2614.86</v>
      </c>
      <c r="AC92" s="4"/>
      <c r="AD92" s="4">
        <v>26148.600000000002</v>
      </c>
    </row>
    <row r="93" ht="15.75" customHeight="1">
      <c r="A93" s="1"/>
      <c r="B93" s="1"/>
      <c r="C93" s="299" t="s">
        <v>364</v>
      </c>
      <c r="E93" s="1"/>
      <c r="F93" s="1"/>
      <c r="G93" s="1"/>
      <c r="H93" s="1"/>
      <c r="I93" s="2"/>
      <c r="J93" s="1"/>
      <c r="L93" s="1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1"/>
      <c r="Y93" s="1" t="s">
        <v>130</v>
      </c>
      <c r="Z93" s="4"/>
      <c r="AA93" s="1">
        <v>12.0</v>
      </c>
      <c r="AB93" s="4">
        <v>2614.86</v>
      </c>
      <c r="AC93" s="4"/>
      <c r="AD93" s="4">
        <v>31378.32</v>
      </c>
    </row>
    <row r="94" ht="15.75" customHeight="1">
      <c r="A94" s="1"/>
      <c r="B94" s="1"/>
      <c r="C94" s="299"/>
      <c r="E94" s="1"/>
      <c r="F94" s="1"/>
      <c r="G94" s="1"/>
      <c r="H94" s="1"/>
      <c r="I94" s="2"/>
      <c r="J94" s="1"/>
      <c r="L94" s="1"/>
      <c r="M94" s="4"/>
      <c r="N94" s="4"/>
      <c r="O94" s="4"/>
      <c r="P94" s="4"/>
      <c r="Q94" s="4"/>
      <c r="R94" s="4">
        <f t="shared" ref="R94:U94" si="2">SUM(R79:R92)</f>
        <v>11613.25</v>
      </c>
      <c r="S94" s="4">
        <f t="shared" si="2"/>
        <v>10043.36</v>
      </c>
      <c r="T94" s="4">
        <f t="shared" si="2"/>
        <v>8922.94</v>
      </c>
      <c r="U94" s="4">
        <f t="shared" si="2"/>
        <v>8137.99</v>
      </c>
      <c r="V94" s="4">
        <f>SUM(V78:V92)</f>
        <v>6306.19</v>
      </c>
      <c r="W94" s="4"/>
      <c r="X94" s="1"/>
      <c r="Y94" s="1" t="s">
        <v>131</v>
      </c>
      <c r="Z94" s="4"/>
      <c r="AA94" s="1">
        <v>15.0</v>
      </c>
      <c r="AB94" s="4">
        <v>2614.86</v>
      </c>
      <c r="AC94" s="4"/>
      <c r="AD94" s="4">
        <v>39222.9</v>
      </c>
    </row>
    <row r="95" ht="15.75" customHeight="1">
      <c r="A95" s="1"/>
      <c r="B95" s="1"/>
      <c r="C95" s="299"/>
      <c r="E95" s="1"/>
      <c r="F95" s="1"/>
      <c r="G95" s="1"/>
      <c r="H95" s="1"/>
      <c r="I95" s="2"/>
      <c r="J95" s="1"/>
      <c r="L95" s="1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1"/>
      <c r="Y95" s="1" t="s">
        <v>134</v>
      </c>
      <c r="Z95" s="4"/>
      <c r="AA95" s="1">
        <v>9.0</v>
      </c>
      <c r="AB95" s="4">
        <v>2905.4</v>
      </c>
      <c r="AC95" s="4"/>
      <c r="AD95" s="4">
        <v>26148.600000000002</v>
      </c>
    </row>
    <row r="96" ht="15.75" customHeight="1">
      <c r="A96" s="1"/>
      <c r="B96" s="1"/>
      <c r="E96" s="1"/>
      <c r="F96" s="1"/>
      <c r="G96" s="1"/>
      <c r="H96" s="1"/>
      <c r="I96" s="2"/>
      <c r="J96" s="1"/>
      <c r="L96" s="1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1"/>
      <c r="Y96" s="1" t="s">
        <v>137</v>
      </c>
      <c r="Z96" s="4"/>
      <c r="AA96" s="1">
        <v>8.0</v>
      </c>
      <c r="AB96" s="4">
        <v>3268.5750000000003</v>
      </c>
      <c r="AC96" s="4"/>
      <c r="AD96" s="4">
        <v>26148.600000000002</v>
      </c>
    </row>
    <row r="97" ht="15.75" customHeight="1">
      <c r="A97" s="1"/>
      <c r="B97" s="1"/>
      <c r="E97" s="1"/>
      <c r="F97" s="1"/>
      <c r="G97" s="1"/>
      <c r="H97" s="1"/>
      <c r="I97" s="2"/>
      <c r="J97" s="1"/>
      <c r="L97" s="1"/>
      <c r="M97" s="4" t="s">
        <v>365</v>
      </c>
      <c r="N97" s="4"/>
      <c r="O97" s="4"/>
      <c r="P97" s="4"/>
      <c r="Q97" s="4"/>
      <c r="R97" s="4"/>
      <c r="S97" s="4"/>
      <c r="T97" s="4"/>
      <c r="U97" s="4"/>
      <c r="V97" s="4"/>
      <c r="W97" s="4"/>
      <c r="X97" s="1"/>
      <c r="Y97" s="1" t="s">
        <v>139</v>
      </c>
      <c r="Z97" s="4"/>
      <c r="AA97" s="1">
        <v>8.0</v>
      </c>
      <c r="AB97" s="4">
        <v>3268.5750000000003</v>
      </c>
      <c r="AC97" s="4"/>
      <c r="AD97" s="4">
        <v>26148.600000000002</v>
      </c>
    </row>
    <row r="98" ht="15.75" customHeight="1">
      <c r="A98" s="1"/>
      <c r="B98" s="1"/>
      <c r="D98" s="295" t="s">
        <v>36</v>
      </c>
      <c r="E98" s="1">
        <v>497.39</v>
      </c>
      <c r="F98" s="73">
        <f t="shared" ref="F98:F112" si="3">E98*1.1</f>
        <v>547.129</v>
      </c>
      <c r="G98" s="1"/>
      <c r="H98" s="1"/>
      <c r="I98" s="2"/>
      <c r="J98" s="1"/>
      <c r="L98" s="1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1"/>
      <c r="Y98" s="1" t="s">
        <v>140</v>
      </c>
      <c r="Z98" s="4"/>
      <c r="AA98" s="1">
        <v>7.0</v>
      </c>
      <c r="AB98" s="4">
        <v>4109.04</v>
      </c>
      <c r="AC98" s="4"/>
      <c r="AD98" s="4">
        <v>28763.28</v>
      </c>
    </row>
    <row r="99" ht="15.75" customHeight="1">
      <c r="A99" s="1"/>
      <c r="B99" s="1"/>
      <c r="D99" s="71" t="s">
        <v>37</v>
      </c>
      <c r="E99" s="1">
        <v>1369.68</v>
      </c>
      <c r="F99" s="73">
        <f t="shared" si="3"/>
        <v>1506.648</v>
      </c>
      <c r="G99" s="1"/>
      <c r="H99" s="1"/>
      <c r="I99" s="2"/>
      <c r="J99" s="1"/>
      <c r="L99" s="1"/>
      <c r="M99" s="4" t="s">
        <v>366</v>
      </c>
      <c r="N99" s="4"/>
      <c r="O99" s="4"/>
      <c r="P99" s="4"/>
      <c r="Q99" s="4"/>
      <c r="R99" s="4"/>
      <c r="S99" s="4"/>
      <c r="T99" s="4"/>
      <c r="U99" s="4"/>
      <c r="V99" s="4"/>
      <c r="W99" s="4"/>
      <c r="X99" s="1"/>
      <c r="Y99" s="1" t="s">
        <v>144</v>
      </c>
      <c r="Z99" s="4"/>
      <c r="AA99" s="1">
        <v>5.0</v>
      </c>
      <c r="AB99" s="4">
        <v>4109.04</v>
      </c>
      <c r="AC99" s="4"/>
      <c r="AD99" s="4">
        <v>20545.2</v>
      </c>
    </row>
    <row r="100" ht="15.75" customHeight="1">
      <c r="A100" s="1"/>
      <c r="B100" s="1"/>
      <c r="D100" s="69" t="s">
        <v>41</v>
      </c>
      <c r="E100" s="1"/>
      <c r="F100" s="73">
        <f t="shared" si="3"/>
        <v>0</v>
      </c>
      <c r="G100" s="1"/>
      <c r="H100" s="1"/>
      <c r="I100" s="2"/>
      <c r="J100" s="1"/>
      <c r="L100" s="1"/>
      <c r="M100" s="4" t="s">
        <v>169</v>
      </c>
      <c r="N100" s="4"/>
      <c r="O100" s="4"/>
      <c r="P100" s="4"/>
      <c r="Q100" s="4"/>
      <c r="R100" s="4" t="s">
        <v>91</v>
      </c>
      <c r="S100" s="4" t="s">
        <v>91</v>
      </c>
      <c r="T100" s="4" t="s">
        <v>91</v>
      </c>
      <c r="U100" s="4" t="s">
        <v>91</v>
      </c>
      <c r="V100" s="4" t="s">
        <v>91</v>
      </c>
      <c r="W100" s="4"/>
      <c r="X100" s="1"/>
      <c r="Y100" s="1" t="s">
        <v>146</v>
      </c>
      <c r="Z100" s="4"/>
      <c r="AA100" s="1">
        <v>3.0</v>
      </c>
      <c r="AB100" s="4">
        <v>4109.04</v>
      </c>
      <c r="AC100" s="4"/>
      <c r="AD100" s="4">
        <v>12327.119999999999</v>
      </c>
    </row>
    <row r="101" ht="15.75" customHeight="1">
      <c r="A101" s="1"/>
      <c r="B101" s="1"/>
      <c r="D101" s="69" t="s">
        <v>44</v>
      </c>
      <c r="E101" s="1">
        <v>4805.92</v>
      </c>
      <c r="F101" s="73">
        <f t="shared" si="3"/>
        <v>5286.512</v>
      </c>
      <c r="G101" s="1"/>
      <c r="H101" s="1"/>
      <c r="I101" s="2"/>
      <c r="J101" s="1"/>
      <c r="L101" s="1"/>
      <c r="M101" s="4" t="s">
        <v>93</v>
      </c>
      <c r="N101" s="4" t="s">
        <v>94</v>
      </c>
      <c r="O101" s="4" t="s">
        <v>95</v>
      </c>
      <c r="P101" s="4"/>
      <c r="Q101" s="4"/>
      <c r="R101" s="4" t="s">
        <v>172</v>
      </c>
      <c r="S101" s="4" t="s">
        <v>173</v>
      </c>
      <c r="T101" s="4" t="s">
        <v>174</v>
      </c>
      <c r="U101" s="4" t="s">
        <v>175</v>
      </c>
      <c r="V101" s="4" t="s">
        <v>176</v>
      </c>
      <c r="W101" s="4"/>
      <c r="X101" s="1"/>
      <c r="Y101" s="1" t="s">
        <v>150</v>
      </c>
      <c r="Z101" s="4"/>
      <c r="AA101" s="1">
        <v>4.0</v>
      </c>
      <c r="AB101" s="4">
        <v>4109.04</v>
      </c>
      <c r="AC101" s="4"/>
      <c r="AD101" s="4">
        <v>16436.16</v>
      </c>
    </row>
    <row r="102" ht="15.75" customHeight="1">
      <c r="A102" s="1"/>
      <c r="B102" s="1"/>
      <c r="D102" s="82" t="s">
        <v>48</v>
      </c>
      <c r="E102" s="1">
        <v>415.85</v>
      </c>
      <c r="F102" s="73">
        <f t="shared" si="3"/>
        <v>457.435</v>
      </c>
      <c r="G102" s="1"/>
      <c r="H102" s="1"/>
      <c r="I102" s="2"/>
      <c r="J102" s="1"/>
      <c r="L102" s="1"/>
      <c r="M102" s="4" t="s">
        <v>338</v>
      </c>
      <c r="N102" s="4" t="s">
        <v>103</v>
      </c>
      <c r="O102" s="4">
        <v>1369.68</v>
      </c>
      <c r="P102" s="4"/>
      <c r="Q102" s="4"/>
      <c r="R102" s="4" t="s">
        <v>351</v>
      </c>
      <c r="S102" s="4" t="s">
        <v>351</v>
      </c>
      <c r="T102" s="4" t="s">
        <v>351</v>
      </c>
      <c r="U102" s="4" t="s">
        <v>351</v>
      </c>
      <c r="V102" s="4">
        <v>4725.0</v>
      </c>
      <c r="W102" s="4"/>
      <c r="X102" s="1"/>
      <c r="Y102" s="1"/>
      <c r="Z102" s="4"/>
      <c r="AA102" s="1"/>
      <c r="AB102" s="4"/>
      <c r="AC102" s="4"/>
      <c r="AD102" s="4"/>
    </row>
    <row r="103" ht="15.75" customHeight="1">
      <c r="A103" s="1"/>
      <c r="B103" s="1"/>
      <c r="C103" s="1"/>
      <c r="D103" s="82" t="s">
        <v>50</v>
      </c>
      <c r="E103" s="1"/>
      <c r="F103" s="73">
        <f t="shared" si="3"/>
        <v>0</v>
      </c>
      <c r="G103" s="1"/>
      <c r="H103" s="1"/>
      <c r="I103" s="2"/>
      <c r="J103" s="1"/>
      <c r="L103" s="1"/>
      <c r="M103" s="4" t="s">
        <v>39</v>
      </c>
      <c r="N103" s="4" t="s">
        <v>103</v>
      </c>
      <c r="O103" s="4">
        <v>497.39</v>
      </c>
      <c r="P103" s="4"/>
      <c r="Q103" s="4"/>
      <c r="R103" s="4">
        <v>497.39</v>
      </c>
      <c r="S103" s="4">
        <v>497.39</v>
      </c>
      <c r="T103" s="4">
        <v>497.39</v>
      </c>
      <c r="U103" s="4">
        <v>497.39</v>
      </c>
      <c r="V103" s="4">
        <v>497.39</v>
      </c>
      <c r="W103" s="4"/>
      <c r="X103" s="1"/>
      <c r="Y103" s="1"/>
      <c r="Z103" s="4"/>
      <c r="AA103" s="1"/>
      <c r="AB103" s="4"/>
      <c r="AC103" s="4"/>
      <c r="AD103" s="4">
        <v>872989.1999999998</v>
      </c>
    </row>
    <row r="104" ht="15.75" customHeight="1">
      <c r="A104" s="1"/>
      <c r="B104" s="1"/>
      <c r="C104" s="1"/>
      <c r="D104" s="71" t="s">
        <v>53</v>
      </c>
      <c r="E104" s="1">
        <v>239.12</v>
      </c>
      <c r="F104" s="73">
        <f t="shared" si="3"/>
        <v>263.032</v>
      </c>
      <c r="G104" s="1"/>
      <c r="H104" s="1"/>
      <c r="I104" s="2"/>
      <c r="J104" s="1"/>
      <c r="L104" s="1"/>
      <c r="M104" s="4" t="s">
        <v>184</v>
      </c>
      <c r="N104" s="4" t="s">
        <v>107</v>
      </c>
      <c r="O104" s="4">
        <v>173.91</v>
      </c>
      <c r="P104" s="4"/>
      <c r="Q104" s="4"/>
      <c r="R104" s="4">
        <v>173.91</v>
      </c>
      <c r="S104" s="4">
        <v>173.91</v>
      </c>
      <c r="T104" s="4"/>
      <c r="U104" s="4"/>
      <c r="V104" s="4"/>
      <c r="W104" s="4"/>
      <c r="X104" s="1"/>
      <c r="Y104" s="1">
        <v>2614.86</v>
      </c>
      <c r="Z104" s="4"/>
      <c r="AA104" s="1"/>
      <c r="AB104" s="4"/>
      <c r="AC104" s="4"/>
      <c r="AD104" s="4"/>
    </row>
    <row r="105" ht="15.75" customHeight="1">
      <c r="A105" s="1"/>
      <c r="B105" s="1"/>
      <c r="C105" s="1"/>
      <c r="D105" s="69" t="s">
        <v>55</v>
      </c>
      <c r="E105" s="1"/>
      <c r="F105" s="73">
        <f t="shared" si="3"/>
        <v>0</v>
      </c>
      <c r="G105" s="1"/>
      <c r="H105" s="1"/>
      <c r="I105" s="2"/>
      <c r="J105" s="1"/>
      <c r="L105" s="1"/>
      <c r="M105" s="4" t="s">
        <v>46</v>
      </c>
      <c r="N105" s="4" t="s">
        <v>103</v>
      </c>
      <c r="O105" s="4">
        <v>4805.92</v>
      </c>
      <c r="P105" s="4"/>
      <c r="Q105" s="4"/>
      <c r="R105" s="4">
        <v>4805.92</v>
      </c>
      <c r="S105" s="4">
        <v>4805.92</v>
      </c>
      <c r="T105" s="4">
        <v>4805.92</v>
      </c>
      <c r="U105" s="4">
        <v>4805.92</v>
      </c>
      <c r="V105" s="4"/>
      <c r="W105" s="4"/>
      <c r="X105" s="1"/>
      <c r="Y105" s="1">
        <v>2614.86</v>
      </c>
      <c r="Z105" s="4"/>
      <c r="AA105" s="1"/>
      <c r="AB105" s="4"/>
      <c r="AC105" s="4"/>
      <c r="AD105" s="4"/>
    </row>
    <row r="106" ht="15.75" customHeight="1">
      <c r="A106" s="1"/>
      <c r="B106" s="1"/>
      <c r="C106" s="1"/>
      <c r="D106" s="88" t="s">
        <v>57</v>
      </c>
      <c r="E106" s="1"/>
      <c r="F106" s="73">
        <f t="shared" si="3"/>
        <v>0</v>
      </c>
      <c r="G106" s="1"/>
      <c r="H106" s="1"/>
      <c r="I106" s="2"/>
      <c r="J106" s="1"/>
      <c r="L106" s="1"/>
      <c r="M106" s="4" t="s">
        <v>49</v>
      </c>
      <c r="N106" s="4" t="s">
        <v>103</v>
      </c>
      <c r="O106" s="4">
        <v>1569.89</v>
      </c>
      <c r="P106" s="4"/>
      <c r="Q106" s="4"/>
      <c r="R106" s="4">
        <v>1569.89</v>
      </c>
      <c r="S106" s="4">
        <v>1569.89</v>
      </c>
      <c r="T106" s="4">
        <v>1569.89</v>
      </c>
      <c r="U106" s="4">
        <v>1569.89</v>
      </c>
      <c r="V106" s="4">
        <v>1569.89</v>
      </c>
      <c r="W106" s="4"/>
      <c r="X106" s="1"/>
      <c r="Y106" s="73">
        <v>3268.5750000000003</v>
      </c>
      <c r="Z106" s="4"/>
      <c r="AA106" s="1"/>
      <c r="AB106" s="4"/>
      <c r="AC106" s="4"/>
      <c r="AD106" s="4"/>
    </row>
    <row r="107" ht="15.75" customHeight="1">
      <c r="A107" s="1"/>
      <c r="B107" s="1"/>
      <c r="C107" s="1"/>
      <c r="D107" s="90" t="s">
        <v>59</v>
      </c>
      <c r="E107" s="1"/>
      <c r="F107" s="73">
        <f t="shared" si="3"/>
        <v>0</v>
      </c>
      <c r="G107" s="1"/>
      <c r="H107" s="1"/>
      <c r="I107" s="2"/>
      <c r="J107" s="1"/>
      <c r="L107" s="1"/>
      <c r="M107" s="4" t="s">
        <v>124</v>
      </c>
      <c r="N107" s="4" t="s">
        <v>103</v>
      </c>
      <c r="O107" s="4">
        <v>110.0</v>
      </c>
      <c r="P107" s="4"/>
      <c r="Q107" s="4"/>
      <c r="R107" s="4"/>
      <c r="S107" s="4"/>
      <c r="T107" s="4"/>
      <c r="U107" s="4"/>
      <c r="V107" s="4"/>
      <c r="W107" s="4"/>
      <c r="X107" s="1"/>
      <c r="Y107" s="1">
        <v>2614.86</v>
      </c>
      <c r="Z107" s="4"/>
      <c r="AA107" s="1"/>
      <c r="AB107" s="4"/>
      <c r="AC107" s="4"/>
      <c r="AD107" s="4"/>
    </row>
    <row r="108" ht="15.75" customHeight="1">
      <c r="A108" s="1"/>
      <c r="B108" s="1"/>
      <c r="C108" s="1"/>
      <c r="D108" s="88" t="s">
        <v>61</v>
      </c>
      <c r="E108" s="1">
        <v>239.12</v>
      </c>
      <c r="F108" s="73">
        <f t="shared" si="3"/>
        <v>263.032</v>
      </c>
      <c r="G108" s="1"/>
      <c r="H108" s="1"/>
      <c r="I108" s="2"/>
      <c r="J108" s="1"/>
      <c r="L108" s="1"/>
      <c r="M108" s="4" t="s">
        <v>54</v>
      </c>
      <c r="N108" s="4" t="s">
        <v>107</v>
      </c>
      <c r="O108" s="4">
        <v>239.12</v>
      </c>
      <c r="P108" s="4"/>
      <c r="Q108" s="4"/>
      <c r="R108" s="4">
        <v>239.12</v>
      </c>
      <c r="S108" s="4">
        <v>239.12</v>
      </c>
      <c r="T108" s="4"/>
      <c r="U108" s="4"/>
      <c r="V108" s="4">
        <v>239.12</v>
      </c>
      <c r="W108" s="4"/>
      <c r="X108" s="1"/>
      <c r="Y108" s="4">
        <v>2614.86</v>
      </c>
      <c r="Z108" s="4"/>
      <c r="AA108" s="1"/>
      <c r="AB108" s="4"/>
      <c r="AC108" s="4"/>
      <c r="AD108" s="4"/>
    </row>
    <row r="109" ht="15.75" customHeight="1">
      <c r="A109" s="1"/>
      <c r="B109" s="1"/>
      <c r="C109" s="1"/>
      <c r="D109" s="69"/>
      <c r="E109" s="1"/>
      <c r="F109" s="73">
        <f t="shared" si="3"/>
        <v>0</v>
      </c>
      <c r="G109" s="1"/>
      <c r="H109" s="1"/>
      <c r="I109" s="2"/>
      <c r="J109" s="1"/>
      <c r="L109" s="1"/>
      <c r="M109" s="4" t="s">
        <v>56</v>
      </c>
      <c r="N109" s="4" t="s">
        <v>103</v>
      </c>
      <c r="O109" s="4">
        <v>86.95</v>
      </c>
      <c r="P109" s="4"/>
      <c r="Q109" s="4"/>
      <c r="R109" s="4"/>
      <c r="S109" s="4"/>
      <c r="T109" s="4">
        <v>86.95</v>
      </c>
      <c r="U109" s="4">
        <v>86.95</v>
      </c>
      <c r="V109" s="4"/>
      <c r="W109" s="4"/>
      <c r="X109" s="1"/>
      <c r="Y109" s="1"/>
      <c r="Z109" s="4"/>
      <c r="AA109" s="1"/>
      <c r="AB109" s="4"/>
      <c r="AC109" s="4"/>
      <c r="AD109" s="4"/>
    </row>
    <row r="110" ht="15.75" customHeight="1">
      <c r="A110" s="1"/>
      <c r="B110" s="1"/>
      <c r="C110" s="1"/>
      <c r="D110" s="94" t="s">
        <v>64</v>
      </c>
      <c r="E110" s="1">
        <v>173.91</v>
      </c>
      <c r="F110" s="73">
        <f t="shared" si="3"/>
        <v>191.301</v>
      </c>
      <c r="G110" s="1"/>
      <c r="H110" s="1"/>
      <c r="I110" s="2"/>
      <c r="J110" s="1"/>
      <c r="L110" s="1"/>
      <c r="M110" s="4" t="s">
        <v>58</v>
      </c>
      <c r="N110" s="4" t="s">
        <v>129</v>
      </c>
      <c r="O110" s="4">
        <v>415.85</v>
      </c>
      <c r="P110" s="4"/>
      <c r="Q110" s="4"/>
      <c r="R110" s="4">
        <v>415.85</v>
      </c>
      <c r="S110" s="4">
        <v>415.85</v>
      </c>
      <c r="T110" s="4">
        <v>415.85</v>
      </c>
      <c r="U110" s="4">
        <v>415.85</v>
      </c>
      <c r="V110" s="4"/>
      <c r="W110" s="4"/>
      <c r="X110" s="1"/>
      <c r="Y110" s="1"/>
      <c r="Z110" s="4"/>
      <c r="AA110" s="1"/>
      <c r="AB110" s="4"/>
      <c r="AC110" s="4"/>
      <c r="AD110" s="4"/>
    </row>
    <row r="111" ht="15.75" customHeight="1">
      <c r="A111" s="1"/>
      <c r="B111" s="1"/>
      <c r="C111" s="1"/>
      <c r="D111" s="94" t="s">
        <v>66</v>
      </c>
      <c r="E111" s="1">
        <v>158.1</v>
      </c>
      <c r="F111" s="73">
        <f t="shared" si="3"/>
        <v>173.91</v>
      </c>
      <c r="G111" s="1"/>
      <c r="H111" s="1"/>
      <c r="I111" s="2"/>
      <c r="J111" s="1"/>
      <c r="L111" s="1"/>
      <c r="M111" s="4" t="s">
        <v>60</v>
      </c>
      <c r="N111" s="4" t="s">
        <v>107</v>
      </c>
      <c r="O111" s="4">
        <v>239.12</v>
      </c>
      <c r="P111" s="4"/>
      <c r="Q111" s="4"/>
      <c r="R111" s="4">
        <v>239.12</v>
      </c>
      <c r="S111" s="4">
        <v>239.12</v>
      </c>
      <c r="T111" s="4"/>
      <c r="U111" s="4"/>
      <c r="V111" s="4"/>
      <c r="W111" s="4"/>
      <c r="X111" s="1"/>
      <c r="Y111" s="1"/>
      <c r="Z111" s="4"/>
      <c r="AA111" s="1"/>
      <c r="AB111" s="4"/>
      <c r="AC111" s="4"/>
      <c r="AD111" s="4"/>
    </row>
    <row r="112" ht="15.75" customHeight="1">
      <c r="A112" s="1"/>
      <c r="B112" s="1"/>
      <c r="C112" s="1"/>
      <c r="D112" s="96" t="s">
        <v>68</v>
      </c>
      <c r="E112" s="1">
        <v>2144.27</v>
      </c>
      <c r="F112" s="73">
        <f t="shared" si="3"/>
        <v>2358.697</v>
      </c>
      <c r="G112" s="1"/>
      <c r="H112" s="1"/>
      <c r="I112" s="2"/>
      <c r="J112" s="1"/>
      <c r="L112" s="1"/>
      <c r="M112" s="4" t="s">
        <v>133</v>
      </c>
      <c r="N112" s="4" t="s">
        <v>107</v>
      </c>
      <c r="O112" s="4">
        <v>1569.89</v>
      </c>
      <c r="P112" s="4"/>
      <c r="Q112" s="4"/>
      <c r="R112" s="4">
        <v>1569.89</v>
      </c>
      <c r="S112" s="4"/>
      <c r="T112" s="4"/>
      <c r="U112" s="4"/>
      <c r="V112" s="4"/>
      <c r="W112" s="4"/>
      <c r="X112" s="1"/>
      <c r="Y112" s="1"/>
      <c r="Z112" s="4"/>
      <c r="AA112" s="1"/>
      <c r="AB112" s="4"/>
      <c r="AC112" s="4"/>
      <c r="AD112" s="4"/>
    </row>
    <row r="113" ht="15.75" customHeight="1">
      <c r="A113" s="1"/>
      <c r="B113" s="1"/>
      <c r="C113" s="1"/>
      <c r="D113" s="100" t="s">
        <v>70</v>
      </c>
      <c r="E113" s="106"/>
      <c r="F113" s="1"/>
      <c r="G113" s="1"/>
      <c r="H113" s="1"/>
      <c r="I113" s="2"/>
      <c r="J113" s="1"/>
      <c r="L113" s="1"/>
      <c r="M113" s="4" t="s">
        <v>136</v>
      </c>
      <c r="N113" s="4" t="s">
        <v>129</v>
      </c>
      <c r="O113" s="4">
        <v>784.95</v>
      </c>
      <c r="P113" s="4"/>
      <c r="Q113" s="4"/>
      <c r="R113" s="4"/>
      <c r="S113" s="4"/>
      <c r="T113" s="4">
        <v>784.95</v>
      </c>
      <c r="U113" s="4"/>
      <c r="V113" s="4"/>
      <c r="W113" s="4"/>
      <c r="X113" s="1"/>
      <c r="Y113" s="1"/>
      <c r="Z113" s="4"/>
      <c r="AA113" s="1"/>
      <c r="AB113" s="4"/>
      <c r="AC113" s="4"/>
      <c r="AD113" s="4"/>
    </row>
    <row r="114" ht="15.75" customHeight="1">
      <c r="A114" s="1"/>
      <c r="B114" s="1"/>
      <c r="C114" s="1"/>
      <c r="D114" s="1"/>
      <c r="E114" s="1"/>
      <c r="F114" s="1"/>
      <c r="G114" s="1"/>
      <c r="H114" s="1"/>
      <c r="I114" s="2"/>
      <c r="J114" s="1"/>
      <c r="L114" s="1"/>
      <c r="M114" s="4" t="s">
        <v>65</v>
      </c>
      <c r="N114" s="4" t="s">
        <v>103</v>
      </c>
      <c r="O114" s="4">
        <v>158.1</v>
      </c>
      <c r="P114" s="4"/>
      <c r="Q114" s="4"/>
      <c r="R114" s="4">
        <v>158.1</v>
      </c>
      <c r="S114" s="4">
        <v>158.1</v>
      </c>
      <c r="T114" s="4">
        <v>158.1</v>
      </c>
      <c r="U114" s="4">
        <v>158.1</v>
      </c>
      <c r="V114" s="4"/>
      <c r="W114" s="4"/>
      <c r="X114" s="1"/>
      <c r="Y114" s="1"/>
      <c r="Z114" s="4"/>
      <c r="AA114" s="1"/>
      <c r="AB114" s="4"/>
      <c r="AC114" s="4"/>
      <c r="AD114" s="4"/>
    </row>
    <row r="115" ht="15.75" customHeight="1">
      <c r="A115" s="1"/>
      <c r="B115" s="1"/>
      <c r="C115" s="1"/>
      <c r="D115" s="1"/>
      <c r="E115" s="1"/>
      <c r="F115" s="1"/>
      <c r="G115" s="1"/>
      <c r="H115" s="1"/>
      <c r="I115" s="2"/>
      <c r="J115" s="1"/>
      <c r="L115" s="1"/>
      <c r="M115" s="4" t="s">
        <v>67</v>
      </c>
      <c r="N115" s="4" t="s">
        <v>107</v>
      </c>
      <c r="O115" s="4">
        <v>2144.27</v>
      </c>
      <c r="P115" s="4"/>
      <c r="Q115" s="4"/>
      <c r="R115" s="4">
        <v>2144.27</v>
      </c>
      <c r="S115" s="4">
        <v>2144.27</v>
      </c>
      <c r="T115" s="4"/>
      <c r="U115" s="4"/>
      <c r="V115" s="4"/>
      <c r="W115" s="4"/>
      <c r="X115" s="1"/>
      <c r="Y115" s="1"/>
      <c r="Z115" s="4"/>
      <c r="AA115" s="1"/>
      <c r="AB115" s="4"/>
      <c r="AC115" s="4"/>
      <c r="AD115" s="1" t="s">
        <v>167</v>
      </c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2"/>
      <c r="J116" s="1"/>
      <c r="L116" s="1"/>
      <c r="M116" s="4" t="s">
        <v>143</v>
      </c>
      <c r="N116" s="4" t="s">
        <v>129</v>
      </c>
      <c r="O116" s="4">
        <v>804.1</v>
      </c>
      <c r="P116" s="4"/>
      <c r="Q116" s="4"/>
      <c r="R116" s="152"/>
      <c r="S116" s="152"/>
      <c r="T116" s="152">
        <v>804.1</v>
      </c>
      <c r="U116" s="152">
        <v>804.1</v>
      </c>
      <c r="V116" s="152"/>
      <c r="W116" s="4"/>
      <c r="X116" s="1"/>
      <c r="Y116" s="1"/>
      <c r="Z116" s="4"/>
      <c r="AA116" s="1"/>
      <c r="AB116" s="4"/>
      <c r="AC116" s="4"/>
      <c r="AD116" s="1" t="s">
        <v>170</v>
      </c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2"/>
      <c r="J117" s="1"/>
      <c r="L117" s="1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1"/>
      <c r="Y117" s="1"/>
      <c r="Z117" s="4"/>
      <c r="AA117" s="1"/>
      <c r="AB117" s="4"/>
      <c r="AC117" s="4"/>
      <c r="AD117" s="1" t="s">
        <v>177</v>
      </c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2"/>
      <c r="J118" s="1"/>
      <c r="L118" s="1"/>
      <c r="N118" s="4"/>
      <c r="O118" s="4"/>
      <c r="P118" s="4"/>
      <c r="Q118" s="4"/>
      <c r="R118" s="4">
        <f t="shared" ref="R118:U118" si="4">SUM(R103:R116)</f>
        <v>11813.46</v>
      </c>
      <c r="S118" s="4">
        <f t="shared" si="4"/>
        <v>10243.57</v>
      </c>
      <c r="T118" s="4">
        <f t="shared" si="4"/>
        <v>9123.15</v>
      </c>
      <c r="U118" s="4">
        <f t="shared" si="4"/>
        <v>8338.2</v>
      </c>
      <c r="V118" s="4">
        <f>SUM(V102:V116)</f>
        <v>7031.4</v>
      </c>
      <c r="W118" s="4"/>
      <c r="X118" s="1"/>
      <c r="Y118" s="1"/>
      <c r="Z118" s="4"/>
      <c r="AA118" s="1"/>
      <c r="AB118" s="4"/>
      <c r="AC118" s="4"/>
      <c r="AD118" s="1" t="s">
        <v>180</v>
      </c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2"/>
      <c r="J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4"/>
      <c r="AA119" s="1"/>
      <c r="AB119" s="4"/>
      <c r="AC119" s="4"/>
      <c r="AD119" s="1" t="s">
        <v>182</v>
      </c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2"/>
      <c r="J120" s="1"/>
      <c r="L120" s="1"/>
      <c r="M120" s="4" t="s">
        <v>365</v>
      </c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4"/>
      <c r="AA120" s="1"/>
      <c r="AB120" s="4"/>
      <c r="AC120" s="4"/>
      <c r="AD120" s="1" t="s">
        <v>185</v>
      </c>
    </row>
    <row r="121" ht="15.75" customHeight="1">
      <c r="A121" s="1"/>
      <c r="B121" s="1"/>
      <c r="C121" s="1"/>
      <c r="D121" s="1"/>
      <c r="E121" s="1"/>
      <c r="F121" s="1"/>
      <c r="G121" s="1"/>
      <c r="H121" s="1"/>
      <c r="I121" s="2"/>
      <c r="J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4"/>
      <c r="AA121" s="1"/>
      <c r="AB121" s="4"/>
      <c r="AC121" s="4"/>
      <c r="AD121" s="1" t="s">
        <v>187</v>
      </c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2"/>
      <c r="J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4"/>
      <c r="AA122" s="1"/>
      <c r="AB122" s="4"/>
      <c r="AC122" s="4"/>
      <c r="AD122" s="1" t="s">
        <v>189</v>
      </c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2"/>
      <c r="J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4"/>
      <c r="AA123" s="1"/>
      <c r="AB123" s="4"/>
      <c r="AC123" s="4"/>
      <c r="AD123" s="1" t="s">
        <v>190</v>
      </c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2"/>
      <c r="J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4"/>
      <c r="AA124" s="1"/>
      <c r="AB124" s="4"/>
      <c r="AC124" s="4"/>
      <c r="AD124" s="1" t="s">
        <v>191</v>
      </c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2"/>
      <c r="J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4"/>
      <c r="AA125" s="1"/>
      <c r="AB125" s="4"/>
      <c r="AC125" s="4"/>
      <c r="AD125" s="1" t="s">
        <v>192</v>
      </c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2"/>
      <c r="J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4"/>
      <c r="AA126" s="1"/>
      <c r="AB126" s="4"/>
      <c r="AC126" s="4"/>
      <c r="AD126" s="1" t="s">
        <v>193</v>
      </c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2"/>
      <c r="J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4"/>
      <c r="AA127" s="1"/>
      <c r="AB127" s="4"/>
      <c r="AC127" s="4"/>
      <c r="AD127" s="1" t="s">
        <v>194</v>
      </c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2"/>
      <c r="J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4"/>
      <c r="AA128" s="1"/>
      <c r="AB128" s="4"/>
      <c r="AC128" s="4"/>
      <c r="AD128" s="1" t="s">
        <v>195</v>
      </c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2"/>
      <c r="J129" s="1"/>
      <c r="L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4"/>
      <c r="AA129" s="1"/>
      <c r="AB129" s="4"/>
      <c r="AC129" s="4"/>
      <c r="AD129" s="1" t="s">
        <v>196</v>
      </c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2"/>
      <c r="J130" s="1"/>
      <c r="K130" s="1"/>
      <c r="L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4"/>
      <c r="AA130" s="1"/>
      <c r="AB130" s="4"/>
      <c r="AC130" s="4"/>
      <c r="AD130" s="1" t="s">
        <v>197</v>
      </c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2"/>
      <c r="J131" s="1"/>
      <c r="K131" s="1"/>
      <c r="L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4"/>
      <c r="AA131" s="1"/>
      <c r="AB131" s="4"/>
      <c r="AC131" s="4"/>
      <c r="AD131" s="1" t="s">
        <v>198</v>
      </c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2"/>
      <c r="J132" s="1"/>
      <c r="K132" s="1"/>
      <c r="L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4"/>
      <c r="AA132" s="1"/>
      <c r="AB132" s="4"/>
      <c r="AC132" s="4"/>
      <c r="AD132" s="1" t="s">
        <v>199</v>
      </c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2"/>
      <c r="J133" s="1"/>
      <c r="K133" s="1"/>
      <c r="L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4"/>
      <c r="AA133" s="1"/>
      <c r="AB133" s="4"/>
      <c r="AC133" s="4"/>
      <c r="AD133" s="1" t="s">
        <v>202</v>
      </c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2"/>
      <c r="J134" s="1"/>
      <c r="K134" s="1"/>
      <c r="L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4"/>
      <c r="AA134" s="1"/>
      <c r="AB134" s="4"/>
      <c r="AC134" s="4"/>
      <c r="AD134" s="1" t="s">
        <v>10</v>
      </c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2"/>
      <c r="J135" s="1"/>
      <c r="K135" s="1"/>
      <c r="L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4"/>
      <c r="AA135" s="1"/>
      <c r="AB135" s="4"/>
      <c r="AC135" s="4"/>
      <c r="AD135" s="1" t="s">
        <v>203</v>
      </c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2"/>
      <c r="J136" s="1"/>
      <c r="K136" s="1"/>
      <c r="L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4"/>
      <c r="AA136" s="1"/>
      <c r="AB136" s="4"/>
      <c r="AC136" s="4"/>
      <c r="AD136" s="1" t="s">
        <v>31</v>
      </c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2"/>
      <c r="J137" s="1"/>
      <c r="K137" s="1"/>
      <c r="L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4"/>
      <c r="AA137" s="1"/>
      <c r="AB137" s="4"/>
      <c r="AC137" s="4"/>
      <c r="AD137" s="1" t="s">
        <v>205</v>
      </c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2"/>
      <c r="J138" s="1"/>
      <c r="K138" s="1"/>
      <c r="L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4"/>
      <c r="AA138" s="1"/>
      <c r="AB138" s="4"/>
      <c r="AC138" s="4"/>
      <c r="AD138" s="1" t="s">
        <v>206</v>
      </c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2"/>
      <c r="J139" s="1"/>
      <c r="K139" s="1"/>
      <c r="L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4"/>
      <c r="AA139" s="1"/>
      <c r="AB139" s="4"/>
      <c r="AC139" s="4"/>
      <c r="AD139" s="1" t="s">
        <v>12</v>
      </c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2"/>
      <c r="J140" s="1"/>
      <c r="K140" s="1"/>
      <c r="L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4"/>
      <c r="AA140" s="1"/>
      <c r="AB140" s="4"/>
      <c r="AC140" s="4"/>
      <c r="AD140" s="1" t="s">
        <v>207</v>
      </c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2"/>
      <c r="J141" s="1"/>
      <c r="K141" s="1"/>
      <c r="L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4"/>
      <c r="AA141" s="1"/>
      <c r="AB141" s="4"/>
      <c r="AC141" s="4"/>
      <c r="AD141" s="1" t="s">
        <v>208</v>
      </c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2"/>
      <c r="J142" s="1"/>
      <c r="K142" s="1"/>
      <c r="L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4"/>
      <c r="AA142" s="1"/>
      <c r="AB142" s="4"/>
      <c r="AC142" s="4"/>
      <c r="AD142" s="1" t="s">
        <v>209</v>
      </c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2"/>
      <c r="J143" s="1"/>
      <c r="K143" s="1"/>
      <c r="L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4"/>
      <c r="AA143" s="1"/>
      <c r="AB143" s="4"/>
      <c r="AC143" s="4"/>
      <c r="AD143" s="1" t="s">
        <v>210</v>
      </c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2"/>
      <c r="J144" s="1"/>
      <c r="K144" s="1"/>
      <c r="L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4"/>
      <c r="AA144" s="1"/>
      <c r="AB144" s="4"/>
      <c r="AC144" s="4"/>
      <c r="AD144" s="4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2"/>
      <c r="J145" s="1"/>
      <c r="K145" s="1"/>
      <c r="L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4"/>
      <c r="AA145" s="1"/>
      <c r="AB145" s="4"/>
      <c r="AC145" s="4"/>
      <c r="AD145" s="4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2"/>
      <c r="J146" s="1"/>
      <c r="K146" s="1"/>
      <c r="L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4"/>
      <c r="AA146" s="1"/>
      <c r="AB146" s="4"/>
      <c r="AC146" s="4"/>
      <c r="AD146" s="4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2"/>
      <c r="J147" s="1"/>
      <c r="K147" s="1"/>
      <c r="L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4"/>
      <c r="AA147" s="1"/>
      <c r="AB147" s="4"/>
      <c r="AC147" s="1" t="s">
        <v>212</v>
      </c>
      <c r="AD147" s="1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2"/>
      <c r="J148" s="1"/>
      <c r="K148" s="1"/>
      <c r="L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4"/>
      <c r="AA148" s="1"/>
      <c r="AB148" s="4"/>
      <c r="AC148" s="1" t="s">
        <v>213</v>
      </c>
      <c r="AD148" s="1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2"/>
      <c r="J149" s="1"/>
      <c r="K149" s="1"/>
      <c r="L149" s="1"/>
      <c r="N149" s="1"/>
      <c r="O149" s="1"/>
      <c r="P149" s="1"/>
      <c r="Q149" s="1"/>
      <c r="R149" s="1"/>
      <c r="S149" s="1"/>
      <c r="T149" s="1"/>
      <c r="U149" s="1"/>
      <c r="X149" s="1"/>
      <c r="Y149" s="1"/>
      <c r="Z149" s="4"/>
      <c r="AA149" s="1"/>
      <c r="AB149" s="4"/>
      <c r="AC149" s="1" t="s">
        <v>214</v>
      </c>
      <c r="AD149" s="1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2"/>
      <c r="J150" s="1"/>
      <c r="K150" s="1"/>
      <c r="L150" s="1"/>
      <c r="N150" s="1"/>
      <c r="O150" s="1"/>
      <c r="P150" s="1"/>
      <c r="Q150" s="1"/>
      <c r="R150" s="1"/>
      <c r="S150" s="1"/>
      <c r="T150" s="1"/>
      <c r="U150" s="1"/>
      <c r="X150" s="1"/>
      <c r="Y150" s="1"/>
      <c r="Z150" s="4"/>
      <c r="AA150" s="1"/>
      <c r="AB150" s="4"/>
      <c r="AC150" s="1" t="s">
        <v>215</v>
      </c>
      <c r="AD150" s="1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2"/>
      <c r="J151" s="1"/>
      <c r="K151" s="1"/>
      <c r="L151" s="1"/>
      <c r="N151" s="1"/>
      <c r="O151" s="1"/>
      <c r="P151" s="1"/>
      <c r="Q151" s="1"/>
      <c r="R151" s="1"/>
      <c r="S151" s="1"/>
      <c r="T151" s="1"/>
      <c r="U151" s="1"/>
      <c r="X151" s="1"/>
      <c r="Y151" s="1"/>
      <c r="Z151" s="4"/>
      <c r="AA151" s="1"/>
      <c r="AB151" s="4"/>
      <c r="AC151" s="1" t="s">
        <v>216</v>
      </c>
      <c r="AD151" s="1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2"/>
      <c r="J152" s="1"/>
      <c r="K152" s="1"/>
      <c r="L152" s="1"/>
      <c r="N152" s="1"/>
      <c r="O152" s="1"/>
      <c r="P152" s="1"/>
      <c r="Q152" s="1"/>
      <c r="R152" s="1"/>
      <c r="S152" s="1"/>
      <c r="T152" s="1"/>
      <c r="U152" s="1"/>
      <c r="X152" s="1"/>
      <c r="Y152" s="1"/>
      <c r="Z152" s="4"/>
      <c r="AA152" s="1"/>
      <c r="AB152" s="4"/>
      <c r="AC152" s="1" t="s">
        <v>217</v>
      </c>
      <c r="AD152" s="1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2"/>
      <c r="J153" s="1"/>
      <c r="K153" s="1"/>
      <c r="L153" s="1"/>
      <c r="N153" s="1"/>
      <c r="O153" s="1"/>
      <c r="P153" s="1"/>
      <c r="Q153" s="1"/>
      <c r="R153" s="1"/>
      <c r="S153" s="1"/>
      <c r="T153" s="1"/>
      <c r="U153" s="1"/>
      <c r="X153" s="1"/>
      <c r="Y153" s="1"/>
      <c r="Z153" s="4"/>
      <c r="AA153" s="1"/>
      <c r="AB153" s="4"/>
      <c r="AC153" s="1" t="s">
        <v>218</v>
      </c>
      <c r="AD153" s="1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2"/>
      <c r="J154" s="1"/>
      <c r="K154" s="1"/>
      <c r="L154" s="1"/>
      <c r="N154" s="1"/>
      <c r="O154" s="1"/>
      <c r="P154" s="1"/>
      <c r="Q154" s="1"/>
      <c r="R154" s="1"/>
      <c r="S154" s="1"/>
      <c r="T154" s="1"/>
      <c r="U154" s="1"/>
      <c r="X154" s="1"/>
      <c r="Y154" s="1"/>
      <c r="Z154" s="4"/>
      <c r="AA154" s="1"/>
      <c r="AB154" s="4"/>
      <c r="AC154" s="1" t="s">
        <v>219</v>
      </c>
      <c r="AD154" s="1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2"/>
      <c r="J155" s="1"/>
      <c r="K155" s="1"/>
      <c r="L155" s="1"/>
      <c r="N155" s="1"/>
      <c r="O155" s="1"/>
      <c r="P155" s="1"/>
      <c r="Q155" s="1"/>
      <c r="R155" s="1"/>
      <c r="S155" s="1"/>
      <c r="T155" s="1"/>
      <c r="U155" s="1"/>
      <c r="X155" s="1"/>
      <c r="Y155" s="1"/>
      <c r="Z155" s="4"/>
      <c r="AA155" s="1"/>
      <c r="AB155" s="4"/>
      <c r="AC155" s="1" t="s">
        <v>220</v>
      </c>
      <c r="AD155" s="1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2"/>
      <c r="J156" s="1"/>
      <c r="K156" s="1"/>
      <c r="L156" s="1"/>
      <c r="N156" s="1"/>
      <c r="O156" s="1"/>
      <c r="P156" s="1"/>
      <c r="Q156" s="1"/>
      <c r="R156" s="1"/>
      <c r="S156" s="1"/>
      <c r="T156" s="1"/>
      <c r="U156" s="1"/>
      <c r="X156" s="1"/>
      <c r="Y156" s="1"/>
      <c r="Z156" s="4"/>
      <c r="AA156" s="1"/>
      <c r="AB156" s="4"/>
      <c r="AC156" s="1" t="s">
        <v>221</v>
      </c>
      <c r="AD156" s="1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2"/>
      <c r="J157" s="1"/>
      <c r="K157" s="1"/>
      <c r="L157" s="1"/>
      <c r="N157" s="1"/>
      <c r="O157" s="1"/>
      <c r="P157" s="1"/>
      <c r="Q157" s="1"/>
      <c r="R157" s="1"/>
      <c r="S157" s="1"/>
      <c r="T157" s="1"/>
      <c r="U157" s="1"/>
      <c r="X157" s="1"/>
      <c r="Y157" s="1"/>
      <c r="Z157" s="4"/>
      <c r="AA157" s="1"/>
      <c r="AB157" s="4"/>
      <c r="AC157" s="1" t="s">
        <v>300</v>
      </c>
      <c r="AD157" s="1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2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X158" s="1"/>
      <c r="Y158" s="1"/>
      <c r="Z158" s="4"/>
      <c r="AA158" s="1"/>
      <c r="AB158" s="4"/>
      <c r="AC158" s="1" t="s">
        <v>302</v>
      </c>
      <c r="AD158" s="1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2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X159" s="1"/>
      <c r="Y159" s="1"/>
      <c r="Z159" s="4"/>
      <c r="AA159" s="1"/>
      <c r="AB159" s="4"/>
      <c r="AC159" s="1" t="s">
        <v>304</v>
      </c>
      <c r="AD159" s="1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2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X160" s="1"/>
      <c r="Y160" s="1"/>
      <c r="Z160" s="4"/>
      <c r="AA160" s="1"/>
      <c r="AB160" s="4"/>
      <c r="AC160" s="1" t="s">
        <v>305</v>
      </c>
      <c r="AD160" s="1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2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X161" s="1"/>
      <c r="Y161" s="1"/>
      <c r="Z161" s="4"/>
      <c r="AA161" s="1"/>
      <c r="AB161" s="4"/>
      <c r="AC161" s="1" t="s">
        <v>307</v>
      </c>
      <c r="AD161" s="1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2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X162" s="1"/>
      <c r="Y162" s="1"/>
      <c r="Z162" s="4"/>
      <c r="AA162" s="1"/>
      <c r="AB162" s="4"/>
      <c r="AC162" s="1" t="s">
        <v>309</v>
      </c>
      <c r="AD162" s="1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2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X163" s="1"/>
      <c r="Y163" s="1"/>
      <c r="Z163" s="4"/>
      <c r="AA163" s="1"/>
      <c r="AB163" s="4"/>
      <c r="AC163" s="1" t="s">
        <v>311</v>
      </c>
      <c r="AD163" s="1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2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X164" s="1"/>
      <c r="Y164" s="1"/>
      <c r="Z164" s="4"/>
      <c r="AA164" s="1"/>
      <c r="AB164" s="4"/>
      <c r="AC164" s="1" t="s">
        <v>313</v>
      </c>
      <c r="AD164" s="1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2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X165" s="1"/>
      <c r="Y165" s="1"/>
      <c r="Z165" s="4"/>
      <c r="AA165" s="1"/>
      <c r="AB165" s="4"/>
      <c r="AC165" s="1" t="s">
        <v>315</v>
      </c>
      <c r="AD165" s="1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2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X166" s="1"/>
      <c r="Y166" s="1"/>
      <c r="Z166" s="4"/>
      <c r="AA166" s="1"/>
      <c r="AB166" s="4"/>
      <c r="AC166" s="1" t="s">
        <v>315</v>
      </c>
      <c r="AD166" s="1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2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X167" s="1"/>
      <c r="Y167" s="1"/>
      <c r="Z167" s="4"/>
      <c r="AA167" s="1"/>
      <c r="AB167" s="4"/>
      <c r="AC167" s="1" t="s">
        <v>317</v>
      </c>
      <c r="AD167" s="1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2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X168" s="1"/>
      <c r="Y168" s="1"/>
      <c r="Z168" s="4"/>
      <c r="AA168" s="1"/>
      <c r="AB168" s="4"/>
      <c r="AC168" s="1" t="s">
        <v>319</v>
      </c>
      <c r="AD168" s="1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2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X169" s="1"/>
      <c r="Y169" s="1"/>
      <c r="Z169" s="4"/>
      <c r="AA169" s="1"/>
      <c r="AB169" s="4"/>
      <c r="AC169" s="1" t="s">
        <v>167</v>
      </c>
      <c r="AD169" s="1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2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X170" s="1"/>
      <c r="Y170" s="1"/>
      <c r="Z170" s="4"/>
      <c r="AA170" s="1"/>
      <c r="AB170" s="4"/>
      <c r="AC170" s="1" t="s">
        <v>322</v>
      </c>
      <c r="AD170" s="1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2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X171" s="1"/>
      <c r="Y171" s="1"/>
      <c r="Z171" s="4"/>
      <c r="AA171" s="1"/>
      <c r="AB171" s="4"/>
      <c r="AC171" s="1" t="s">
        <v>324</v>
      </c>
      <c r="AD171" s="1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2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X172" s="1"/>
      <c r="Y172" s="1"/>
      <c r="Z172" s="4"/>
      <c r="AA172" s="1"/>
      <c r="AB172" s="4"/>
      <c r="AC172" s="1" t="s">
        <v>326</v>
      </c>
      <c r="AD172" s="1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2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X173" s="1"/>
      <c r="Y173" s="1"/>
      <c r="Z173" s="4"/>
      <c r="AA173" s="1"/>
      <c r="AB173" s="4"/>
      <c r="AC173" s="1" t="s">
        <v>328</v>
      </c>
      <c r="AD173" s="1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2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X174" s="1"/>
      <c r="Y174" s="1"/>
      <c r="Z174" s="4"/>
      <c r="AA174" s="1"/>
      <c r="AB174" s="4"/>
      <c r="AC174" s="1" t="s">
        <v>329</v>
      </c>
      <c r="AD174" s="1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2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X175" s="1"/>
      <c r="Y175" s="1"/>
      <c r="Z175" s="4"/>
      <c r="AA175" s="1"/>
      <c r="AB175" s="4"/>
      <c r="AC175" s="4"/>
      <c r="AD175" s="4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2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X176" s="1"/>
      <c r="Y176" s="1"/>
      <c r="Z176" s="4"/>
      <c r="AA176" s="1"/>
      <c r="AB176" s="4"/>
      <c r="AC176" s="4"/>
      <c r="AD176" s="4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2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4"/>
      <c r="AA177" s="1"/>
      <c r="AB177" s="4"/>
      <c r="AC177" s="4"/>
      <c r="AD177" s="4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2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4"/>
      <c r="AA178" s="1"/>
      <c r="AB178" s="4"/>
      <c r="AC178" s="4"/>
      <c r="AD178" s="4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2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4"/>
      <c r="AA179" s="1"/>
      <c r="AB179" s="4"/>
      <c r="AC179" s="4"/>
      <c r="AD179" s="4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2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4"/>
      <c r="AA180" s="1"/>
      <c r="AB180" s="4"/>
      <c r="AC180" s="4"/>
      <c r="AD180" s="4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2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4"/>
      <c r="AA181" s="1"/>
      <c r="AB181" s="4"/>
      <c r="AC181" s="4"/>
      <c r="AD181" s="4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2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4"/>
      <c r="AA182" s="1"/>
      <c r="AB182" s="4"/>
      <c r="AC182" s="4"/>
      <c r="AD182" s="4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2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4"/>
      <c r="AA183" s="1"/>
      <c r="AB183" s="4"/>
      <c r="AC183" s="4"/>
      <c r="AD183" s="4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2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4"/>
      <c r="AA184" s="1"/>
      <c r="AB184" s="4"/>
      <c r="AC184" s="4"/>
      <c r="AD184" s="4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2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4"/>
      <c r="AA185" s="1"/>
      <c r="AB185" s="4"/>
      <c r="AC185" s="4"/>
      <c r="AD185" s="4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2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4"/>
      <c r="AA186" s="1"/>
      <c r="AB186" s="4"/>
      <c r="AC186" s="4"/>
      <c r="AD186" s="4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2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4"/>
      <c r="AA187" s="1"/>
      <c r="AB187" s="4"/>
      <c r="AC187" s="4"/>
      <c r="AD187" s="4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2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4"/>
      <c r="AA188" s="1"/>
      <c r="AB188" s="4"/>
      <c r="AC188" s="4"/>
      <c r="AD188" s="4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2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4"/>
      <c r="AA189" s="1"/>
      <c r="AB189" s="4"/>
      <c r="AC189" s="4"/>
      <c r="AD189" s="4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2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4"/>
      <c r="AA190" s="1"/>
      <c r="AB190" s="4"/>
      <c r="AC190" s="4"/>
      <c r="AD190" s="4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2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4"/>
      <c r="AA191" s="1"/>
      <c r="AB191" s="4"/>
      <c r="AC191" s="4"/>
      <c r="AD191" s="4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2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4"/>
      <c r="AA192" s="1"/>
      <c r="AB192" s="4"/>
      <c r="AC192" s="4"/>
      <c r="AD192" s="4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2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4"/>
      <c r="AA193" s="1"/>
      <c r="AB193" s="4"/>
      <c r="AC193" s="4"/>
      <c r="AD193" s="4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2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4"/>
      <c r="AA194" s="1"/>
      <c r="AB194" s="4"/>
      <c r="AC194" s="4"/>
      <c r="AD194" s="4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2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4"/>
      <c r="AA195" s="1"/>
      <c r="AB195" s="4"/>
      <c r="AC195" s="4"/>
      <c r="AD195" s="4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2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4"/>
      <c r="AA196" s="1"/>
      <c r="AB196" s="4"/>
      <c r="AC196" s="4"/>
      <c r="AD196" s="4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2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4"/>
      <c r="AA197" s="1"/>
      <c r="AB197" s="4"/>
      <c r="AC197" s="4"/>
      <c r="AD197" s="4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2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4"/>
      <c r="AA198" s="1"/>
      <c r="AB198" s="4"/>
      <c r="AC198" s="4"/>
      <c r="AD198" s="4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2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4"/>
      <c r="AA199" s="1"/>
      <c r="AB199" s="4"/>
      <c r="AC199" s="4"/>
      <c r="AD199" s="4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2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4"/>
      <c r="AA200" s="1"/>
      <c r="AB200" s="4"/>
      <c r="AC200" s="4"/>
      <c r="AD200" s="4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2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4"/>
      <c r="AA201" s="1"/>
      <c r="AB201" s="4"/>
      <c r="AC201" s="4"/>
      <c r="AD201" s="4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2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4"/>
      <c r="AA202" s="1"/>
      <c r="AB202" s="4"/>
      <c r="AC202" s="4"/>
      <c r="AD202" s="4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2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4"/>
      <c r="AA203" s="1"/>
      <c r="AB203" s="4"/>
      <c r="AC203" s="4"/>
      <c r="AD203" s="4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2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4"/>
      <c r="AA204" s="1"/>
      <c r="AB204" s="4"/>
      <c r="AC204" s="4"/>
      <c r="AD204" s="4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2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4"/>
      <c r="AA205" s="1"/>
      <c r="AB205" s="4"/>
      <c r="AC205" s="4"/>
      <c r="AD205" s="4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2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4"/>
      <c r="AA206" s="1"/>
      <c r="AB206" s="4"/>
      <c r="AC206" s="4"/>
      <c r="AD206" s="4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2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4"/>
      <c r="AA207" s="1"/>
      <c r="AB207" s="4"/>
      <c r="AC207" s="4"/>
      <c r="AD207" s="4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2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4"/>
      <c r="AA208" s="1"/>
      <c r="AB208" s="4"/>
      <c r="AC208" s="4"/>
      <c r="AD208" s="4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2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4"/>
      <c r="AA209" s="1"/>
      <c r="AB209" s="4"/>
      <c r="AC209" s="4"/>
      <c r="AD209" s="4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2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4"/>
      <c r="AA210" s="1"/>
      <c r="AB210" s="4"/>
      <c r="AC210" s="4"/>
      <c r="AD210" s="4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2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4"/>
      <c r="AA211" s="1"/>
      <c r="AB211" s="4"/>
      <c r="AC211" s="4"/>
      <c r="AD211" s="4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2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4"/>
      <c r="AA212" s="1"/>
      <c r="AB212" s="4"/>
      <c r="AC212" s="4"/>
      <c r="AD212" s="4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2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4"/>
      <c r="AA213" s="1"/>
      <c r="AB213" s="4"/>
      <c r="AC213" s="4"/>
      <c r="AD213" s="4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2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4"/>
      <c r="AA214" s="1"/>
      <c r="AB214" s="4"/>
      <c r="AC214" s="4"/>
      <c r="AD214" s="4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2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4"/>
      <c r="AA215" s="1"/>
      <c r="AB215" s="4"/>
      <c r="AC215" s="4"/>
      <c r="AD215" s="4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2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4"/>
      <c r="AA216" s="1"/>
      <c r="AB216" s="4"/>
      <c r="AC216" s="4"/>
      <c r="AD216" s="4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2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4"/>
      <c r="AA217" s="1"/>
      <c r="AB217" s="4"/>
      <c r="AC217" s="4"/>
      <c r="AD217" s="4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2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4"/>
      <c r="AA218" s="1"/>
      <c r="AB218" s="4"/>
      <c r="AC218" s="4"/>
      <c r="AD218" s="4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2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4"/>
      <c r="AA219" s="1"/>
      <c r="AB219" s="4"/>
      <c r="AC219" s="4"/>
      <c r="AD219" s="4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2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4"/>
      <c r="AA220" s="1"/>
      <c r="AB220" s="4"/>
      <c r="AC220" s="4"/>
      <c r="AD220" s="4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2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4"/>
      <c r="AA221" s="1"/>
      <c r="AB221" s="4"/>
      <c r="AC221" s="4"/>
      <c r="AD221" s="4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2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4"/>
      <c r="AA222" s="1"/>
      <c r="AB222" s="4"/>
      <c r="AC222" s="4"/>
      <c r="AD222" s="4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2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4"/>
      <c r="AA223" s="1"/>
      <c r="AB223" s="4"/>
      <c r="AC223" s="4"/>
      <c r="AD223" s="4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2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4"/>
      <c r="AA224" s="1"/>
      <c r="AB224" s="4"/>
      <c r="AC224" s="4"/>
      <c r="AD224" s="4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2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4"/>
      <c r="AA225" s="1"/>
      <c r="AB225" s="4"/>
      <c r="AC225" s="4"/>
      <c r="AD225" s="4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2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4"/>
      <c r="AA226" s="1"/>
      <c r="AB226" s="4"/>
      <c r="AC226" s="4"/>
      <c r="AD226" s="4"/>
    </row>
    <row r="227" ht="15.75" customHeight="1">
      <c r="A227" s="1"/>
      <c r="B227" s="1"/>
      <c r="C227" s="1"/>
      <c r="D227" s="1"/>
      <c r="E227" s="1"/>
      <c r="F227" s="1"/>
      <c r="G227" s="1"/>
      <c r="H227" s="1"/>
      <c r="I227" s="2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4"/>
      <c r="AA227" s="1"/>
      <c r="AB227" s="4"/>
      <c r="AC227" s="4"/>
      <c r="AD227" s="4"/>
    </row>
    <row r="228" ht="15.75" customHeight="1">
      <c r="A228" s="1"/>
      <c r="B228" s="1"/>
      <c r="C228" s="1"/>
      <c r="D228" s="1"/>
      <c r="E228" s="1"/>
      <c r="F228" s="1"/>
      <c r="G228" s="1"/>
      <c r="H228" s="1"/>
      <c r="I228" s="2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4"/>
      <c r="AA228" s="1"/>
      <c r="AB228" s="4"/>
      <c r="AC228" s="4"/>
      <c r="AD228" s="4"/>
    </row>
    <row r="229" ht="15.75" customHeight="1">
      <c r="A229" s="1"/>
      <c r="B229" s="1"/>
      <c r="C229" s="1"/>
      <c r="D229" s="1"/>
      <c r="E229" s="1"/>
      <c r="F229" s="1"/>
      <c r="G229" s="1"/>
      <c r="H229" s="1"/>
      <c r="I229" s="2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4"/>
      <c r="AA229" s="1"/>
      <c r="AB229" s="4"/>
      <c r="AC229" s="4"/>
      <c r="AD229" s="4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2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4"/>
      <c r="AA230" s="1"/>
      <c r="AB230" s="4"/>
      <c r="AC230" s="4"/>
      <c r="AD230" s="4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2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4"/>
      <c r="AA231" s="1"/>
      <c r="AB231" s="4"/>
      <c r="AC231" s="4"/>
      <c r="AD231" s="4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2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4"/>
      <c r="AA232" s="1"/>
      <c r="AB232" s="4"/>
      <c r="AC232" s="4"/>
      <c r="AD232" s="4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2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4"/>
      <c r="AA233" s="1"/>
      <c r="AB233" s="4"/>
      <c r="AC233" s="4"/>
      <c r="AD233" s="4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2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4"/>
      <c r="AA234" s="1"/>
      <c r="AB234" s="4"/>
      <c r="AC234" s="4"/>
      <c r="AD234" s="4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2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4"/>
      <c r="AA235" s="1"/>
      <c r="AB235" s="4"/>
      <c r="AC235" s="4"/>
      <c r="AD235" s="4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2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4"/>
      <c r="AA236" s="1"/>
      <c r="AB236" s="4"/>
      <c r="AC236" s="4"/>
      <c r="AD236" s="4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2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4"/>
      <c r="AA237" s="1"/>
      <c r="AB237" s="4"/>
      <c r="AC237" s="4"/>
      <c r="AD237" s="4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2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4"/>
      <c r="AA238" s="1"/>
      <c r="AB238" s="4"/>
      <c r="AC238" s="4"/>
      <c r="AD238" s="4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2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4"/>
      <c r="AA239" s="1"/>
      <c r="AB239" s="4"/>
      <c r="AC239" s="4"/>
      <c r="AD239" s="4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2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4"/>
      <c r="AA240" s="1"/>
      <c r="AB240" s="4"/>
      <c r="AC240" s="4"/>
      <c r="AD240" s="4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2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4"/>
      <c r="AA241" s="1"/>
      <c r="AB241" s="4"/>
      <c r="AC241" s="4"/>
      <c r="AD241" s="4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2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4"/>
      <c r="AA242" s="1"/>
      <c r="AB242" s="4"/>
      <c r="AC242" s="4"/>
      <c r="AD242" s="4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2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4"/>
      <c r="AA243" s="1"/>
      <c r="AB243" s="4"/>
      <c r="AC243" s="4"/>
      <c r="AD243" s="4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2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4"/>
      <c r="AA244" s="1"/>
      <c r="AB244" s="4"/>
      <c r="AC244" s="4"/>
      <c r="AD244" s="4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2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4"/>
      <c r="AA245" s="1"/>
      <c r="AB245" s="4"/>
      <c r="AC245" s="4"/>
      <c r="AD245" s="4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2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4"/>
      <c r="AA246" s="1"/>
      <c r="AB246" s="4"/>
      <c r="AC246" s="4"/>
      <c r="AD246" s="4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2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4"/>
      <c r="AA247" s="1"/>
      <c r="AB247" s="4"/>
      <c r="AC247" s="4"/>
      <c r="AD247" s="4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2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4"/>
      <c r="AA248" s="1"/>
      <c r="AB248" s="4"/>
      <c r="AC248" s="4"/>
      <c r="AD248" s="4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2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4"/>
      <c r="AA249" s="1"/>
      <c r="AB249" s="4"/>
      <c r="AC249" s="4"/>
      <c r="AD249" s="4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2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4"/>
      <c r="AA250" s="1"/>
      <c r="AB250" s="4"/>
      <c r="AC250" s="4"/>
      <c r="AD250" s="4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2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4"/>
      <c r="AA251" s="1"/>
      <c r="AB251" s="4"/>
      <c r="AC251" s="4"/>
      <c r="AD251" s="4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2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4"/>
      <c r="AA252" s="1"/>
      <c r="AB252" s="4"/>
      <c r="AC252" s="4"/>
      <c r="AD252" s="4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2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4"/>
      <c r="AA253" s="1"/>
      <c r="AB253" s="4"/>
      <c r="AC253" s="4"/>
      <c r="AD253" s="4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2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4"/>
      <c r="AA254" s="1"/>
      <c r="AB254" s="4"/>
      <c r="AC254" s="4"/>
      <c r="AD254" s="4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2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4"/>
      <c r="AA255" s="1"/>
      <c r="AB255" s="4"/>
      <c r="AC255" s="4"/>
      <c r="AD255" s="4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2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4"/>
      <c r="AA256" s="1"/>
      <c r="AB256" s="4"/>
      <c r="AC256" s="4"/>
      <c r="AD256" s="4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2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4"/>
      <c r="AA257" s="1"/>
      <c r="AB257" s="4"/>
      <c r="AC257" s="4"/>
      <c r="AD257" s="4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2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4"/>
      <c r="AA258" s="1"/>
      <c r="AB258" s="4"/>
      <c r="AC258" s="4"/>
      <c r="AD258" s="4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2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4"/>
      <c r="AA259" s="1"/>
      <c r="AB259" s="4"/>
      <c r="AC259" s="4"/>
      <c r="AD259" s="4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2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4"/>
      <c r="AA260" s="1"/>
      <c r="AB260" s="4"/>
      <c r="AC260" s="4"/>
      <c r="AD260" s="4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2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4"/>
      <c r="AA261" s="1"/>
      <c r="AB261" s="4"/>
      <c r="AC261" s="4"/>
      <c r="AD261" s="4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2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4"/>
      <c r="AA262" s="1"/>
      <c r="AB262" s="4"/>
      <c r="AC262" s="4"/>
      <c r="AD262" s="4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2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4"/>
      <c r="AA263" s="1"/>
      <c r="AB263" s="4"/>
      <c r="AC263" s="4"/>
      <c r="AD263" s="4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2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4"/>
      <c r="AA264" s="1"/>
      <c r="AB264" s="4"/>
      <c r="AC264" s="4"/>
      <c r="AD264" s="4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2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4"/>
      <c r="AA265" s="1"/>
      <c r="AB265" s="4"/>
      <c r="AC265" s="4"/>
      <c r="AD265" s="4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2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4"/>
      <c r="AA266" s="1"/>
      <c r="AB266" s="4"/>
      <c r="AC266" s="4"/>
      <c r="AD266" s="4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2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4"/>
      <c r="AA267" s="1"/>
      <c r="AB267" s="4"/>
      <c r="AC267" s="4"/>
      <c r="AD267" s="4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2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4"/>
      <c r="AA268" s="1"/>
      <c r="AB268" s="4"/>
      <c r="AC268" s="4"/>
      <c r="AD268" s="4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2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4"/>
      <c r="AA269" s="1"/>
      <c r="AB269" s="4"/>
      <c r="AC269" s="4"/>
      <c r="AD269" s="4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2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4"/>
      <c r="AA270" s="1"/>
      <c r="AB270" s="4"/>
      <c r="AC270" s="4"/>
      <c r="AD270" s="4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2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4"/>
      <c r="AA271" s="1"/>
      <c r="AB271" s="4"/>
      <c r="AC271" s="4"/>
      <c r="AD271" s="4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2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4"/>
      <c r="AA272" s="1"/>
      <c r="AB272" s="4"/>
      <c r="AC272" s="4"/>
      <c r="AD272" s="4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2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4"/>
      <c r="AA273" s="1"/>
      <c r="AB273" s="4"/>
      <c r="AC273" s="4"/>
      <c r="AD273" s="4"/>
    </row>
    <row r="274" ht="15.75" customHeight="1">
      <c r="A274" s="16"/>
      <c r="B274" s="16"/>
      <c r="C274" s="16"/>
      <c r="D274" s="16"/>
      <c r="E274" s="16"/>
      <c r="F274" s="16"/>
      <c r="G274" s="16"/>
      <c r="H274" s="16"/>
      <c r="I274" s="220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287"/>
      <c r="AA274" s="16"/>
      <c r="AB274" s="287"/>
      <c r="AC274" s="287"/>
      <c r="AD274" s="287"/>
    </row>
    <row r="275" ht="15.75" customHeight="1">
      <c r="A275" s="16"/>
      <c r="B275" s="16"/>
      <c r="C275" s="16"/>
      <c r="D275" s="16"/>
      <c r="E275" s="16"/>
      <c r="F275" s="16"/>
      <c r="G275" s="16"/>
      <c r="H275" s="16"/>
      <c r="I275" s="220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287"/>
      <c r="AA275" s="16"/>
      <c r="AB275" s="287"/>
      <c r="AC275" s="287"/>
      <c r="AD275" s="287"/>
    </row>
    <row r="276" ht="15.75" customHeight="1">
      <c r="A276" s="16"/>
      <c r="B276" s="16"/>
      <c r="C276" s="16"/>
      <c r="D276" s="16"/>
      <c r="E276" s="16"/>
      <c r="F276" s="16"/>
      <c r="G276" s="16"/>
      <c r="H276" s="16"/>
      <c r="I276" s="220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287"/>
      <c r="AA276" s="16"/>
      <c r="AB276" s="287"/>
      <c r="AC276" s="287"/>
      <c r="AD276" s="287"/>
    </row>
    <row r="277" ht="15.75" customHeight="1">
      <c r="A277" s="16"/>
      <c r="B277" s="16"/>
      <c r="C277" s="16"/>
      <c r="D277" s="16"/>
      <c r="E277" s="16"/>
      <c r="F277" s="16"/>
      <c r="G277" s="16"/>
      <c r="H277" s="16"/>
      <c r="I277" s="220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287"/>
      <c r="AA277" s="16"/>
      <c r="AB277" s="287"/>
      <c r="AC277" s="287"/>
      <c r="AD277" s="287"/>
    </row>
    <row r="278" ht="15.75" customHeight="1">
      <c r="A278" s="16"/>
      <c r="B278" s="16"/>
      <c r="C278" s="16"/>
      <c r="D278" s="16"/>
      <c r="E278" s="16"/>
      <c r="F278" s="16"/>
      <c r="G278" s="16"/>
      <c r="H278" s="16"/>
      <c r="I278" s="220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287"/>
      <c r="AA278" s="16"/>
      <c r="AB278" s="287"/>
      <c r="AC278" s="287"/>
      <c r="AD278" s="287"/>
    </row>
    <row r="279" ht="15.75" customHeight="1">
      <c r="A279" s="16"/>
      <c r="B279" s="16"/>
      <c r="C279" s="16"/>
      <c r="D279" s="16"/>
      <c r="E279" s="16"/>
      <c r="F279" s="16"/>
      <c r="G279" s="16"/>
      <c r="H279" s="16"/>
      <c r="I279" s="220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287"/>
      <c r="AA279" s="16"/>
      <c r="AB279" s="287"/>
      <c r="AC279" s="287"/>
      <c r="AD279" s="287"/>
    </row>
    <row r="280" ht="15.75" customHeight="1">
      <c r="A280" s="16"/>
      <c r="B280" s="16"/>
      <c r="C280" s="16"/>
      <c r="D280" s="16"/>
      <c r="E280" s="16"/>
      <c r="F280" s="16"/>
      <c r="G280" s="16"/>
      <c r="H280" s="16"/>
      <c r="I280" s="220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287"/>
      <c r="AA280" s="16"/>
      <c r="AB280" s="287"/>
      <c r="AC280" s="287"/>
      <c r="AD280" s="287"/>
    </row>
    <row r="281" ht="15.75" customHeight="1">
      <c r="A281" s="16"/>
      <c r="B281" s="16"/>
      <c r="C281" s="16"/>
      <c r="D281" s="16"/>
      <c r="E281" s="16"/>
      <c r="F281" s="16"/>
      <c r="G281" s="16"/>
      <c r="H281" s="16"/>
      <c r="I281" s="220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287"/>
      <c r="AA281" s="16"/>
      <c r="AB281" s="287"/>
      <c r="AC281" s="287"/>
      <c r="AD281" s="287"/>
    </row>
    <row r="282" ht="15.75" customHeight="1">
      <c r="A282" s="16"/>
      <c r="B282" s="16"/>
      <c r="C282" s="16"/>
      <c r="D282" s="16"/>
      <c r="E282" s="16"/>
      <c r="F282" s="16"/>
      <c r="G282" s="16"/>
      <c r="H282" s="16"/>
      <c r="I282" s="220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287"/>
      <c r="AA282" s="16"/>
      <c r="AB282" s="287"/>
      <c r="AC282" s="287"/>
      <c r="AD282" s="287"/>
    </row>
    <row r="283" ht="15.75" customHeight="1">
      <c r="A283" s="16"/>
      <c r="B283" s="16"/>
      <c r="C283" s="16"/>
      <c r="D283" s="16"/>
      <c r="E283" s="16"/>
      <c r="F283" s="16"/>
      <c r="G283" s="16"/>
      <c r="H283" s="16"/>
      <c r="I283" s="220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287"/>
      <c r="AA283" s="16"/>
      <c r="AB283" s="287"/>
      <c r="AC283" s="287"/>
      <c r="AD283" s="287"/>
    </row>
    <row r="284" ht="15.75" customHeight="1">
      <c r="A284" s="16"/>
      <c r="B284" s="16"/>
      <c r="C284" s="16"/>
      <c r="D284" s="16"/>
      <c r="E284" s="16"/>
      <c r="F284" s="16"/>
      <c r="G284" s="16"/>
      <c r="H284" s="16"/>
      <c r="I284" s="220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287"/>
      <c r="AA284" s="16"/>
      <c r="AB284" s="287"/>
      <c r="AC284" s="287"/>
      <c r="AD284" s="287"/>
    </row>
    <row r="285" ht="15.75" customHeight="1">
      <c r="A285" s="16"/>
      <c r="B285" s="16"/>
      <c r="C285" s="16"/>
      <c r="D285" s="16"/>
      <c r="E285" s="16"/>
      <c r="F285" s="16"/>
      <c r="G285" s="16"/>
      <c r="H285" s="16"/>
      <c r="I285" s="220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287"/>
      <c r="AA285" s="16"/>
      <c r="AB285" s="287"/>
      <c r="AC285" s="287"/>
      <c r="AD285" s="287"/>
    </row>
    <row r="286" ht="15.75" customHeight="1">
      <c r="A286" s="16"/>
      <c r="B286" s="16"/>
      <c r="C286" s="16"/>
      <c r="D286" s="16"/>
      <c r="E286" s="16"/>
      <c r="F286" s="16"/>
      <c r="G286" s="16"/>
      <c r="H286" s="16"/>
      <c r="I286" s="220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287"/>
      <c r="AA286" s="16"/>
      <c r="AB286" s="287"/>
      <c r="AC286" s="287"/>
      <c r="AD286" s="287"/>
    </row>
    <row r="287" ht="15.75" customHeight="1">
      <c r="A287" s="16"/>
      <c r="B287" s="16"/>
      <c r="C287" s="16"/>
      <c r="D287" s="16"/>
      <c r="E287" s="16"/>
      <c r="F287" s="16"/>
      <c r="G287" s="16"/>
      <c r="H287" s="16"/>
      <c r="I287" s="220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287"/>
      <c r="AA287" s="16"/>
      <c r="AB287" s="287"/>
      <c r="AC287" s="287"/>
      <c r="AD287" s="287"/>
    </row>
    <row r="288" ht="15.75" customHeight="1">
      <c r="A288" s="16"/>
      <c r="B288" s="16"/>
      <c r="C288" s="16"/>
      <c r="D288" s="16"/>
      <c r="E288" s="16"/>
      <c r="F288" s="16"/>
      <c r="G288" s="16"/>
      <c r="H288" s="16"/>
      <c r="I288" s="220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287"/>
      <c r="AA288" s="16"/>
      <c r="AB288" s="287"/>
      <c r="AC288" s="287"/>
      <c r="AD288" s="287"/>
    </row>
    <row r="289" ht="15.75" customHeight="1">
      <c r="A289" s="16"/>
      <c r="B289" s="16"/>
      <c r="C289" s="16"/>
      <c r="D289" s="16"/>
      <c r="E289" s="16"/>
      <c r="F289" s="16"/>
      <c r="G289" s="16"/>
      <c r="H289" s="16"/>
      <c r="I289" s="220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287"/>
      <c r="AA289" s="16"/>
      <c r="AB289" s="287"/>
      <c r="AC289" s="287"/>
      <c r="AD289" s="287"/>
    </row>
    <row r="290" ht="15.75" customHeight="1">
      <c r="A290" s="16"/>
      <c r="B290" s="16"/>
      <c r="C290" s="16"/>
      <c r="D290" s="16"/>
      <c r="E290" s="16"/>
      <c r="F290" s="16"/>
      <c r="G290" s="16"/>
      <c r="H290" s="16"/>
      <c r="I290" s="220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287"/>
      <c r="AA290" s="16"/>
      <c r="AB290" s="287"/>
      <c r="AC290" s="287"/>
      <c r="AD290" s="287"/>
    </row>
    <row r="291" ht="15.75" customHeight="1">
      <c r="A291" s="16"/>
      <c r="B291" s="16"/>
      <c r="C291" s="16"/>
      <c r="D291" s="16"/>
      <c r="E291" s="16"/>
      <c r="F291" s="16"/>
      <c r="G291" s="16"/>
      <c r="H291" s="16"/>
      <c r="I291" s="220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287"/>
      <c r="AA291" s="16"/>
      <c r="AB291" s="287"/>
      <c r="AC291" s="287"/>
      <c r="AD291" s="287"/>
    </row>
    <row r="292" ht="15.75" customHeight="1">
      <c r="A292" s="16"/>
      <c r="B292" s="16"/>
      <c r="C292" s="16"/>
      <c r="D292" s="16"/>
      <c r="E292" s="16"/>
      <c r="F292" s="16"/>
      <c r="G292" s="16"/>
      <c r="H292" s="16"/>
      <c r="I292" s="220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287"/>
      <c r="AA292" s="16"/>
      <c r="AB292" s="287"/>
      <c r="AC292" s="287"/>
      <c r="AD292" s="287"/>
    </row>
    <row r="293" ht="15.75" customHeight="1">
      <c r="A293" s="16"/>
      <c r="B293" s="16"/>
      <c r="C293" s="16"/>
      <c r="D293" s="16"/>
      <c r="E293" s="16"/>
      <c r="F293" s="16"/>
      <c r="G293" s="16"/>
      <c r="H293" s="16"/>
      <c r="I293" s="220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287"/>
      <c r="AA293" s="16"/>
      <c r="AB293" s="287"/>
      <c r="AC293" s="287"/>
      <c r="AD293" s="287"/>
    </row>
    <row r="294" ht="15.75" customHeight="1">
      <c r="A294" s="16"/>
      <c r="B294" s="16"/>
      <c r="C294" s="16"/>
      <c r="D294" s="16"/>
      <c r="E294" s="16"/>
      <c r="F294" s="16"/>
      <c r="G294" s="16"/>
      <c r="H294" s="16"/>
      <c r="I294" s="220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287"/>
      <c r="AA294" s="16"/>
      <c r="AB294" s="287"/>
      <c r="AC294" s="287"/>
      <c r="AD294" s="287"/>
    </row>
    <row r="295" ht="15.75" customHeight="1">
      <c r="A295" s="16"/>
      <c r="B295" s="16"/>
      <c r="C295" s="16"/>
      <c r="D295" s="16"/>
      <c r="E295" s="16"/>
      <c r="F295" s="16"/>
      <c r="G295" s="16"/>
      <c r="H295" s="16"/>
      <c r="I295" s="220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287"/>
      <c r="AA295" s="16"/>
      <c r="AB295" s="287"/>
      <c r="AC295" s="287"/>
      <c r="AD295" s="287"/>
    </row>
    <row r="296" ht="15.75" customHeight="1">
      <c r="A296" s="16"/>
      <c r="B296" s="16"/>
      <c r="C296" s="16"/>
      <c r="D296" s="16"/>
      <c r="E296" s="16"/>
      <c r="F296" s="16"/>
      <c r="G296" s="16"/>
      <c r="H296" s="16"/>
      <c r="I296" s="220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287"/>
      <c r="AA296" s="16"/>
      <c r="AB296" s="287"/>
      <c r="AC296" s="287"/>
      <c r="AD296" s="287"/>
    </row>
    <row r="297" ht="15.75" customHeight="1">
      <c r="A297" s="16"/>
      <c r="B297" s="16"/>
      <c r="C297" s="16"/>
      <c r="D297" s="16"/>
      <c r="E297" s="16"/>
      <c r="F297" s="16"/>
      <c r="G297" s="16"/>
      <c r="H297" s="16"/>
      <c r="I297" s="220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287"/>
      <c r="AA297" s="16"/>
      <c r="AB297" s="287"/>
      <c r="AC297" s="287"/>
      <c r="AD297" s="287"/>
    </row>
    <row r="298" ht="15.75" customHeight="1">
      <c r="A298" s="16"/>
      <c r="B298" s="16"/>
      <c r="C298" s="16"/>
      <c r="D298" s="16"/>
      <c r="E298" s="16"/>
      <c r="F298" s="16"/>
      <c r="G298" s="16"/>
      <c r="H298" s="16"/>
      <c r="I298" s="220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287"/>
      <c r="AA298" s="16"/>
      <c r="AB298" s="287"/>
      <c r="AC298" s="287"/>
      <c r="AD298" s="287"/>
    </row>
    <row r="299" ht="15.75" customHeight="1">
      <c r="A299" s="16"/>
      <c r="B299" s="16"/>
      <c r="C299" s="16"/>
      <c r="D299" s="16"/>
      <c r="E299" s="16"/>
      <c r="F299" s="16"/>
      <c r="G299" s="16"/>
      <c r="H299" s="16"/>
      <c r="I299" s="220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287"/>
      <c r="AA299" s="16"/>
      <c r="AB299" s="287"/>
      <c r="AC299" s="287"/>
      <c r="AD299" s="287"/>
    </row>
    <row r="300" ht="15.75" customHeight="1">
      <c r="A300" s="16"/>
      <c r="B300" s="16"/>
      <c r="C300" s="16"/>
      <c r="D300" s="16"/>
      <c r="E300" s="16"/>
      <c r="F300" s="16"/>
      <c r="G300" s="16"/>
      <c r="H300" s="16"/>
      <c r="I300" s="220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287"/>
      <c r="AA300" s="16"/>
      <c r="AB300" s="287"/>
      <c r="AC300" s="287"/>
      <c r="AD300" s="287"/>
    </row>
    <row r="301" ht="15.75" customHeight="1">
      <c r="A301" s="16"/>
      <c r="B301" s="16"/>
      <c r="C301" s="16"/>
      <c r="D301" s="16"/>
      <c r="E301" s="16"/>
      <c r="F301" s="16"/>
      <c r="G301" s="16"/>
      <c r="H301" s="16"/>
      <c r="I301" s="220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287"/>
      <c r="AA301" s="16"/>
      <c r="AB301" s="287"/>
      <c r="AC301" s="287"/>
      <c r="AD301" s="287"/>
    </row>
    <row r="302" ht="15.75" customHeight="1">
      <c r="A302" s="16"/>
      <c r="B302" s="16"/>
      <c r="C302" s="16"/>
      <c r="D302" s="16"/>
      <c r="E302" s="16"/>
      <c r="F302" s="16"/>
      <c r="G302" s="16"/>
      <c r="H302" s="16"/>
      <c r="I302" s="220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287"/>
      <c r="AA302" s="16"/>
      <c r="AB302" s="287"/>
      <c r="AC302" s="287"/>
      <c r="AD302" s="287"/>
    </row>
    <row r="303" ht="15.75" customHeight="1">
      <c r="A303" s="16"/>
      <c r="B303" s="16"/>
      <c r="C303" s="16"/>
      <c r="D303" s="16"/>
      <c r="E303" s="16"/>
      <c r="F303" s="16"/>
      <c r="G303" s="16"/>
      <c r="H303" s="16"/>
      <c r="I303" s="220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287"/>
      <c r="AA303" s="16"/>
      <c r="AB303" s="287"/>
      <c r="AC303" s="287"/>
      <c r="AD303" s="287"/>
    </row>
    <row r="304" ht="15.75" customHeight="1">
      <c r="A304" s="16"/>
      <c r="B304" s="16"/>
      <c r="C304" s="16"/>
      <c r="D304" s="16"/>
      <c r="E304" s="16"/>
      <c r="F304" s="16"/>
      <c r="G304" s="16"/>
      <c r="H304" s="16"/>
      <c r="I304" s="220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287"/>
      <c r="AA304" s="16"/>
      <c r="AB304" s="287"/>
      <c r="AC304" s="287"/>
      <c r="AD304" s="287"/>
    </row>
    <row r="305" ht="15.75" customHeight="1">
      <c r="A305" s="16"/>
      <c r="B305" s="16"/>
      <c r="C305" s="16"/>
      <c r="D305" s="16"/>
      <c r="E305" s="16"/>
      <c r="F305" s="16"/>
      <c r="G305" s="16"/>
      <c r="H305" s="16"/>
      <c r="I305" s="220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287"/>
      <c r="AA305" s="16"/>
      <c r="AB305" s="287"/>
      <c r="AC305" s="287"/>
      <c r="AD305" s="287"/>
    </row>
    <row r="306" ht="15.75" customHeight="1">
      <c r="A306" s="16"/>
      <c r="B306" s="16"/>
      <c r="C306" s="16"/>
      <c r="D306" s="16"/>
      <c r="E306" s="16"/>
      <c r="F306" s="16"/>
      <c r="G306" s="16"/>
      <c r="H306" s="16"/>
      <c r="I306" s="220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287"/>
      <c r="AA306" s="16"/>
      <c r="AB306" s="287"/>
      <c r="AC306" s="287"/>
      <c r="AD306" s="287"/>
    </row>
    <row r="307" ht="15.75" customHeight="1">
      <c r="A307" s="16"/>
      <c r="B307" s="16"/>
      <c r="C307" s="16"/>
      <c r="D307" s="16"/>
      <c r="E307" s="16"/>
      <c r="F307" s="16"/>
      <c r="G307" s="16"/>
      <c r="H307" s="16"/>
      <c r="I307" s="220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287"/>
      <c r="AA307" s="16"/>
      <c r="AB307" s="287"/>
      <c r="AC307" s="287"/>
      <c r="AD307" s="287"/>
    </row>
    <row r="308" ht="15.75" customHeight="1">
      <c r="A308" s="16"/>
      <c r="B308" s="16"/>
      <c r="C308" s="16"/>
      <c r="D308" s="16"/>
      <c r="E308" s="16"/>
      <c r="F308" s="16"/>
      <c r="G308" s="16"/>
      <c r="H308" s="16"/>
      <c r="I308" s="220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287"/>
      <c r="AA308" s="16"/>
      <c r="AB308" s="287"/>
      <c r="AC308" s="287"/>
      <c r="AD308" s="287"/>
    </row>
    <row r="309" ht="15.75" customHeight="1">
      <c r="A309" s="16"/>
      <c r="B309" s="16"/>
      <c r="C309" s="16"/>
      <c r="D309" s="16"/>
      <c r="E309" s="16"/>
      <c r="F309" s="16"/>
      <c r="G309" s="16"/>
      <c r="H309" s="16"/>
      <c r="I309" s="220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287"/>
      <c r="AA309" s="16"/>
      <c r="AB309" s="287"/>
      <c r="AC309" s="287"/>
      <c r="AD309" s="287"/>
    </row>
    <row r="310" ht="15.75" customHeight="1">
      <c r="A310" s="16"/>
      <c r="B310" s="16"/>
      <c r="C310" s="16"/>
      <c r="D310" s="16"/>
      <c r="E310" s="16"/>
      <c r="F310" s="16"/>
      <c r="G310" s="16"/>
      <c r="H310" s="16"/>
      <c r="I310" s="220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287"/>
      <c r="AA310" s="16"/>
      <c r="AB310" s="287"/>
      <c r="AC310" s="287"/>
      <c r="AD310" s="287"/>
    </row>
    <row r="311" ht="15.75" customHeight="1">
      <c r="A311" s="16"/>
      <c r="B311" s="16"/>
      <c r="C311" s="16"/>
      <c r="D311" s="16"/>
      <c r="E311" s="16"/>
      <c r="F311" s="16"/>
      <c r="G311" s="16"/>
      <c r="H311" s="16"/>
      <c r="I311" s="220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287"/>
      <c r="AA311" s="16"/>
      <c r="AB311" s="287"/>
      <c r="AC311" s="287"/>
      <c r="AD311" s="287"/>
    </row>
    <row r="312" ht="15.75" customHeight="1">
      <c r="A312" s="16"/>
      <c r="B312" s="16"/>
      <c r="C312" s="16"/>
      <c r="D312" s="16"/>
      <c r="E312" s="16"/>
      <c r="F312" s="16"/>
      <c r="G312" s="16"/>
      <c r="H312" s="16"/>
      <c r="I312" s="220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287"/>
      <c r="AA312" s="16"/>
      <c r="AB312" s="287"/>
      <c r="AC312" s="287"/>
      <c r="AD312" s="287"/>
    </row>
    <row r="313" ht="15.75" customHeight="1">
      <c r="A313" s="16"/>
      <c r="B313" s="16"/>
      <c r="C313" s="16"/>
      <c r="D313" s="16"/>
      <c r="E313" s="16"/>
      <c r="F313" s="16"/>
      <c r="G313" s="16"/>
      <c r="H313" s="16"/>
      <c r="I313" s="220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287"/>
      <c r="AA313" s="16"/>
      <c r="AB313" s="287"/>
      <c r="AC313" s="287"/>
      <c r="AD313" s="287"/>
    </row>
    <row r="314" ht="15.75" customHeight="1">
      <c r="A314" s="16"/>
      <c r="B314" s="16"/>
      <c r="C314" s="16"/>
      <c r="D314" s="16"/>
      <c r="E314" s="16"/>
      <c r="F314" s="16"/>
      <c r="G314" s="16"/>
      <c r="H314" s="16"/>
      <c r="I314" s="220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287"/>
      <c r="AA314" s="16"/>
      <c r="AB314" s="287"/>
      <c r="AC314" s="287"/>
      <c r="AD314" s="287"/>
    </row>
    <row r="315" ht="15.75" customHeight="1">
      <c r="A315" s="16"/>
      <c r="B315" s="16"/>
      <c r="C315" s="16"/>
      <c r="D315" s="16"/>
      <c r="E315" s="16"/>
      <c r="F315" s="16"/>
      <c r="G315" s="16"/>
      <c r="H315" s="16"/>
      <c r="I315" s="220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287"/>
      <c r="AA315" s="16"/>
      <c r="AB315" s="287"/>
      <c r="AC315" s="287"/>
      <c r="AD315" s="287"/>
    </row>
    <row r="316" ht="15.75" customHeight="1">
      <c r="A316" s="16"/>
      <c r="B316" s="16"/>
      <c r="C316" s="16"/>
      <c r="D316" s="16"/>
      <c r="E316" s="16"/>
      <c r="F316" s="16"/>
      <c r="G316" s="16"/>
      <c r="H316" s="16"/>
      <c r="I316" s="220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287"/>
      <c r="AA316" s="16"/>
      <c r="AB316" s="287"/>
      <c r="AC316" s="287"/>
      <c r="AD316" s="287"/>
    </row>
    <row r="317" ht="15.75" customHeight="1">
      <c r="A317" s="16"/>
      <c r="B317" s="16"/>
      <c r="C317" s="16"/>
      <c r="D317" s="16"/>
      <c r="E317" s="16"/>
      <c r="F317" s="16"/>
      <c r="G317" s="16"/>
      <c r="H317" s="16"/>
      <c r="I317" s="220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287"/>
      <c r="AA317" s="16"/>
      <c r="AB317" s="287"/>
      <c r="AC317" s="287"/>
      <c r="AD317" s="287"/>
    </row>
    <row r="318" ht="15.75" customHeight="1">
      <c r="A318" s="16"/>
      <c r="B318" s="16"/>
      <c r="C318" s="16"/>
      <c r="D318" s="16"/>
      <c r="E318" s="16"/>
      <c r="F318" s="16"/>
      <c r="G318" s="16"/>
      <c r="H318" s="16"/>
      <c r="I318" s="220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287"/>
      <c r="AA318" s="16"/>
      <c r="AB318" s="287"/>
      <c r="AC318" s="287"/>
      <c r="AD318" s="287"/>
    </row>
    <row r="319" ht="15.75" customHeight="1">
      <c r="A319" s="16"/>
      <c r="B319" s="16"/>
      <c r="C319" s="16"/>
      <c r="D319" s="16"/>
      <c r="E319" s="16"/>
      <c r="F319" s="16"/>
      <c r="G319" s="16"/>
      <c r="H319" s="16"/>
      <c r="I319" s="220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287"/>
      <c r="AA319" s="16"/>
      <c r="AB319" s="287"/>
      <c r="AC319" s="287"/>
      <c r="AD319" s="287"/>
    </row>
    <row r="320" ht="15.75" customHeight="1">
      <c r="A320" s="16"/>
      <c r="B320" s="16"/>
      <c r="C320" s="16"/>
      <c r="D320" s="16"/>
      <c r="E320" s="16"/>
      <c r="F320" s="16"/>
      <c r="G320" s="16"/>
      <c r="H320" s="16"/>
      <c r="I320" s="220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287"/>
      <c r="AA320" s="16"/>
      <c r="AB320" s="287"/>
      <c r="AC320" s="287"/>
      <c r="AD320" s="287"/>
    </row>
    <row r="321" ht="15.75" customHeight="1">
      <c r="A321" s="16"/>
      <c r="B321" s="16"/>
      <c r="C321" s="16"/>
      <c r="D321" s="16"/>
      <c r="E321" s="16"/>
      <c r="F321" s="16"/>
      <c r="G321" s="16"/>
      <c r="H321" s="16"/>
      <c r="I321" s="220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287"/>
      <c r="AA321" s="16"/>
      <c r="AB321" s="287"/>
      <c r="AC321" s="287"/>
      <c r="AD321" s="287"/>
    </row>
    <row r="322" ht="15.75" customHeight="1">
      <c r="A322" s="16"/>
      <c r="B322" s="16"/>
      <c r="C322" s="16"/>
      <c r="D322" s="16"/>
      <c r="E322" s="16"/>
      <c r="F322" s="16"/>
      <c r="G322" s="16"/>
      <c r="H322" s="16"/>
      <c r="I322" s="220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287"/>
      <c r="AA322" s="16"/>
      <c r="AB322" s="287"/>
      <c r="AC322" s="287"/>
      <c r="AD322" s="287"/>
    </row>
    <row r="323" ht="15.75" customHeight="1">
      <c r="A323" s="16"/>
      <c r="B323" s="16"/>
      <c r="C323" s="16"/>
      <c r="D323" s="16"/>
      <c r="E323" s="16"/>
      <c r="F323" s="16"/>
      <c r="G323" s="16"/>
      <c r="H323" s="16"/>
      <c r="I323" s="220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287"/>
      <c r="AA323" s="16"/>
      <c r="AB323" s="287"/>
      <c r="AC323" s="287"/>
      <c r="AD323" s="287"/>
    </row>
    <row r="324" ht="15.75" customHeight="1">
      <c r="A324" s="16"/>
      <c r="B324" s="16"/>
      <c r="C324" s="16"/>
      <c r="D324" s="16"/>
      <c r="E324" s="16"/>
      <c r="F324" s="16"/>
      <c r="G324" s="16"/>
      <c r="H324" s="16"/>
      <c r="I324" s="220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287"/>
      <c r="AA324" s="16"/>
      <c r="AB324" s="287"/>
      <c r="AC324" s="287"/>
      <c r="AD324" s="287"/>
    </row>
    <row r="325" ht="15.75" customHeight="1">
      <c r="A325" s="16"/>
      <c r="B325" s="16"/>
      <c r="C325" s="16"/>
      <c r="D325" s="16"/>
      <c r="E325" s="16"/>
      <c r="F325" s="16"/>
      <c r="G325" s="16"/>
      <c r="H325" s="16"/>
      <c r="I325" s="220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287"/>
      <c r="AA325" s="16"/>
      <c r="AB325" s="287"/>
      <c r="AC325" s="287"/>
      <c r="AD325" s="287"/>
    </row>
    <row r="326" ht="15.75" customHeight="1">
      <c r="A326" s="16"/>
      <c r="B326" s="16"/>
      <c r="C326" s="16"/>
      <c r="D326" s="16"/>
      <c r="E326" s="16"/>
      <c r="F326" s="16"/>
      <c r="G326" s="16"/>
      <c r="H326" s="16"/>
      <c r="I326" s="220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287"/>
      <c r="AA326" s="16"/>
      <c r="AB326" s="287"/>
      <c r="AC326" s="287"/>
      <c r="AD326" s="287"/>
    </row>
    <row r="327" ht="15.75" customHeight="1">
      <c r="A327" s="16"/>
      <c r="B327" s="16"/>
      <c r="C327" s="16"/>
      <c r="D327" s="16"/>
      <c r="E327" s="16"/>
      <c r="F327" s="16"/>
      <c r="G327" s="16"/>
      <c r="H327" s="16"/>
      <c r="I327" s="220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287"/>
      <c r="AA327" s="16"/>
      <c r="AB327" s="287"/>
      <c r="AC327" s="287"/>
      <c r="AD327" s="287"/>
    </row>
    <row r="328" ht="15.75" customHeight="1">
      <c r="A328" s="16"/>
      <c r="B328" s="16"/>
      <c r="C328" s="16"/>
      <c r="D328" s="16"/>
      <c r="E328" s="16"/>
      <c r="F328" s="16"/>
      <c r="G328" s="16"/>
      <c r="H328" s="16"/>
      <c r="I328" s="220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287"/>
      <c r="AA328" s="16"/>
      <c r="AB328" s="287"/>
      <c r="AC328" s="287"/>
      <c r="AD328" s="287"/>
    </row>
    <row r="329" ht="15.75" customHeight="1">
      <c r="A329" s="16"/>
      <c r="B329" s="16"/>
      <c r="C329" s="16"/>
      <c r="D329" s="16"/>
      <c r="E329" s="16"/>
      <c r="F329" s="16"/>
      <c r="G329" s="16"/>
      <c r="H329" s="16"/>
      <c r="I329" s="220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287"/>
      <c r="AA329" s="16"/>
      <c r="AB329" s="287"/>
      <c r="AC329" s="287"/>
      <c r="AD329" s="287"/>
    </row>
    <row r="330" ht="15.75" customHeight="1">
      <c r="A330" s="16"/>
      <c r="B330" s="16"/>
      <c r="C330" s="16"/>
      <c r="D330" s="16"/>
      <c r="E330" s="16"/>
      <c r="F330" s="16"/>
      <c r="G330" s="16"/>
      <c r="H330" s="16"/>
      <c r="I330" s="220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287"/>
      <c r="AA330" s="16"/>
      <c r="AB330" s="287"/>
      <c r="AC330" s="287"/>
      <c r="AD330" s="287"/>
    </row>
    <row r="331" ht="15.75" customHeight="1">
      <c r="A331" s="16"/>
      <c r="B331" s="16"/>
      <c r="C331" s="16"/>
      <c r="D331" s="16"/>
      <c r="E331" s="16"/>
      <c r="F331" s="16"/>
      <c r="G331" s="16"/>
      <c r="H331" s="16"/>
      <c r="I331" s="220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287"/>
      <c r="AA331" s="16"/>
      <c r="AB331" s="287"/>
      <c r="AC331" s="287"/>
      <c r="AD331" s="287"/>
    </row>
    <row r="332" ht="15.75" customHeight="1">
      <c r="A332" s="16"/>
      <c r="B332" s="16"/>
      <c r="C332" s="16"/>
      <c r="D332" s="16"/>
      <c r="E332" s="16"/>
      <c r="F332" s="16"/>
      <c r="G332" s="16"/>
      <c r="H332" s="16"/>
      <c r="I332" s="220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287"/>
      <c r="AA332" s="16"/>
      <c r="AB332" s="287"/>
      <c r="AC332" s="287"/>
      <c r="AD332" s="287"/>
    </row>
    <row r="333" ht="15.75" customHeight="1">
      <c r="A333" s="16"/>
      <c r="B333" s="16"/>
      <c r="C333" s="16"/>
      <c r="D333" s="16"/>
      <c r="E333" s="16"/>
      <c r="F333" s="16"/>
      <c r="G333" s="16"/>
      <c r="H333" s="16"/>
      <c r="I333" s="220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287"/>
      <c r="AA333" s="16"/>
      <c r="AB333" s="287"/>
      <c r="AC333" s="287"/>
      <c r="AD333" s="287"/>
    </row>
    <row r="334" ht="15.75" customHeight="1">
      <c r="A334" s="16"/>
      <c r="B334" s="16"/>
      <c r="C334" s="16"/>
      <c r="D334" s="16"/>
      <c r="E334" s="16"/>
      <c r="F334" s="16"/>
      <c r="G334" s="16"/>
      <c r="H334" s="16"/>
      <c r="I334" s="220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287"/>
      <c r="AA334" s="16"/>
      <c r="AB334" s="287"/>
      <c r="AC334" s="287"/>
      <c r="AD334" s="287"/>
    </row>
    <row r="335" ht="15.75" customHeight="1">
      <c r="A335" s="16"/>
      <c r="B335" s="16"/>
      <c r="C335" s="16"/>
      <c r="D335" s="16"/>
      <c r="E335" s="16"/>
      <c r="F335" s="16"/>
      <c r="G335" s="16"/>
      <c r="H335" s="16"/>
      <c r="I335" s="220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287"/>
      <c r="AA335" s="16"/>
      <c r="AB335" s="287"/>
      <c r="AC335" s="287"/>
      <c r="AD335" s="287"/>
    </row>
    <row r="336" ht="15.75" customHeight="1">
      <c r="A336" s="16"/>
      <c r="B336" s="16"/>
      <c r="C336" s="16"/>
      <c r="D336" s="16"/>
      <c r="E336" s="16"/>
      <c r="F336" s="16"/>
      <c r="G336" s="16"/>
      <c r="H336" s="16"/>
      <c r="I336" s="220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287"/>
      <c r="AA336" s="16"/>
      <c r="AB336" s="287"/>
      <c r="AC336" s="287"/>
      <c r="AD336" s="287"/>
    </row>
    <row r="337" ht="15.75" customHeight="1">
      <c r="A337" s="16"/>
      <c r="B337" s="16"/>
      <c r="C337" s="16"/>
      <c r="D337" s="16"/>
      <c r="E337" s="16"/>
      <c r="F337" s="16"/>
      <c r="G337" s="16"/>
      <c r="H337" s="16"/>
      <c r="I337" s="220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287"/>
      <c r="AA337" s="16"/>
      <c r="AB337" s="287"/>
      <c r="AC337" s="287"/>
      <c r="AD337" s="287"/>
    </row>
    <row r="338" ht="15.75" customHeight="1">
      <c r="A338" s="16"/>
      <c r="B338" s="16"/>
      <c r="C338" s="16"/>
      <c r="D338" s="16"/>
      <c r="E338" s="16"/>
      <c r="F338" s="16"/>
      <c r="G338" s="16"/>
      <c r="H338" s="16"/>
      <c r="I338" s="220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287"/>
      <c r="AA338" s="16"/>
      <c r="AB338" s="287"/>
      <c r="AC338" s="287"/>
      <c r="AD338" s="287"/>
    </row>
    <row r="339" ht="15.75" customHeight="1">
      <c r="A339" s="16"/>
      <c r="B339" s="16"/>
      <c r="C339" s="16"/>
      <c r="D339" s="16"/>
      <c r="E339" s="16"/>
      <c r="F339" s="16"/>
      <c r="G339" s="16"/>
      <c r="H339" s="16"/>
      <c r="I339" s="220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287"/>
      <c r="AA339" s="16"/>
      <c r="AB339" s="287"/>
      <c r="AC339" s="287"/>
      <c r="AD339" s="287"/>
    </row>
    <row r="340" ht="15.75" customHeight="1">
      <c r="A340" s="16"/>
      <c r="B340" s="16"/>
      <c r="C340" s="16"/>
      <c r="D340" s="16"/>
      <c r="E340" s="16"/>
      <c r="F340" s="16"/>
      <c r="G340" s="16"/>
      <c r="H340" s="16"/>
      <c r="I340" s="220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287"/>
      <c r="AA340" s="16"/>
      <c r="AB340" s="287"/>
      <c r="AC340" s="287"/>
      <c r="AD340" s="287"/>
    </row>
    <row r="341" ht="15.75" customHeight="1">
      <c r="A341" s="16"/>
      <c r="B341" s="16"/>
      <c r="C341" s="16"/>
      <c r="D341" s="16"/>
      <c r="E341" s="16"/>
      <c r="F341" s="16"/>
      <c r="G341" s="16"/>
      <c r="H341" s="16"/>
      <c r="I341" s="220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287"/>
      <c r="AA341" s="16"/>
      <c r="AB341" s="287"/>
      <c r="AC341" s="287"/>
      <c r="AD341" s="287"/>
    </row>
    <row r="342" ht="15.75" customHeight="1">
      <c r="A342" s="16"/>
      <c r="B342" s="16"/>
      <c r="C342" s="16"/>
      <c r="D342" s="16"/>
      <c r="E342" s="16"/>
      <c r="F342" s="16"/>
      <c r="G342" s="16"/>
      <c r="H342" s="16"/>
      <c r="I342" s="220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287"/>
      <c r="AA342" s="16"/>
      <c r="AB342" s="287"/>
      <c r="AC342" s="287"/>
      <c r="AD342" s="287"/>
    </row>
    <row r="343" ht="15.75" customHeight="1">
      <c r="A343" s="16"/>
      <c r="B343" s="16"/>
      <c r="C343" s="16"/>
      <c r="D343" s="16"/>
      <c r="E343" s="16"/>
      <c r="F343" s="16"/>
      <c r="G343" s="16"/>
      <c r="H343" s="16"/>
      <c r="I343" s="220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287"/>
      <c r="AA343" s="16"/>
      <c r="AB343" s="287"/>
      <c r="AC343" s="287"/>
      <c r="AD343" s="287"/>
    </row>
    <row r="344" ht="15.75" customHeight="1">
      <c r="A344" s="16"/>
      <c r="B344" s="16"/>
      <c r="C344" s="16"/>
      <c r="D344" s="16"/>
      <c r="E344" s="16"/>
      <c r="F344" s="16"/>
      <c r="G344" s="16"/>
      <c r="H344" s="16"/>
      <c r="I344" s="220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287"/>
      <c r="AA344" s="16"/>
      <c r="AB344" s="287"/>
      <c r="AC344" s="287"/>
      <c r="AD344" s="287"/>
    </row>
    <row r="345" ht="15.75" customHeight="1">
      <c r="A345" s="16"/>
      <c r="B345" s="16"/>
      <c r="C345" s="16"/>
      <c r="D345" s="16"/>
      <c r="E345" s="16"/>
      <c r="F345" s="16"/>
      <c r="G345" s="16"/>
      <c r="H345" s="16"/>
      <c r="I345" s="220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287"/>
      <c r="AA345" s="16"/>
      <c r="AB345" s="287"/>
      <c r="AC345" s="287"/>
      <c r="AD345" s="287"/>
    </row>
    <row r="346" ht="15.75" customHeight="1">
      <c r="A346" s="16"/>
      <c r="B346" s="16"/>
      <c r="C346" s="16"/>
      <c r="D346" s="16"/>
      <c r="E346" s="16"/>
      <c r="F346" s="16"/>
      <c r="G346" s="16"/>
      <c r="H346" s="16"/>
      <c r="I346" s="220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287"/>
      <c r="AA346" s="16"/>
      <c r="AB346" s="287"/>
      <c r="AC346" s="287"/>
      <c r="AD346" s="287"/>
    </row>
    <row r="347" ht="15.75" customHeight="1">
      <c r="A347" s="16"/>
      <c r="B347" s="16"/>
      <c r="C347" s="16"/>
      <c r="D347" s="16"/>
      <c r="E347" s="16"/>
      <c r="F347" s="16"/>
      <c r="G347" s="16"/>
      <c r="H347" s="16"/>
      <c r="I347" s="220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287"/>
      <c r="AA347" s="16"/>
      <c r="AB347" s="287"/>
      <c r="AC347" s="287"/>
      <c r="AD347" s="287"/>
    </row>
    <row r="348" ht="15.75" customHeight="1">
      <c r="A348" s="16"/>
      <c r="B348" s="16"/>
      <c r="C348" s="16"/>
      <c r="D348" s="16"/>
      <c r="E348" s="16"/>
      <c r="F348" s="16"/>
      <c r="G348" s="16"/>
      <c r="H348" s="16"/>
      <c r="I348" s="220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287"/>
      <c r="AA348" s="16"/>
      <c r="AB348" s="287"/>
      <c r="AC348" s="287"/>
      <c r="AD348" s="287"/>
    </row>
    <row r="349" ht="15.75" customHeight="1">
      <c r="A349" s="16"/>
      <c r="B349" s="16"/>
      <c r="C349" s="16"/>
      <c r="D349" s="16"/>
      <c r="E349" s="16"/>
      <c r="F349" s="16"/>
      <c r="G349" s="16"/>
      <c r="H349" s="16"/>
      <c r="I349" s="220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287"/>
      <c r="AA349" s="16"/>
      <c r="AB349" s="287"/>
      <c r="AC349" s="287"/>
      <c r="AD349" s="287"/>
    </row>
    <row r="350" ht="15.75" customHeight="1">
      <c r="A350" s="16"/>
      <c r="B350" s="16"/>
      <c r="C350" s="16"/>
      <c r="D350" s="16"/>
      <c r="E350" s="16"/>
      <c r="F350" s="16"/>
      <c r="G350" s="16"/>
      <c r="H350" s="16"/>
      <c r="I350" s="220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287"/>
      <c r="AA350" s="16"/>
      <c r="AB350" s="287"/>
      <c r="AC350" s="287"/>
      <c r="AD350" s="287"/>
    </row>
    <row r="351" ht="15.75" customHeight="1">
      <c r="A351" s="16"/>
      <c r="B351" s="16"/>
      <c r="C351" s="16"/>
      <c r="D351" s="16"/>
      <c r="E351" s="16"/>
      <c r="F351" s="16"/>
      <c r="G351" s="16"/>
      <c r="H351" s="16"/>
      <c r="I351" s="220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287"/>
      <c r="AA351" s="16"/>
      <c r="AB351" s="287"/>
      <c r="AC351" s="287"/>
      <c r="AD351" s="287"/>
    </row>
    <row r="352" ht="15.75" customHeight="1">
      <c r="A352" s="16"/>
      <c r="B352" s="16"/>
      <c r="C352" s="16"/>
      <c r="D352" s="16"/>
      <c r="E352" s="16"/>
      <c r="F352" s="16"/>
      <c r="G352" s="16"/>
      <c r="H352" s="16"/>
      <c r="I352" s="220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287"/>
      <c r="AA352" s="16"/>
      <c r="AB352" s="287"/>
      <c r="AC352" s="287"/>
      <c r="AD352" s="287"/>
    </row>
    <row r="353" ht="15.75" customHeight="1">
      <c r="A353" s="16"/>
      <c r="B353" s="16"/>
      <c r="C353" s="16"/>
      <c r="D353" s="16"/>
      <c r="E353" s="16"/>
      <c r="F353" s="16"/>
      <c r="G353" s="16"/>
      <c r="H353" s="16"/>
      <c r="I353" s="220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287"/>
      <c r="AA353" s="16"/>
      <c r="AB353" s="287"/>
      <c r="AC353" s="287"/>
      <c r="AD353" s="287"/>
    </row>
    <row r="354" ht="15.75" customHeight="1">
      <c r="A354" s="16"/>
      <c r="B354" s="16"/>
      <c r="C354" s="16"/>
      <c r="D354" s="16"/>
      <c r="E354" s="16"/>
      <c r="F354" s="16"/>
      <c r="G354" s="16"/>
      <c r="H354" s="16"/>
      <c r="I354" s="220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287"/>
      <c r="AA354" s="16"/>
      <c r="AB354" s="287"/>
      <c r="AC354" s="287"/>
      <c r="AD354" s="287"/>
    </row>
    <row r="355" ht="15.75" customHeight="1">
      <c r="A355" s="16"/>
      <c r="B355" s="16"/>
      <c r="C355" s="16"/>
      <c r="D355" s="16"/>
      <c r="E355" s="16"/>
      <c r="F355" s="16"/>
      <c r="G355" s="16"/>
      <c r="H355" s="16"/>
      <c r="I355" s="220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287"/>
      <c r="AA355" s="16"/>
      <c r="AB355" s="287"/>
      <c r="AC355" s="287"/>
      <c r="AD355" s="287"/>
    </row>
    <row r="356" ht="15.75" customHeight="1">
      <c r="A356" s="16"/>
      <c r="B356" s="16"/>
      <c r="C356" s="16"/>
      <c r="D356" s="16"/>
      <c r="E356" s="16"/>
      <c r="F356" s="16"/>
      <c r="G356" s="16"/>
      <c r="H356" s="16"/>
      <c r="I356" s="220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287"/>
      <c r="AA356" s="16"/>
      <c r="AB356" s="287"/>
      <c r="AC356" s="287"/>
      <c r="AD356" s="287"/>
    </row>
    <row r="357" ht="15.75" customHeight="1">
      <c r="A357" s="16"/>
      <c r="B357" s="16"/>
      <c r="C357" s="16"/>
      <c r="D357" s="16"/>
      <c r="E357" s="16"/>
      <c r="F357" s="16"/>
      <c r="G357" s="16"/>
      <c r="H357" s="16"/>
      <c r="I357" s="220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287"/>
      <c r="AA357" s="16"/>
      <c r="AB357" s="287"/>
      <c r="AC357" s="287"/>
      <c r="AD357" s="287"/>
    </row>
    <row r="358" ht="15.75" customHeight="1">
      <c r="A358" s="16"/>
      <c r="B358" s="16"/>
      <c r="C358" s="16"/>
      <c r="D358" s="16"/>
      <c r="E358" s="16"/>
      <c r="F358" s="16"/>
      <c r="G358" s="16"/>
      <c r="H358" s="16"/>
      <c r="I358" s="220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287"/>
      <c r="AA358" s="16"/>
      <c r="AB358" s="287"/>
      <c r="AC358" s="287"/>
      <c r="AD358" s="287"/>
    </row>
    <row r="359" ht="15.75" customHeight="1">
      <c r="A359" s="16"/>
      <c r="B359" s="16"/>
      <c r="C359" s="16"/>
      <c r="D359" s="16"/>
      <c r="E359" s="16"/>
      <c r="F359" s="16"/>
      <c r="G359" s="16"/>
      <c r="H359" s="16"/>
      <c r="I359" s="220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287"/>
      <c r="AA359" s="16"/>
      <c r="AB359" s="287"/>
      <c r="AC359" s="287"/>
      <c r="AD359" s="287"/>
    </row>
    <row r="360" ht="15.75" customHeight="1">
      <c r="A360" s="16"/>
      <c r="B360" s="16"/>
      <c r="C360" s="16"/>
      <c r="D360" s="16"/>
      <c r="E360" s="16"/>
      <c r="F360" s="16"/>
      <c r="G360" s="16"/>
      <c r="H360" s="16"/>
      <c r="I360" s="220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287"/>
      <c r="AA360" s="16"/>
      <c r="AB360" s="287"/>
      <c r="AC360" s="287"/>
      <c r="AD360" s="287"/>
    </row>
    <row r="361" ht="15.75" customHeight="1">
      <c r="A361" s="16"/>
      <c r="B361" s="16"/>
      <c r="C361" s="16"/>
      <c r="D361" s="16"/>
      <c r="E361" s="16"/>
      <c r="F361" s="16"/>
      <c r="G361" s="16"/>
      <c r="H361" s="16"/>
      <c r="I361" s="220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287"/>
      <c r="AA361" s="16"/>
      <c r="AB361" s="287"/>
      <c r="AC361" s="287"/>
      <c r="AD361" s="287"/>
    </row>
    <row r="362" ht="15.75" customHeight="1">
      <c r="A362" s="16"/>
      <c r="B362" s="16"/>
      <c r="C362" s="16"/>
      <c r="D362" s="16"/>
      <c r="E362" s="16"/>
      <c r="F362" s="16"/>
      <c r="G362" s="16"/>
      <c r="H362" s="16"/>
      <c r="I362" s="220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287"/>
      <c r="AA362" s="16"/>
      <c r="AB362" s="287"/>
      <c r="AC362" s="287"/>
      <c r="AD362" s="287"/>
    </row>
    <row r="363" ht="15.75" customHeight="1">
      <c r="A363" s="16"/>
      <c r="B363" s="16"/>
      <c r="C363" s="16"/>
      <c r="D363" s="16"/>
      <c r="E363" s="16"/>
      <c r="F363" s="16"/>
      <c r="G363" s="16"/>
      <c r="H363" s="16"/>
      <c r="I363" s="220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287"/>
      <c r="AA363" s="16"/>
      <c r="AB363" s="287"/>
      <c r="AC363" s="287"/>
      <c r="AD363" s="287"/>
    </row>
    <row r="364" ht="15.75" customHeight="1">
      <c r="A364" s="16"/>
      <c r="B364" s="16"/>
      <c r="C364" s="16"/>
      <c r="D364" s="16"/>
      <c r="E364" s="16"/>
      <c r="F364" s="16"/>
      <c r="G364" s="16"/>
      <c r="H364" s="16"/>
      <c r="I364" s="220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287"/>
      <c r="AA364" s="16"/>
      <c r="AB364" s="287"/>
      <c r="AC364" s="287"/>
      <c r="AD364" s="287"/>
    </row>
    <row r="365" ht="15.75" customHeight="1">
      <c r="A365" s="16"/>
      <c r="B365" s="16"/>
      <c r="C365" s="16"/>
      <c r="D365" s="16"/>
      <c r="E365" s="16"/>
      <c r="F365" s="16"/>
      <c r="G365" s="16"/>
      <c r="H365" s="16"/>
      <c r="I365" s="220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287"/>
      <c r="AA365" s="16"/>
      <c r="AB365" s="287"/>
      <c r="AC365" s="287"/>
      <c r="AD365" s="287"/>
    </row>
    <row r="366" ht="15.75" customHeight="1">
      <c r="A366" s="16"/>
      <c r="B366" s="16"/>
      <c r="C366" s="16"/>
      <c r="D366" s="16"/>
      <c r="E366" s="16"/>
      <c r="F366" s="16"/>
      <c r="G366" s="16"/>
      <c r="H366" s="16"/>
      <c r="I366" s="220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287"/>
      <c r="AA366" s="16"/>
      <c r="AB366" s="287"/>
      <c r="AC366" s="287"/>
      <c r="AD366" s="287"/>
    </row>
    <row r="367" ht="15.75" customHeight="1">
      <c r="A367" s="16"/>
      <c r="B367" s="16"/>
      <c r="C367" s="16"/>
      <c r="D367" s="16"/>
      <c r="E367" s="16"/>
      <c r="F367" s="16"/>
      <c r="G367" s="16"/>
      <c r="H367" s="16"/>
      <c r="I367" s="220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287"/>
      <c r="AA367" s="16"/>
      <c r="AB367" s="287"/>
      <c r="AC367" s="287"/>
      <c r="AD367" s="287"/>
    </row>
    <row r="368" ht="15.75" customHeight="1">
      <c r="A368" s="16"/>
      <c r="B368" s="16"/>
      <c r="C368" s="16"/>
      <c r="D368" s="16"/>
      <c r="E368" s="16"/>
      <c r="F368" s="16"/>
      <c r="G368" s="16"/>
      <c r="H368" s="16"/>
      <c r="I368" s="220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287"/>
      <c r="AA368" s="16"/>
      <c r="AB368" s="287"/>
      <c r="AC368" s="287"/>
      <c r="AD368" s="287"/>
    </row>
    <row r="369" ht="15.75" customHeight="1">
      <c r="A369" s="16"/>
      <c r="B369" s="16"/>
      <c r="C369" s="16"/>
      <c r="D369" s="16"/>
      <c r="E369" s="16"/>
      <c r="F369" s="16"/>
      <c r="G369" s="16"/>
      <c r="H369" s="16"/>
      <c r="I369" s="220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287"/>
      <c r="AA369" s="16"/>
      <c r="AB369" s="287"/>
      <c r="AC369" s="287"/>
      <c r="AD369" s="287"/>
    </row>
    <row r="370" ht="15.75" customHeight="1">
      <c r="A370" s="16"/>
      <c r="B370" s="16"/>
      <c r="C370" s="16"/>
      <c r="D370" s="16"/>
      <c r="E370" s="16"/>
      <c r="F370" s="16"/>
      <c r="G370" s="16"/>
      <c r="H370" s="16"/>
      <c r="I370" s="220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287"/>
      <c r="AA370" s="16"/>
      <c r="AB370" s="287"/>
      <c r="AC370" s="287"/>
      <c r="AD370" s="287"/>
    </row>
    <row r="371" ht="15.75" customHeight="1">
      <c r="A371" s="16"/>
      <c r="B371" s="16"/>
      <c r="C371" s="16"/>
      <c r="D371" s="16"/>
      <c r="E371" s="16"/>
      <c r="F371" s="16"/>
      <c r="G371" s="16"/>
      <c r="H371" s="16"/>
      <c r="I371" s="220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287"/>
      <c r="AA371" s="16"/>
      <c r="AB371" s="287"/>
      <c r="AC371" s="287"/>
      <c r="AD371" s="287"/>
    </row>
    <row r="372" ht="15.75" customHeight="1">
      <c r="A372" s="16"/>
      <c r="B372" s="16"/>
      <c r="C372" s="16"/>
      <c r="D372" s="16"/>
      <c r="E372" s="16"/>
      <c r="F372" s="16"/>
      <c r="G372" s="16"/>
      <c r="H372" s="16"/>
      <c r="I372" s="220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287"/>
      <c r="AA372" s="16"/>
      <c r="AB372" s="287"/>
      <c r="AC372" s="287"/>
      <c r="AD372" s="287"/>
    </row>
    <row r="373" ht="15.75" customHeight="1">
      <c r="A373" s="16"/>
      <c r="B373" s="16"/>
      <c r="C373" s="16"/>
      <c r="D373" s="16"/>
      <c r="E373" s="16"/>
      <c r="F373" s="16"/>
      <c r="G373" s="16"/>
      <c r="H373" s="16"/>
      <c r="I373" s="220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287"/>
      <c r="AA373" s="16"/>
      <c r="AB373" s="287"/>
      <c r="AC373" s="287"/>
      <c r="AD373" s="287"/>
    </row>
    <row r="374" ht="15.75" customHeight="1">
      <c r="A374" s="16"/>
      <c r="B374" s="16"/>
      <c r="C374" s="16"/>
      <c r="D374" s="16"/>
      <c r="E374" s="16"/>
      <c r="F374" s="16"/>
      <c r="G374" s="16"/>
      <c r="H374" s="16"/>
      <c r="I374" s="220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287"/>
      <c r="AA374" s="16"/>
      <c r="AB374" s="287"/>
      <c r="AC374" s="287"/>
      <c r="AD374" s="287"/>
    </row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3">
    <mergeCell ref="I4:I6"/>
    <mergeCell ref="C8:F8"/>
    <mergeCell ref="I8:I9"/>
    <mergeCell ref="D9:F9"/>
    <mergeCell ref="D10:F10"/>
    <mergeCell ref="D11:F11"/>
    <mergeCell ref="D12:F12"/>
    <mergeCell ref="D13:F13"/>
    <mergeCell ref="D14:F14"/>
    <mergeCell ref="D15:F15"/>
    <mergeCell ref="C22:F22"/>
    <mergeCell ref="C23:F23"/>
    <mergeCell ref="C24:F24"/>
    <mergeCell ref="C25:F25"/>
    <mergeCell ref="C26:F26"/>
    <mergeCell ref="C27:F27"/>
    <mergeCell ref="C28:F28"/>
    <mergeCell ref="C29:F29"/>
    <mergeCell ref="C30:F30"/>
    <mergeCell ref="C31:F31"/>
    <mergeCell ref="C32:F32"/>
    <mergeCell ref="C33:F33"/>
    <mergeCell ref="C34:F34"/>
    <mergeCell ref="C35:F35"/>
    <mergeCell ref="C36:F36"/>
    <mergeCell ref="C37:F37"/>
    <mergeCell ref="C38:F38"/>
    <mergeCell ref="C39:F39"/>
    <mergeCell ref="E49:F50"/>
    <mergeCell ref="E51:F51"/>
    <mergeCell ref="C56:E56"/>
    <mergeCell ref="C59:E59"/>
    <mergeCell ref="C60:E60"/>
    <mergeCell ref="C65:E66"/>
    <mergeCell ref="F67:H67"/>
    <mergeCell ref="F68:H68"/>
    <mergeCell ref="C40:F40"/>
    <mergeCell ref="C41:F41"/>
    <mergeCell ref="C42:F42"/>
    <mergeCell ref="C43:F43"/>
    <mergeCell ref="C44:F44"/>
    <mergeCell ref="E47:F47"/>
    <mergeCell ref="E48:F48"/>
  </mergeCells>
  <conditionalFormatting sqref="A9:C15">
    <cfRule type="cellIs" dxfId="0" priority="1" operator="equal">
      <formula>"DATE: STUDENT NUMBER: NAME: NATIONALITY: CONTACT NUMBER: EMAIL ADDRESS: CONGREGATION(COMPLETE NAME)"</formula>
    </cfRule>
  </conditionalFormatting>
  <conditionalFormatting sqref="G15">
    <cfRule type="colorScale" priority="2">
      <colorScale>
        <cfvo type="min"/>
        <cfvo type="max"/>
        <color rgb="FF57BB8A"/>
        <color rgb="FFFFFFFF"/>
      </colorScale>
    </cfRule>
  </conditionalFormatting>
  <dataValidations>
    <dataValidation type="list" allowBlank="1" sqref="D17">
      <formula1>"2022 - 2023,2021-2022,2020 -2021"</formula1>
    </dataValidation>
    <dataValidation type="list" allowBlank="1" sqref="F18">
      <formula1>"FIRST SEMESTER,SECOND SEMESTER,INTER-SEMESTER"</formula1>
    </dataValidation>
    <dataValidation type="list" allowBlank="1" sqref="F20">
      <formula1>"Credit Student,Audit Student(On-going Formation;Renewal)"</formula1>
    </dataValidation>
    <dataValidation type="list" allowBlank="1" showErrorMessage="1" sqref="D47 D50">
      <formula1>"Approved,Disapproved"</formula1>
    </dataValidation>
    <dataValidation type="list" allowBlank="1" sqref="C23:C43">
      <formula1>RATES!$F$3:$F$32</formula1>
    </dataValidation>
    <dataValidation type="custom" allowBlank="1" showDropDown="1" sqref="D9">
      <formula1>OR(NOT(ISERROR(DATEVALUE(D9))), AND(ISNUMBER(D9), LEFT(CELL("format", D9))="D"))</formula1>
    </dataValidation>
    <dataValidation type="list" allowBlank="1" sqref="H45:H62">
      <formula1>RATES!$J$47:$J$82</formula1>
    </dataValidation>
    <dataValidation type="list" allowBlank="1" sqref="D14">
      <formula1>'Enrollment List'!$H$10:$H$93</formula1>
    </dataValidation>
    <dataValidation type="list" allowBlank="1" sqref="H17">
      <formula1>"NEW STUDENT,OLD STUDENT,TRANSFEREE,CROSS ENROLLEE,RETURNEE FROM LEAVE OF ABSENCE"</formula1>
    </dataValidation>
    <dataValidation type="list" allowBlank="1" showErrorMessage="1" sqref="I65">
      <formula1>"Full payment,Partial,Not yet paid,Promissory"</formula1>
    </dataValidation>
    <dataValidation type="list" allowBlank="1" sqref="H15">
      <formula1>$AD$115:$AD$144</formula1>
    </dataValidation>
    <dataValidation type="list" allowBlank="1" sqref="H23:H43">
      <formula1>RATES!$I$3:$I$32</formula1>
    </dataValidation>
    <dataValidation type="list" allowBlank="1" sqref="D15">
      <formula1>$AC$147:$AC$174</formula1>
    </dataValidation>
    <dataValidation type="list" allowBlank="1" sqref="F19">
      <formula1>"THESIS,NON-THESIS,CREDIT STUDENT,AUDIT STUDENT"</formula1>
    </dataValidation>
    <dataValidation type="list" allowBlank="1" sqref="E20">
      <formula1>"Regular(4 Years),Scholar(3 Years),Bridge Program,Certificate Program in Religious Studies"</formula1>
    </dataValidation>
    <dataValidation type="list" allowBlank="1" sqref="F17">
      <formula1>"FIRST YEAR,SECOND YEAR,THIRD YEAR,FOURTH YEAR"</formula1>
    </dataValidation>
    <dataValidation type="list" allowBlank="1" sqref="D13">
      <formula1>'Enrollment List'!$G$10:$G$93</formula1>
    </dataValidation>
    <dataValidation type="list" allowBlank="1" sqref="E19">
      <formula1>"MAJOR IN THEOLOGY,MAJOR IN SCRIPTURES,MAJOR IN WOMEN AND RELIGION"</formula1>
    </dataValidation>
    <dataValidation type="list" allowBlank="1" showInputMessage="1" prompt="Click and enter a value from the list of items" sqref="G23:G43">
      <formula1>"2,3"</formula1>
    </dataValidation>
    <dataValidation type="list" allowBlank="1" sqref="D12">
      <formula1>'Enrollment List'!$B$110:$B$152</formula1>
    </dataValidation>
  </dataValidations>
  <hyperlinks>
    <hyperlink r:id="rId1" ref="C6"/>
  </hyperlinks>
  <printOptions horizontalCentered="1"/>
  <pageMargins bottom="0.75" footer="0.0" header="0.0" left="0.7" right="0.7" top="0.75"/>
  <pageSetup orientation="portrait" pageOrder="overThenDown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B8043"/>
    <outlinePr summaryBelow="0" summaryRight="0"/>
    <pageSetUpPr fitToPage="1"/>
  </sheetPr>
  <sheetViews>
    <sheetView showGridLines="0" workbookViewId="0"/>
  </sheetViews>
  <sheetFormatPr customHeight="1" defaultColWidth="12.63" defaultRowHeight="15.0"/>
  <cols>
    <col customWidth="1" min="1" max="1" width="3.13"/>
    <col customWidth="1" min="2" max="2" width="2.63"/>
    <col customWidth="1" min="3" max="3" width="38.13"/>
    <col customWidth="1" min="4" max="4" width="21.63"/>
    <col customWidth="1" min="5" max="5" width="17.13"/>
    <col customWidth="1" min="6" max="6" width="17.25"/>
    <col customWidth="1" min="7" max="7" width="17.38"/>
    <col customWidth="1" min="8" max="8" width="37.38"/>
    <col customWidth="1" min="9" max="9" width="17.88"/>
    <col hidden="1" min="12" max="20" width="12.63"/>
    <col customWidth="1" hidden="1" min="21" max="21" width="16.38"/>
    <col hidden="1" min="22" max="24" width="12.63"/>
    <col customWidth="1" hidden="1" min="25" max="25" width="21.25"/>
    <col customWidth="1" hidden="1" min="26" max="26" width="20.13"/>
    <col hidden="1" min="27" max="30" width="12.63"/>
  </cols>
  <sheetData>
    <row r="1" ht="15.75" customHeight="1">
      <c r="A1" s="1"/>
      <c r="B1" s="1"/>
      <c r="C1" s="1"/>
      <c r="D1" s="1"/>
      <c r="E1" s="1"/>
      <c r="F1" s="1"/>
      <c r="G1" s="1"/>
      <c r="H1" s="1"/>
      <c r="I1" s="2"/>
      <c r="J1" s="1"/>
      <c r="K1" s="1"/>
      <c r="L1" s="1"/>
      <c r="M1" s="1"/>
      <c r="N1" s="1"/>
      <c r="O1" s="1"/>
      <c r="P1" s="3"/>
      <c r="Q1" s="1"/>
      <c r="R1" s="1"/>
      <c r="S1" s="1"/>
      <c r="T1" s="1"/>
      <c r="U1" s="1"/>
      <c r="V1" s="1"/>
      <c r="W1" s="1"/>
      <c r="X1" s="1"/>
      <c r="Y1" s="1"/>
      <c r="Z1" s="4"/>
      <c r="AA1" s="1"/>
      <c r="AB1" s="4"/>
      <c r="AC1" s="4"/>
      <c r="AD1" s="4"/>
    </row>
    <row r="2" ht="15.75" customHeight="1">
      <c r="A2" s="1"/>
      <c r="B2" s="5"/>
      <c r="C2" s="6"/>
      <c r="D2" s="6"/>
      <c r="E2" s="6"/>
      <c r="F2" s="6"/>
      <c r="G2" s="6"/>
      <c r="H2" s="6"/>
      <c r="I2" s="7"/>
      <c r="J2" s="1"/>
      <c r="K2" s="1"/>
      <c r="L2" s="1"/>
      <c r="M2" s="1"/>
      <c r="N2" s="1"/>
      <c r="O2" s="1"/>
      <c r="P2" s="8"/>
      <c r="Q2" s="1"/>
      <c r="R2" s="1"/>
      <c r="S2" s="1"/>
      <c r="T2" s="1"/>
      <c r="U2" s="1"/>
      <c r="V2" s="1"/>
      <c r="W2" s="1"/>
      <c r="X2" s="1"/>
      <c r="Y2" s="1"/>
      <c r="Z2" s="4"/>
      <c r="AA2" s="1"/>
      <c r="AB2" s="4"/>
      <c r="AC2" s="4"/>
      <c r="AD2" s="4"/>
    </row>
    <row r="3" ht="15.75" customHeight="1">
      <c r="A3" s="1"/>
      <c r="B3" s="9"/>
      <c r="C3" s="2" t="s">
        <v>229</v>
      </c>
      <c r="D3" s="1"/>
      <c r="E3" s="1"/>
      <c r="F3" s="1"/>
      <c r="G3" s="1"/>
      <c r="H3" s="1"/>
      <c r="I3" s="10"/>
      <c r="J3" s="1"/>
      <c r="K3" s="1"/>
      <c r="L3" s="1"/>
      <c r="M3" s="1"/>
      <c r="N3" s="1"/>
      <c r="O3" s="1"/>
      <c r="P3" s="3"/>
      <c r="Q3" s="1"/>
      <c r="R3" s="1"/>
      <c r="S3" s="1"/>
      <c r="T3" s="1"/>
      <c r="U3" s="1"/>
      <c r="V3" s="1"/>
      <c r="W3" s="1"/>
      <c r="X3" s="1"/>
      <c r="Y3" s="1"/>
      <c r="Z3" s="4"/>
      <c r="AA3" s="1"/>
      <c r="AB3" s="4"/>
      <c r="AC3" s="4"/>
      <c r="AD3" s="4"/>
    </row>
    <row r="4" ht="15.75" customHeight="1">
      <c r="A4" s="1"/>
      <c r="B4" s="9"/>
      <c r="C4" s="1" t="s">
        <v>230</v>
      </c>
      <c r="D4" s="1"/>
      <c r="E4" s="1"/>
      <c r="F4" s="1"/>
      <c r="G4" s="1"/>
      <c r="H4" s="1"/>
      <c r="I4" s="193" t="s">
        <v>0</v>
      </c>
      <c r="J4" s="1"/>
      <c r="K4" s="1"/>
      <c r="L4" s="1"/>
      <c r="M4" s="1"/>
      <c r="N4" s="1"/>
      <c r="O4" s="1"/>
      <c r="P4" s="3"/>
      <c r="Q4" s="1"/>
      <c r="R4" s="1"/>
      <c r="S4" s="1"/>
      <c r="T4" s="1"/>
      <c r="U4" s="1"/>
      <c r="V4" s="1"/>
      <c r="W4" s="1"/>
      <c r="X4" s="1"/>
      <c r="Y4" s="1"/>
      <c r="Z4" s="4"/>
      <c r="AA4" s="1"/>
      <c r="AB4" s="4"/>
      <c r="AC4" s="4"/>
      <c r="AD4" s="4"/>
    </row>
    <row r="5" ht="15.75" customHeight="1">
      <c r="A5" s="1"/>
      <c r="B5" s="9"/>
      <c r="C5" s="1" t="s">
        <v>231</v>
      </c>
      <c r="D5" s="1"/>
      <c r="E5" s="1"/>
      <c r="F5" s="1"/>
      <c r="G5" s="1"/>
      <c r="H5" s="1"/>
      <c r="I5" s="194"/>
      <c r="J5" s="1"/>
      <c r="K5" s="1"/>
      <c r="L5" s="1"/>
      <c r="M5" s="1"/>
      <c r="N5" s="1"/>
      <c r="O5" s="1"/>
      <c r="P5" s="3"/>
      <c r="Q5" s="1"/>
      <c r="R5" s="1"/>
      <c r="S5" s="1"/>
      <c r="T5" s="1"/>
      <c r="U5" s="1"/>
      <c r="V5" s="1"/>
      <c r="W5" s="1"/>
      <c r="X5" s="1"/>
      <c r="Y5" s="1"/>
      <c r="Z5" s="4"/>
      <c r="AA5" s="1"/>
      <c r="AB5" s="4"/>
      <c r="AC5" s="4"/>
      <c r="AD5" s="4"/>
    </row>
    <row r="6" ht="15.75" customHeight="1">
      <c r="A6" s="1"/>
      <c r="B6" s="13"/>
      <c r="C6" s="195" t="s">
        <v>1197</v>
      </c>
      <c r="D6" s="14"/>
      <c r="E6" s="14"/>
      <c r="F6" s="14"/>
      <c r="G6" s="14"/>
      <c r="H6" s="14"/>
      <c r="I6" s="196"/>
      <c r="J6" s="1"/>
      <c r="K6" s="1"/>
      <c r="L6" s="1"/>
      <c r="M6" s="1"/>
      <c r="N6" s="1"/>
      <c r="O6" s="1"/>
      <c r="P6" s="3"/>
      <c r="Q6" s="1"/>
      <c r="R6" s="1"/>
      <c r="S6" s="1"/>
      <c r="T6" s="1"/>
      <c r="U6" s="1"/>
      <c r="V6" s="1"/>
      <c r="W6" s="1"/>
      <c r="X6" s="1"/>
      <c r="Y6" s="1"/>
      <c r="Z6" s="4"/>
      <c r="AA6" s="1"/>
      <c r="AB6" s="4"/>
      <c r="AC6" s="4"/>
      <c r="AD6" s="4"/>
    </row>
    <row r="7" ht="27.0" customHeight="1">
      <c r="A7" s="1"/>
      <c r="B7" s="9"/>
      <c r="C7" s="1"/>
      <c r="D7" s="1"/>
      <c r="E7" s="1"/>
      <c r="F7" s="1"/>
      <c r="G7" s="16"/>
      <c r="H7" s="2" t="s">
        <v>1</v>
      </c>
      <c r="I7" s="17"/>
      <c r="J7" s="1"/>
      <c r="K7" s="1"/>
      <c r="L7" s="1"/>
      <c r="M7" s="1"/>
      <c r="N7" s="1"/>
      <c r="O7" s="1"/>
      <c r="P7" s="8"/>
      <c r="Q7" s="1"/>
      <c r="R7" s="1"/>
      <c r="S7" s="1"/>
      <c r="T7" s="1"/>
      <c r="U7" s="1"/>
      <c r="V7" s="1"/>
      <c r="W7" s="1"/>
      <c r="X7" s="1"/>
      <c r="Y7" s="1"/>
      <c r="Z7" s="4"/>
      <c r="AA7" s="1"/>
      <c r="AB7" s="4"/>
      <c r="AC7" s="4"/>
      <c r="AD7" s="4"/>
    </row>
    <row r="8" ht="15.75" customHeight="1">
      <c r="A8" s="18"/>
      <c r="B8" s="19"/>
      <c r="C8" s="18" t="s">
        <v>986</v>
      </c>
      <c r="G8" s="16"/>
      <c r="H8" s="20" t="s">
        <v>2</v>
      </c>
      <c r="I8" s="197" t="s">
        <v>3</v>
      </c>
      <c r="J8" s="1"/>
      <c r="K8" s="1"/>
      <c r="L8" s="1"/>
      <c r="M8" s="1"/>
      <c r="N8" s="1"/>
      <c r="O8" s="1"/>
      <c r="P8" s="8"/>
      <c r="Q8" s="1"/>
      <c r="R8" s="1"/>
      <c r="S8" s="1"/>
      <c r="T8" s="1"/>
      <c r="U8" s="1"/>
      <c r="V8" s="1"/>
      <c r="W8" s="1"/>
      <c r="X8" s="1"/>
      <c r="Y8" s="1"/>
      <c r="Z8" s="4"/>
      <c r="AA8" s="1"/>
      <c r="AB8" s="4"/>
      <c r="AC8" s="4"/>
      <c r="AD8" s="4"/>
    </row>
    <row r="9" ht="15.75" customHeight="1">
      <c r="A9" s="2"/>
      <c r="B9" s="22"/>
      <c r="C9" s="64" t="s">
        <v>234</v>
      </c>
      <c r="D9" s="23">
        <v>45068.0</v>
      </c>
      <c r="E9" s="198"/>
      <c r="F9" s="198"/>
      <c r="G9" s="16"/>
      <c r="H9" s="25" t="s">
        <v>4</v>
      </c>
      <c r="I9" s="194"/>
      <c r="J9" s="1"/>
      <c r="K9" s="1"/>
      <c r="L9" s="1"/>
      <c r="M9" s="1"/>
      <c r="N9" s="1"/>
      <c r="O9" s="1"/>
      <c r="P9" s="8"/>
      <c r="Q9" s="1"/>
      <c r="R9" s="1"/>
      <c r="S9" s="26"/>
      <c r="T9" s="1"/>
      <c r="U9" s="1"/>
      <c r="V9" s="1"/>
      <c r="W9" s="1"/>
      <c r="X9" s="1"/>
      <c r="Y9" s="1"/>
      <c r="Z9" s="4"/>
      <c r="AA9" s="1"/>
      <c r="AB9" s="4"/>
      <c r="AC9" s="4"/>
      <c r="AD9" s="4"/>
    </row>
    <row r="10" ht="15.75" customHeight="1">
      <c r="A10" s="2"/>
      <c r="B10" s="22"/>
      <c r="C10" s="64" t="s">
        <v>235</v>
      </c>
      <c r="D10" s="27" t="s">
        <v>1198</v>
      </c>
      <c r="E10" s="198"/>
      <c r="F10" s="198"/>
      <c r="G10" s="16"/>
      <c r="H10" s="28"/>
      <c r="I10" s="29" t="s">
        <v>5</v>
      </c>
      <c r="J10" s="1"/>
      <c r="K10" s="1"/>
      <c r="L10" s="1"/>
      <c r="M10" s="1"/>
      <c r="N10" s="1"/>
      <c r="O10" s="1"/>
      <c r="P10" s="8"/>
      <c r="Q10" s="1"/>
      <c r="R10" s="1"/>
      <c r="S10" s="26"/>
      <c r="T10" s="1"/>
      <c r="U10" s="1"/>
      <c r="V10" s="1"/>
      <c r="W10" s="1"/>
      <c r="X10" s="1"/>
      <c r="Y10" s="1"/>
      <c r="Z10" s="4"/>
      <c r="AA10" s="1"/>
      <c r="AB10" s="4"/>
      <c r="AC10" s="4"/>
      <c r="AD10" s="4"/>
    </row>
    <row r="11" ht="15.75" customHeight="1">
      <c r="A11" s="2"/>
      <c r="B11" s="22"/>
      <c r="C11" s="64" t="s">
        <v>236</v>
      </c>
      <c r="D11" s="30" t="s">
        <v>1199</v>
      </c>
      <c r="E11" s="198"/>
      <c r="F11" s="198"/>
      <c r="G11" s="16"/>
      <c r="H11" s="25" t="s">
        <v>7</v>
      </c>
      <c r="I11" s="29"/>
      <c r="J11" s="1"/>
      <c r="K11" s="1"/>
      <c r="L11" s="1"/>
      <c r="M11" s="1"/>
      <c r="N11" s="1"/>
      <c r="O11" s="1"/>
      <c r="P11" s="8"/>
      <c r="Q11" s="1"/>
      <c r="R11" s="1"/>
      <c r="S11" s="31"/>
      <c r="T11" s="1"/>
      <c r="U11" s="1"/>
      <c r="V11" s="1"/>
      <c r="W11" s="1"/>
      <c r="X11" s="1"/>
      <c r="Y11" s="1"/>
      <c r="Z11" s="4"/>
      <c r="AA11" s="1"/>
      <c r="AB11" s="4"/>
      <c r="AC11" s="4"/>
      <c r="AD11" s="4"/>
    </row>
    <row r="12" ht="15.75" customHeight="1">
      <c r="A12" s="2"/>
      <c r="B12" s="22"/>
      <c r="C12" s="64" t="s">
        <v>237</v>
      </c>
      <c r="D12" s="30" t="s">
        <v>768</v>
      </c>
      <c r="E12" s="198"/>
      <c r="F12" s="198"/>
      <c r="G12" s="16"/>
      <c r="H12" s="28"/>
      <c r="I12" s="29" t="s">
        <v>8</v>
      </c>
      <c r="J12" s="1"/>
      <c r="K12" s="1"/>
      <c r="L12" s="1"/>
      <c r="M12" s="1"/>
      <c r="N12" s="1"/>
      <c r="O12" s="1"/>
      <c r="P12" s="8"/>
      <c r="Q12" s="1"/>
      <c r="R12" s="1"/>
      <c r="S12" s="26"/>
      <c r="T12" s="1"/>
      <c r="U12" s="1"/>
      <c r="V12" s="1"/>
      <c r="W12" s="1"/>
      <c r="X12" s="1"/>
      <c r="Y12" s="1"/>
      <c r="Z12" s="4"/>
      <c r="AA12" s="1"/>
      <c r="AB12" s="4"/>
      <c r="AC12" s="4"/>
      <c r="AD12" s="4"/>
    </row>
    <row r="13" ht="15.75" customHeight="1">
      <c r="A13" s="2"/>
      <c r="B13" s="22"/>
      <c r="C13" s="64" t="s">
        <v>238</v>
      </c>
      <c r="D13" s="27">
        <v>9.455387198E9</v>
      </c>
      <c r="E13" s="198"/>
      <c r="F13" s="198"/>
      <c r="G13" s="16"/>
      <c r="H13" s="32" t="s">
        <v>9</v>
      </c>
      <c r="I13" s="29"/>
      <c r="J13" s="1"/>
      <c r="K13" s="1"/>
      <c r="L13" s="1"/>
      <c r="M13" s="1"/>
      <c r="N13" s="1"/>
      <c r="O13" s="1"/>
      <c r="P13" s="8"/>
      <c r="Q13" s="1"/>
      <c r="R13" s="1"/>
      <c r="S13" s="26"/>
      <c r="T13" s="1"/>
      <c r="U13" s="1"/>
      <c r="V13" s="1"/>
      <c r="W13" s="1"/>
      <c r="X13" s="1"/>
      <c r="Y13" s="1"/>
      <c r="Z13" s="4"/>
      <c r="AA13" s="1"/>
      <c r="AB13" s="4"/>
      <c r="AC13" s="4"/>
      <c r="AD13" s="4"/>
    </row>
    <row r="14" ht="15.75" customHeight="1">
      <c r="A14" s="2"/>
      <c r="B14" s="22"/>
      <c r="C14" s="64" t="s">
        <v>239</v>
      </c>
      <c r="D14" s="33" t="s">
        <v>769</v>
      </c>
      <c r="E14" s="198"/>
      <c r="F14" s="198"/>
      <c r="G14" s="34"/>
      <c r="H14" s="35"/>
      <c r="I14" s="36" t="s">
        <v>10</v>
      </c>
      <c r="J14" s="1"/>
      <c r="K14" s="34"/>
      <c r="L14" s="1"/>
      <c r="M14" s="1"/>
      <c r="N14" s="1"/>
      <c r="O14" s="1"/>
      <c r="P14" s="37"/>
      <c r="Q14" s="1"/>
      <c r="R14" s="1"/>
      <c r="S14" s="38"/>
      <c r="T14" s="1"/>
      <c r="U14" s="1"/>
      <c r="V14" s="1"/>
      <c r="W14" s="1"/>
      <c r="X14" s="1"/>
      <c r="Y14" s="1"/>
      <c r="Z14" s="4"/>
      <c r="AA14" s="1"/>
      <c r="AB14" s="4"/>
      <c r="AC14" s="4"/>
      <c r="AD14" s="4"/>
    </row>
    <row r="15" ht="15.75" customHeight="1">
      <c r="A15" s="2"/>
      <c r="B15" s="22"/>
      <c r="C15" s="64" t="s">
        <v>240</v>
      </c>
      <c r="D15" s="30" t="s">
        <v>329</v>
      </c>
      <c r="E15" s="198"/>
      <c r="F15" s="198"/>
      <c r="G15" s="39" t="s">
        <v>11</v>
      </c>
      <c r="H15" s="30" t="s">
        <v>180</v>
      </c>
      <c r="I15" s="36"/>
      <c r="J15" s="1"/>
      <c r="K15" s="1"/>
      <c r="L15" s="1"/>
      <c r="M15" s="1"/>
      <c r="N15" s="1"/>
      <c r="O15" s="1"/>
      <c r="P15" s="8"/>
      <c r="Q15" s="1"/>
      <c r="R15" s="1"/>
      <c r="S15" s="8"/>
      <c r="T15" s="1"/>
      <c r="U15" s="1"/>
      <c r="V15" s="1"/>
      <c r="W15" s="1"/>
      <c r="X15" s="1"/>
      <c r="Y15" s="1"/>
      <c r="Z15" s="4"/>
      <c r="AA15" s="1"/>
      <c r="AB15" s="4"/>
      <c r="AC15" s="4"/>
      <c r="AD15" s="4"/>
    </row>
    <row r="16" ht="15.75" customHeight="1">
      <c r="A16" s="1"/>
      <c r="B16" s="9"/>
      <c r="C16" s="73"/>
      <c r="D16" s="1"/>
      <c r="E16" s="1"/>
      <c r="F16" s="1"/>
      <c r="G16" s="1"/>
      <c r="H16" s="1"/>
      <c r="I16" s="29" t="s">
        <v>12</v>
      </c>
      <c r="J16" s="1"/>
      <c r="K16" s="1"/>
      <c r="L16" s="1"/>
      <c r="M16" s="1"/>
      <c r="N16" s="1"/>
      <c r="O16" s="1"/>
      <c r="P16" s="8"/>
      <c r="Q16" s="1"/>
      <c r="R16" s="1"/>
      <c r="S16" s="3"/>
      <c r="T16" s="1"/>
      <c r="U16" s="1"/>
      <c r="V16" s="1"/>
      <c r="W16" s="1"/>
      <c r="X16" s="1"/>
      <c r="Y16" s="1"/>
      <c r="Z16" s="4"/>
      <c r="AA16" s="1"/>
      <c r="AB16" s="4"/>
      <c r="AC16" s="4"/>
      <c r="AD16" s="4"/>
    </row>
    <row r="17" ht="15.75" customHeight="1">
      <c r="A17" s="1"/>
      <c r="B17" s="9"/>
      <c r="C17" s="64" t="s">
        <v>241</v>
      </c>
      <c r="D17" s="30" t="s">
        <v>341</v>
      </c>
      <c r="E17" s="2" t="s">
        <v>14</v>
      </c>
      <c r="F17" s="30" t="s">
        <v>1191</v>
      </c>
      <c r="G17" s="39" t="s">
        <v>15</v>
      </c>
      <c r="H17" s="30" t="s">
        <v>861</v>
      </c>
      <c r="I17" s="29"/>
      <c r="J17" s="1"/>
      <c r="K17" s="1"/>
      <c r="L17" s="1"/>
      <c r="M17" s="1"/>
      <c r="N17" s="1"/>
      <c r="O17" s="1"/>
      <c r="P17" s="8"/>
      <c r="Q17" s="1"/>
      <c r="R17" s="1"/>
      <c r="S17" s="8"/>
      <c r="T17" s="1"/>
      <c r="U17" s="1"/>
      <c r="V17" s="1"/>
      <c r="W17" s="1"/>
      <c r="X17" s="1"/>
      <c r="Y17" s="1"/>
      <c r="Z17" s="4"/>
      <c r="AA17" s="1"/>
      <c r="AB17" s="4"/>
      <c r="AC17" s="4"/>
      <c r="AD17" s="4"/>
    </row>
    <row r="18" ht="15.75" customHeight="1">
      <c r="A18" s="1"/>
      <c r="B18" s="9"/>
      <c r="C18" s="64" t="s">
        <v>242</v>
      </c>
      <c r="D18" s="16"/>
      <c r="E18" s="2" t="s">
        <v>17</v>
      </c>
      <c r="F18" s="30" t="s">
        <v>988</v>
      </c>
      <c r="G18" s="16"/>
      <c r="H18" s="16"/>
      <c r="I18" s="29" t="s">
        <v>19</v>
      </c>
      <c r="J18" s="1"/>
      <c r="K18" s="1"/>
      <c r="L18" s="1"/>
      <c r="M18" s="1"/>
      <c r="N18" s="1"/>
      <c r="O18" s="1"/>
      <c r="P18" s="8"/>
      <c r="Q18" s="1"/>
      <c r="R18" s="1"/>
      <c r="S18" s="3"/>
      <c r="T18" s="1"/>
      <c r="U18" s="1"/>
      <c r="V18" s="1"/>
      <c r="W18" s="1"/>
      <c r="X18" s="1"/>
      <c r="Y18" s="1"/>
      <c r="Z18" s="4"/>
      <c r="AA18" s="1"/>
      <c r="AB18" s="4"/>
      <c r="AC18" s="4"/>
      <c r="AD18" s="4"/>
    </row>
    <row r="19" ht="15.75" customHeight="1">
      <c r="A19" s="1"/>
      <c r="B19" s="9"/>
      <c r="C19" s="167" t="s">
        <v>243</v>
      </c>
      <c r="D19" s="18" t="b">
        <v>1</v>
      </c>
      <c r="E19" s="1" t="s">
        <v>1111</v>
      </c>
      <c r="F19" s="30"/>
      <c r="G19" s="16"/>
      <c r="H19" s="16"/>
      <c r="I19" s="29"/>
      <c r="J19" s="1"/>
      <c r="K19" s="1"/>
      <c r="L19" s="1"/>
      <c r="M19" s="1"/>
      <c r="N19" s="1"/>
      <c r="O19" s="1"/>
      <c r="P19" s="8"/>
      <c r="Q19" s="1"/>
      <c r="R19" s="1"/>
      <c r="S19" s="8"/>
      <c r="T19" s="1"/>
      <c r="U19" s="1"/>
      <c r="V19" s="1"/>
      <c r="W19" s="1"/>
      <c r="X19" s="1"/>
      <c r="Y19" s="1"/>
      <c r="Z19" s="4"/>
      <c r="AA19" s="1"/>
      <c r="AB19" s="4"/>
      <c r="AC19" s="4"/>
      <c r="AD19" s="4"/>
    </row>
    <row r="20" ht="15.75" customHeight="1">
      <c r="A20" s="1"/>
      <c r="B20" s="9"/>
      <c r="C20" s="167" t="s">
        <v>244</v>
      </c>
      <c r="D20" s="18" t="b">
        <v>0</v>
      </c>
      <c r="E20" s="1"/>
      <c r="F20" s="30"/>
      <c r="G20" s="1"/>
      <c r="H20" s="1"/>
      <c r="I20" s="29" t="s">
        <v>21</v>
      </c>
      <c r="J20" s="1"/>
      <c r="K20" s="1"/>
      <c r="L20" s="1"/>
      <c r="M20" s="1"/>
      <c r="N20" s="1"/>
      <c r="O20" s="1"/>
      <c r="P20" s="8"/>
      <c r="Q20" s="1"/>
      <c r="R20" s="1"/>
      <c r="S20" s="8"/>
      <c r="T20" s="1"/>
      <c r="U20" s="1"/>
      <c r="V20" s="1"/>
      <c r="W20" s="1"/>
      <c r="X20" s="1"/>
      <c r="Y20" s="1"/>
      <c r="Z20" s="4"/>
      <c r="AA20" s="1"/>
      <c r="AB20" s="4"/>
      <c r="AC20" s="4"/>
      <c r="AD20" s="4"/>
    </row>
    <row r="21" ht="15.75" customHeight="1">
      <c r="A21" s="1"/>
      <c r="B21" s="9"/>
      <c r="C21" s="167" t="s">
        <v>245</v>
      </c>
      <c r="D21" s="18" t="b">
        <v>0</v>
      </c>
      <c r="E21" s="1"/>
      <c r="F21" s="16"/>
      <c r="G21" s="1"/>
      <c r="H21" s="1"/>
      <c r="I21" s="29"/>
      <c r="J21" s="1"/>
      <c r="K21" s="1"/>
      <c r="L21" s="1"/>
      <c r="M21" s="1"/>
      <c r="N21" s="1"/>
      <c r="O21" s="1"/>
      <c r="P21" s="8"/>
      <c r="Q21" s="1"/>
      <c r="R21" s="1"/>
      <c r="S21" s="38"/>
      <c r="T21" s="1"/>
      <c r="U21" s="1"/>
      <c r="V21" s="1"/>
      <c r="W21" s="1"/>
      <c r="X21" s="1"/>
      <c r="Y21" s="1"/>
      <c r="Z21" s="4"/>
      <c r="AA21" s="1"/>
      <c r="AB21" s="4"/>
      <c r="AC21" s="4"/>
      <c r="AD21" s="4"/>
    </row>
    <row r="22" ht="15.75" customHeight="1">
      <c r="A22" s="2"/>
      <c r="B22" s="22"/>
      <c r="C22" s="199" t="s">
        <v>246</v>
      </c>
      <c r="D22" s="200"/>
      <c r="E22" s="200"/>
      <c r="F22" s="201"/>
      <c r="G22" s="43" t="s">
        <v>22</v>
      </c>
      <c r="H22" s="44" t="s">
        <v>23</v>
      </c>
      <c r="I22" s="29" t="s">
        <v>24</v>
      </c>
      <c r="J22" s="2"/>
      <c r="K22" s="2"/>
      <c r="L22" s="2"/>
      <c r="M22" s="2"/>
      <c r="N22" s="2"/>
      <c r="O22" s="2"/>
      <c r="P22" s="3"/>
      <c r="Q22" s="2"/>
      <c r="R22" s="2"/>
      <c r="S22" s="38"/>
      <c r="T22" s="2"/>
      <c r="U22" s="2"/>
      <c r="V22" s="2"/>
      <c r="W22" s="2"/>
      <c r="X22" s="2"/>
      <c r="Y22" s="2"/>
      <c r="Z22" s="45"/>
      <c r="AA22" s="2"/>
      <c r="AB22" s="45"/>
      <c r="AC22" s="45"/>
      <c r="AD22" s="45"/>
    </row>
    <row r="23" ht="15.75" customHeight="1">
      <c r="A23" s="1"/>
      <c r="B23" s="9"/>
      <c r="C23" s="202"/>
      <c r="D23" s="203"/>
      <c r="E23" s="203"/>
      <c r="F23" s="204"/>
      <c r="G23" s="48"/>
      <c r="H23" s="49"/>
      <c r="I23" s="29"/>
      <c r="J23" s="1"/>
      <c r="K23" s="1"/>
      <c r="L23" s="1"/>
      <c r="M23" s="1"/>
      <c r="N23" s="1"/>
      <c r="O23" s="1"/>
      <c r="P23" s="3"/>
      <c r="Q23" s="1"/>
      <c r="R23" s="1"/>
      <c r="S23" s="38"/>
      <c r="T23" s="1"/>
      <c r="U23" s="1"/>
      <c r="V23" s="1"/>
      <c r="W23" s="1"/>
      <c r="X23" s="1"/>
      <c r="Y23" s="1"/>
      <c r="Z23" s="4"/>
      <c r="AA23" s="1"/>
      <c r="AB23" s="4"/>
      <c r="AC23" s="4"/>
      <c r="AD23" s="4"/>
    </row>
    <row r="24" ht="15.75" customHeight="1">
      <c r="A24" s="1"/>
      <c r="B24" s="9"/>
      <c r="C24" s="202" t="s">
        <v>1183</v>
      </c>
      <c r="D24" s="203"/>
      <c r="E24" s="203"/>
      <c r="F24" s="204"/>
      <c r="G24" s="48">
        <v>3.0</v>
      </c>
      <c r="H24" s="49">
        <v>4109.04</v>
      </c>
      <c r="I24" s="29" t="s">
        <v>25</v>
      </c>
      <c r="J24" s="1"/>
      <c r="K24" s="1"/>
      <c r="L24" s="1"/>
      <c r="M24" s="1"/>
      <c r="N24" s="1"/>
      <c r="O24" s="1"/>
      <c r="P24" s="3"/>
      <c r="Q24" s="1"/>
      <c r="R24" s="1"/>
      <c r="S24" s="38"/>
      <c r="T24" s="1"/>
      <c r="U24" s="1"/>
      <c r="V24" s="1"/>
      <c r="W24" s="1"/>
      <c r="X24" s="1"/>
      <c r="Y24" s="1"/>
      <c r="Z24" s="4"/>
      <c r="AA24" s="1"/>
      <c r="AB24" s="4"/>
      <c r="AC24" s="4"/>
      <c r="AD24" s="4"/>
    </row>
    <row r="25" ht="15.75" customHeight="1">
      <c r="A25" s="1"/>
      <c r="B25" s="9"/>
      <c r="C25" s="288"/>
      <c r="D25" s="203"/>
      <c r="E25" s="203"/>
      <c r="F25" s="204"/>
      <c r="G25" s="48"/>
      <c r="H25" s="49"/>
      <c r="I25" s="29"/>
      <c r="J25" s="1"/>
      <c r="K25" s="1"/>
      <c r="L25" s="1"/>
      <c r="M25" s="1"/>
      <c r="N25" s="1"/>
      <c r="O25" s="1"/>
      <c r="P25" s="3"/>
      <c r="Q25" s="1"/>
      <c r="R25" s="1"/>
      <c r="S25" s="38"/>
      <c r="T25" s="1"/>
      <c r="U25" s="1"/>
      <c r="V25" s="1"/>
      <c r="W25" s="1"/>
      <c r="X25" s="1"/>
      <c r="Y25" s="1"/>
      <c r="Z25" s="4"/>
      <c r="AA25" s="1"/>
      <c r="AB25" s="4"/>
      <c r="AC25" s="4"/>
      <c r="AD25" s="4"/>
    </row>
    <row r="26" ht="15.75" customHeight="1">
      <c r="A26" s="1"/>
      <c r="B26" s="9"/>
      <c r="C26" s="288"/>
      <c r="D26" s="203"/>
      <c r="E26" s="203"/>
      <c r="F26" s="204"/>
      <c r="G26" s="48"/>
      <c r="H26" s="49"/>
      <c r="I26" s="29" t="s">
        <v>26</v>
      </c>
      <c r="J26" s="1"/>
      <c r="K26" s="1"/>
      <c r="L26" s="1"/>
      <c r="M26" s="1"/>
      <c r="N26" s="1"/>
      <c r="O26" s="1"/>
      <c r="P26" s="3"/>
      <c r="Q26" s="1"/>
      <c r="R26" s="1"/>
      <c r="S26" s="38"/>
      <c r="T26" s="1"/>
      <c r="U26" s="1"/>
      <c r="V26" s="1"/>
      <c r="W26" s="1"/>
      <c r="X26" s="1"/>
      <c r="Y26" s="1"/>
      <c r="Z26" s="4"/>
      <c r="AA26" s="1"/>
      <c r="AB26" s="4"/>
      <c r="AC26" s="4"/>
      <c r="AD26" s="4"/>
    </row>
    <row r="27" ht="15.75" customHeight="1">
      <c r="A27" s="1"/>
      <c r="B27" s="9"/>
      <c r="C27" s="288"/>
      <c r="D27" s="203"/>
      <c r="E27" s="203"/>
      <c r="F27" s="204"/>
      <c r="G27" s="48"/>
      <c r="H27" s="49"/>
      <c r="I27" s="29"/>
      <c r="J27" s="1"/>
      <c r="K27" s="1"/>
      <c r="L27" s="1"/>
      <c r="M27" s="1"/>
      <c r="N27" s="1"/>
      <c r="O27" s="1"/>
      <c r="P27" s="51"/>
      <c r="Q27" s="1"/>
      <c r="R27" s="1"/>
      <c r="T27" s="1"/>
      <c r="U27" s="1"/>
      <c r="V27" s="1"/>
      <c r="W27" s="1"/>
      <c r="X27" s="1"/>
      <c r="Y27" s="1"/>
      <c r="Z27" s="4"/>
      <c r="AA27" s="1"/>
      <c r="AB27" s="4"/>
      <c r="AC27" s="4"/>
      <c r="AD27" s="4"/>
    </row>
    <row r="28" ht="15.75" customHeight="1">
      <c r="A28" s="1"/>
      <c r="B28" s="9"/>
      <c r="C28" s="288"/>
      <c r="D28" s="203"/>
      <c r="E28" s="203"/>
      <c r="F28" s="204"/>
      <c r="G28" s="48"/>
      <c r="H28" s="49"/>
      <c r="I28" s="29" t="s">
        <v>27</v>
      </c>
      <c r="J28" s="1"/>
      <c r="K28" s="1"/>
      <c r="L28" s="1"/>
      <c r="M28" s="1"/>
      <c r="N28" s="1"/>
      <c r="O28" s="1"/>
      <c r="P28" s="3"/>
      <c r="Q28" s="1"/>
      <c r="R28" s="1"/>
      <c r="T28" s="1"/>
      <c r="U28" s="1"/>
      <c r="V28" s="1"/>
      <c r="W28" s="1"/>
      <c r="X28" s="1"/>
      <c r="Y28" s="1"/>
      <c r="Z28" s="4"/>
      <c r="AA28" s="1"/>
      <c r="AB28" s="4"/>
      <c r="AC28" s="4"/>
      <c r="AD28" s="4"/>
    </row>
    <row r="29" ht="15.75" customHeight="1">
      <c r="A29" s="1"/>
      <c r="B29" s="9"/>
      <c r="C29" s="288"/>
      <c r="D29" s="203"/>
      <c r="E29" s="203"/>
      <c r="F29" s="204"/>
      <c r="G29" s="48"/>
      <c r="H29" s="49"/>
      <c r="I29" s="29"/>
      <c r="J29" s="1"/>
      <c r="K29" s="1"/>
      <c r="L29" s="1"/>
      <c r="M29" s="1"/>
      <c r="N29" s="1"/>
      <c r="O29" s="1"/>
      <c r="P29" s="3"/>
      <c r="Q29" s="1"/>
      <c r="R29" s="1"/>
      <c r="T29" s="1"/>
      <c r="U29" s="1"/>
      <c r="V29" s="1"/>
      <c r="W29" s="1"/>
      <c r="X29" s="1"/>
      <c r="Y29" s="1"/>
      <c r="Z29" s="4"/>
      <c r="AA29" s="1"/>
      <c r="AB29" s="4"/>
      <c r="AC29" s="4"/>
      <c r="AD29" s="4"/>
    </row>
    <row r="30" ht="15.75" customHeight="1">
      <c r="A30" s="1"/>
      <c r="B30" s="9"/>
      <c r="C30" s="288"/>
      <c r="D30" s="203"/>
      <c r="E30" s="203"/>
      <c r="F30" s="204"/>
      <c r="G30" s="48"/>
      <c r="H30" s="49"/>
      <c r="I30" s="29" t="s">
        <v>28</v>
      </c>
      <c r="J30" s="1"/>
      <c r="K30" s="1"/>
      <c r="L30" s="1"/>
      <c r="M30" s="1"/>
      <c r="N30" s="1"/>
      <c r="O30" s="1"/>
      <c r="P30" s="8"/>
      <c r="Q30" s="1"/>
      <c r="R30" s="1"/>
      <c r="S30" s="3"/>
      <c r="T30" s="1"/>
      <c r="U30" s="1"/>
      <c r="V30" s="1"/>
      <c r="W30" s="1"/>
      <c r="X30" s="1"/>
      <c r="Y30" s="1"/>
      <c r="Z30" s="4"/>
      <c r="AA30" s="1"/>
      <c r="AB30" s="4"/>
      <c r="AC30" s="4"/>
      <c r="AD30" s="4"/>
    </row>
    <row r="31" ht="15.75" customHeight="1">
      <c r="A31" s="1"/>
      <c r="B31" s="9"/>
      <c r="C31" s="202"/>
      <c r="D31" s="203"/>
      <c r="E31" s="203"/>
      <c r="F31" s="204"/>
      <c r="G31" s="48"/>
      <c r="H31" s="49"/>
      <c r="I31" s="29"/>
      <c r="J31" s="1"/>
      <c r="K31" s="1"/>
      <c r="L31" s="1"/>
      <c r="M31" s="1"/>
      <c r="N31" s="1"/>
      <c r="O31" s="1"/>
      <c r="P31" s="8"/>
      <c r="Q31" s="1"/>
      <c r="R31" s="1"/>
      <c r="S31" s="3"/>
      <c r="T31" s="1"/>
      <c r="U31" s="1"/>
      <c r="V31" s="1"/>
      <c r="W31" s="1"/>
      <c r="X31" s="1"/>
      <c r="Y31" s="1"/>
      <c r="Z31" s="4"/>
      <c r="AA31" s="1"/>
      <c r="AB31" s="4"/>
      <c r="AC31" s="4"/>
      <c r="AD31" s="4"/>
    </row>
    <row r="32" ht="15.75" hidden="1" customHeight="1">
      <c r="A32" s="1"/>
      <c r="B32" s="9"/>
      <c r="C32" s="202"/>
      <c r="D32" s="203"/>
      <c r="E32" s="203"/>
      <c r="F32" s="204"/>
      <c r="G32" s="48"/>
      <c r="H32" s="49"/>
      <c r="I32" s="29" t="s">
        <v>29</v>
      </c>
      <c r="J32" s="1"/>
      <c r="K32" s="1"/>
      <c r="L32" s="1"/>
      <c r="M32" s="1"/>
      <c r="N32" s="1"/>
      <c r="O32" s="1"/>
      <c r="P32" s="1"/>
      <c r="Q32" s="1"/>
      <c r="R32" s="1"/>
      <c r="S32" s="3"/>
      <c r="T32" s="1"/>
      <c r="U32" s="1"/>
      <c r="V32" s="1"/>
      <c r="W32" s="1"/>
      <c r="X32" s="1"/>
      <c r="Y32" s="1"/>
      <c r="Z32" s="4"/>
      <c r="AA32" s="1"/>
      <c r="AB32" s="4"/>
      <c r="AC32" s="4"/>
      <c r="AD32" s="4"/>
    </row>
    <row r="33" ht="15.75" hidden="1" customHeight="1">
      <c r="A33" s="1"/>
      <c r="B33" s="9"/>
      <c r="C33" s="202"/>
      <c r="D33" s="203"/>
      <c r="E33" s="203"/>
      <c r="F33" s="204"/>
      <c r="G33" s="48"/>
      <c r="H33" s="49"/>
      <c r="I33" s="29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4"/>
      <c r="AA33" s="1"/>
      <c r="AB33" s="4"/>
      <c r="AC33" s="4"/>
      <c r="AD33" s="4"/>
    </row>
    <row r="34" ht="15.75" hidden="1" customHeight="1">
      <c r="A34" s="1"/>
      <c r="B34" s="9"/>
      <c r="C34" s="202"/>
      <c r="D34" s="203"/>
      <c r="E34" s="203"/>
      <c r="F34" s="204"/>
      <c r="G34" s="48"/>
      <c r="H34" s="49"/>
      <c r="I34" s="29" t="s">
        <v>30</v>
      </c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4"/>
      <c r="AA34" s="1"/>
      <c r="AB34" s="4"/>
      <c r="AC34" s="4"/>
      <c r="AD34" s="4"/>
    </row>
    <row r="35" ht="15.75" hidden="1" customHeight="1">
      <c r="A35" s="1"/>
      <c r="B35" s="9"/>
      <c r="C35" s="202"/>
      <c r="D35" s="203"/>
      <c r="E35" s="203"/>
      <c r="F35" s="204"/>
      <c r="G35" s="48"/>
      <c r="H35" s="49"/>
      <c r="I35" s="29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4"/>
      <c r="AA35" s="1"/>
      <c r="AB35" s="4"/>
      <c r="AC35" s="4"/>
      <c r="AD35" s="4"/>
    </row>
    <row r="36" ht="15.75" hidden="1" customHeight="1">
      <c r="A36" s="1"/>
      <c r="B36" s="9"/>
      <c r="C36" s="202"/>
      <c r="D36" s="203"/>
      <c r="E36" s="203"/>
      <c r="F36" s="204"/>
      <c r="G36" s="48"/>
      <c r="H36" s="49"/>
      <c r="I36" s="29" t="s">
        <v>31</v>
      </c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4"/>
      <c r="AA36" s="1"/>
      <c r="AB36" s="4"/>
      <c r="AC36" s="4"/>
      <c r="AD36" s="4"/>
    </row>
    <row r="37" ht="15.75" hidden="1" customHeight="1">
      <c r="A37" s="1"/>
      <c r="B37" s="9"/>
      <c r="C37" s="202"/>
      <c r="D37" s="203"/>
      <c r="E37" s="203"/>
      <c r="F37" s="204"/>
      <c r="G37" s="48"/>
      <c r="H37" s="49"/>
      <c r="I37" s="29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4"/>
      <c r="AA37" s="1"/>
      <c r="AB37" s="4"/>
      <c r="AC37" s="4"/>
      <c r="AD37" s="4"/>
    </row>
    <row r="38" ht="15.75" hidden="1" customHeight="1">
      <c r="A38" s="1"/>
      <c r="B38" s="9"/>
      <c r="C38" s="202"/>
      <c r="D38" s="203"/>
      <c r="E38" s="203"/>
      <c r="F38" s="204"/>
      <c r="G38" s="48"/>
      <c r="H38" s="49"/>
      <c r="I38" s="29" t="s">
        <v>32</v>
      </c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4"/>
      <c r="AA38" s="1"/>
      <c r="AB38" s="4"/>
      <c r="AC38" s="4"/>
      <c r="AD38" s="4"/>
    </row>
    <row r="39" ht="15.75" hidden="1" customHeight="1">
      <c r="A39" s="1"/>
      <c r="B39" s="9"/>
      <c r="C39" s="202"/>
      <c r="D39" s="203"/>
      <c r="E39" s="203"/>
      <c r="F39" s="204"/>
      <c r="G39" s="48"/>
      <c r="H39" s="49"/>
      <c r="I39" s="29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4"/>
      <c r="AA39" s="1"/>
      <c r="AB39" s="4"/>
      <c r="AC39" s="4"/>
      <c r="AD39" s="4"/>
    </row>
    <row r="40" ht="15.75" customHeight="1">
      <c r="A40" s="1"/>
      <c r="B40" s="9"/>
      <c r="C40" s="202"/>
      <c r="D40" s="203"/>
      <c r="E40" s="203"/>
      <c r="F40" s="204"/>
      <c r="G40" s="48"/>
      <c r="H40" s="49"/>
      <c r="I40" s="29" t="s">
        <v>33</v>
      </c>
      <c r="J40" s="1"/>
      <c r="K40" s="1"/>
      <c r="L40" s="1"/>
      <c r="M40" s="1"/>
      <c r="N40" s="1"/>
      <c r="O40" s="1"/>
      <c r="P40" s="8"/>
      <c r="Q40" s="1"/>
      <c r="R40" s="1"/>
      <c r="S40" s="8"/>
      <c r="T40" s="1"/>
      <c r="U40" s="1"/>
      <c r="V40" s="1"/>
      <c r="W40" s="1"/>
      <c r="X40" s="1"/>
      <c r="Y40" s="1"/>
      <c r="Z40" s="4"/>
      <c r="AA40" s="1"/>
      <c r="AB40" s="4"/>
      <c r="AC40" s="4"/>
      <c r="AD40" s="4"/>
    </row>
    <row r="41" ht="15.75" customHeight="1">
      <c r="A41" s="1"/>
      <c r="B41" s="9"/>
      <c r="C41" s="202"/>
      <c r="D41" s="203"/>
      <c r="E41" s="203"/>
      <c r="F41" s="204"/>
      <c r="G41" s="48"/>
      <c r="H41" s="49"/>
      <c r="I41" s="29"/>
      <c r="J41" s="1"/>
      <c r="K41" s="1"/>
      <c r="L41" s="1"/>
      <c r="M41" s="1"/>
      <c r="N41" s="1"/>
      <c r="O41" s="1"/>
      <c r="P41" s="8"/>
      <c r="Q41" s="1"/>
      <c r="R41" s="1"/>
      <c r="S41" s="8"/>
      <c r="T41" s="1"/>
      <c r="U41" s="1"/>
      <c r="V41" s="1"/>
      <c r="W41" s="1"/>
      <c r="X41" s="1"/>
      <c r="Y41" s="1"/>
      <c r="Z41" s="4"/>
      <c r="AA41" s="1"/>
      <c r="AB41" s="4"/>
      <c r="AC41" s="4"/>
      <c r="AD41" s="4"/>
    </row>
    <row r="42" ht="15.75" customHeight="1">
      <c r="A42" s="1"/>
      <c r="B42" s="9"/>
      <c r="C42" s="210"/>
      <c r="D42" s="211"/>
      <c r="E42" s="211"/>
      <c r="F42" s="212"/>
      <c r="G42" s="48"/>
      <c r="H42" s="49"/>
      <c r="I42" s="29" t="s">
        <v>34</v>
      </c>
      <c r="J42" s="1"/>
      <c r="K42" s="1"/>
      <c r="L42" s="1"/>
      <c r="M42" s="1"/>
      <c r="N42" s="1"/>
      <c r="O42" s="1"/>
      <c r="P42" s="8"/>
      <c r="Q42" s="1"/>
      <c r="R42" s="1"/>
      <c r="S42" s="8"/>
      <c r="T42" s="1"/>
      <c r="U42" s="1"/>
      <c r="V42" s="1"/>
      <c r="W42" s="1"/>
      <c r="X42" s="1"/>
      <c r="Y42" s="1"/>
      <c r="Z42" s="4"/>
      <c r="AA42" s="1"/>
      <c r="AB42" s="4"/>
      <c r="AC42" s="4"/>
      <c r="AD42" s="4"/>
    </row>
    <row r="43" ht="15.75" customHeight="1">
      <c r="A43" s="1"/>
      <c r="B43" s="9"/>
      <c r="C43" s="289"/>
      <c r="D43" s="198"/>
      <c r="E43" s="198"/>
      <c r="F43" s="222"/>
      <c r="G43" s="290"/>
      <c r="H43" s="49"/>
      <c r="I43" s="29"/>
      <c r="J43" s="1"/>
      <c r="K43" s="1"/>
      <c r="L43" s="1"/>
      <c r="M43" s="1"/>
      <c r="N43" s="1"/>
      <c r="O43" s="1"/>
      <c r="P43" s="8"/>
      <c r="Q43" s="1"/>
      <c r="R43" s="1"/>
      <c r="T43" s="1"/>
      <c r="U43" s="1"/>
      <c r="V43" s="1"/>
      <c r="W43" s="1"/>
      <c r="X43" s="1"/>
      <c r="Y43" s="1"/>
      <c r="Z43" s="4"/>
      <c r="AA43" s="1"/>
      <c r="AB43" s="4"/>
      <c r="AC43" s="4"/>
      <c r="AD43" s="4"/>
    </row>
    <row r="44" ht="15.75" customHeight="1">
      <c r="A44" s="1"/>
      <c r="B44" s="9"/>
      <c r="C44" s="291" t="s">
        <v>344</v>
      </c>
      <c r="D44" s="292"/>
      <c r="E44" s="292"/>
      <c r="F44" s="264"/>
      <c r="G44" s="293">
        <f t="shared" ref="G44:H44" si="1">SUM(G23:G43)</f>
        <v>3</v>
      </c>
      <c r="H44" s="294">
        <f t="shared" si="1"/>
        <v>4109.04</v>
      </c>
      <c r="I44" s="29" t="s">
        <v>8</v>
      </c>
      <c r="J44" s="1"/>
      <c r="K44" s="1"/>
      <c r="L44" s="1"/>
      <c r="M44" s="1"/>
      <c r="N44" s="1"/>
      <c r="O44" s="1"/>
      <c r="P44" s="8"/>
      <c r="Q44" s="1"/>
      <c r="R44" s="1"/>
      <c r="S44" s="8"/>
      <c r="T44" s="1"/>
      <c r="U44" s="1"/>
      <c r="V44" s="1"/>
      <c r="W44" s="1"/>
      <c r="X44" s="1"/>
      <c r="Y44" s="1"/>
      <c r="Z44" s="4"/>
      <c r="AA44" s="1"/>
      <c r="AB44" s="4"/>
      <c r="AC44" s="4"/>
      <c r="AD44" s="4"/>
    </row>
    <row r="45" ht="15.75" customHeight="1">
      <c r="A45" s="1"/>
      <c r="B45" s="9"/>
      <c r="C45" s="1"/>
      <c r="D45" s="1"/>
      <c r="E45" s="1"/>
      <c r="F45" s="1"/>
      <c r="G45" s="295" t="s">
        <v>36</v>
      </c>
      <c r="H45" s="296">
        <v>497.39</v>
      </c>
      <c r="I45" s="29"/>
      <c r="J45" s="1"/>
      <c r="K45" s="1"/>
      <c r="L45" s="1"/>
      <c r="M45" s="1"/>
      <c r="N45" s="1"/>
      <c r="O45" s="1"/>
      <c r="P45" s="3"/>
      <c r="Q45" s="1"/>
      <c r="R45" s="1"/>
      <c r="S45" s="8"/>
      <c r="T45" s="1"/>
      <c r="U45" s="1"/>
      <c r="V45" s="1"/>
      <c r="W45" s="1"/>
      <c r="X45" s="1"/>
      <c r="Y45" s="1"/>
      <c r="Z45" s="4"/>
      <c r="AA45" s="1"/>
      <c r="AB45" s="4"/>
      <c r="AC45" s="4"/>
      <c r="AD45" s="4"/>
    </row>
    <row r="46" ht="15.75" customHeight="1">
      <c r="A46" s="1"/>
      <c r="B46" s="9"/>
      <c r="C46" s="1"/>
      <c r="D46" s="1"/>
      <c r="E46" s="1"/>
      <c r="F46" s="1"/>
      <c r="G46" s="71" t="s">
        <v>37</v>
      </c>
      <c r="H46" s="489"/>
      <c r="I46" s="29" t="s">
        <v>38</v>
      </c>
      <c r="J46" s="1"/>
      <c r="K46" s="1"/>
      <c r="L46" s="1"/>
      <c r="M46" s="1"/>
      <c r="N46" s="1"/>
      <c r="O46" s="1"/>
      <c r="P46" s="1"/>
      <c r="Q46" s="1"/>
      <c r="R46" s="1"/>
      <c r="S46" s="8"/>
      <c r="T46" s="1"/>
      <c r="U46" s="1"/>
      <c r="V46" s="1"/>
      <c r="W46" s="1"/>
      <c r="X46" s="1"/>
      <c r="Y46" s="1"/>
      <c r="Z46" s="4"/>
      <c r="AA46" s="1"/>
      <c r="AB46" s="4"/>
      <c r="AC46" s="4"/>
      <c r="AD46" s="4"/>
    </row>
    <row r="47" ht="15.75" customHeight="1">
      <c r="A47" s="1"/>
      <c r="B47" s="9"/>
      <c r="C47" s="55"/>
      <c r="D47" s="76"/>
      <c r="E47" s="55" t="s">
        <v>40</v>
      </c>
      <c r="G47" s="69" t="s">
        <v>41</v>
      </c>
      <c r="H47" s="488"/>
      <c r="I47" s="29"/>
      <c r="J47" s="1"/>
      <c r="K47" s="1"/>
      <c r="L47" s="1"/>
      <c r="M47" s="1"/>
      <c r="N47" s="1"/>
      <c r="O47" s="1"/>
      <c r="P47" s="1"/>
      <c r="Q47" s="1"/>
      <c r="R47" s="1"/>
      <c r="T47" s="1"/>
      <c r="U47" s="1"/>
      <c r="V47" s="1"/>
      <c r="W47" s="1"/>
      <c r="X47" s="1"/>
      <c r="Y47" s="1"/>
      <c r="Z47" s="4"/>
      <c r="AA47" s="1"/>
      <c r="AB47" s="4"/>
      <c r="AC47" s="4"/>
      <c r="AD47" s="4"/>
    </row>
    <row r="48" ht="15.75" customHeight="1">
      <c r="A48" s="1"/>
      <c r="B48" s="9"/>
      <c r="C48" s="80" t="s">
        <v>250</v>
      </c>
      <c r="D48" s="1"/>
      <c r="E48" s="80" t="s">
        <v>43</v>
      </c>
      <c r="F48" s="221"/>
      <c r="G48" s="69" t="s">
        <v>44</v>
      </c>
      <c r="H48" s="488">
        <v>4805.92</v>
      </c>
      <c r="I48" s="29" t="s">
        <v>45</v>
      </c>
      <c r="J48" s="1"/>
      <c r="K48" s="1"/>
      <c r="L48" s="1"/>
      <c r="M48" s="1"/>
      <c r="N48" s="1"/>
      <c r="O48" s="1"/>
      <c r="P48" s="1"/>
      <c r="Q48" s="1"/>
      <c r="R48" s="1"/>
      <c r="S48" s="3"/>
      <c r="T48" s="1"/>
      <c r="U48" s="1"/>
      <c r="V48" s="1"/>
      <c r="W48" s="1"/>
      <c r="X48" s="1"/>
      <c r="Y48" s="1"/>
      <c r="Z48" s="4"/>
      <c r="AA48" s="1"/>
      <c r="AB48" s="4"/>
      <c r="AC48" s="4"/>
      <c r="AD48" s="4"/>
    </row>
    <row r="49" ht="15.75" customHeight="1">
      <c r="A49" s="1"/>
      <c r="B49" s="9"/>
      <c r="C49" s="1"/>
      <c r="D49" s="1"/>
      <c r="E49" s="55" t="s">
        <v>990</v>
      </c>
      <c r="F49" s="207"/>
      <c r="G49" s="82" t="s">
        <v>48</v>
      </c>
      <c r="H49" s="83"/>
      <c r="I49" s="84"/>
      <c r="J49" s="1"/>
      <c r="K49" s="1"/>
      <c r="L49" s="1"/>
      <c r="M49" s="1"/>
      <c r="N49" s="1"/>
      <c r="O49" s="1"/>
      <c r="P49" s="1"/>
      <c r="Q49" s="1"/>
      <c r="R49" s="1"/>
      <c r="T49" s="1"/>
      <c r="U49" s="1"/>
      <c r="V49" s="1"/>
      <c r="W49" s="1"/>
      <c r="X49" s="1"/>
      <c r="Y49" s="1"/>
      <c r="Z49" s="4"/>
      <c r="AA49" s="1"/>
      <c r="AB49" s="4"/>
      <c r="AC49" s="4"/>
      <c r="AD49" s="4"/>
    </row>
    <row r="50" ht="15.75" customHeight="1">
      <c r="A50" s="1"/>
      <c r="B50" s="9"/>
      <c r="C50" s="55" t="s">
        <v>251</v>
      </c>
      <c r="D50" s="85"/>
      <c r="E50" s="198"/>
      <c r="F50" s="222"/>
      <c r="G50" s="82" t="s">
        <v>50</v>
      </c>
      <c r="H50" s="83"/>
      <c r="I50" s="29"/>
      <c r="J50" s="1"/>
      <c r="K50" s="1"/>
      <c r="L50" s="1"/>
      <c r="M50" s="1"/>
      <c r="N50" s="1"/>
      <c r="O50" s="1"/>
      <c r="P50" s="1"/>
      <c r="Q50" s="1"/>
      <c r="R50" s="1"/>
      <c r="S50" s="8"/>
      <c r="T50" s="1"/>
      <c r="U50" s="1"/>
      <c r="V50" s="1"/>
      <c r="W50" s="1"/>
      <c r="X50" s="1"/>
      <c r="Y50" s="1"/>
      <c r="Z50" s="4"/>
      <c r="AA50" s="1"/>
      <c r="AB50" s="4"/>
      <c r="AC50" s="4"/>
      <c r="AD50" s="4"/>
    </row>
    <row r="51" ht="15.75" customHeight="1">
      <c r="A51" s="1"/>
      <c r="B51" s="9"/>
      <c r="C51" s="80" t="s">
        <v>252</v>
      </c>
      <c r="D51" s="1"/>
      <c r="E51" s="80" t="s">
        <v>1113</v>
      </c>
      <c r="F51" s="221"/>
      <c r="G51" s="71" t="s">
        <v>53</v>
      </c>
      <c r="H51" s="72"/>
      <c r="I51" s="29"/>
      <c r="J51" s="1"/>
      <c r="K51" s="1"/>
      <c r="L51" s="1"/>
      <c r="M51" s="1"/>
      <c r="N51" s="1"/>
      <c r="O51" s="1"/>
      <c r="P51" s="1"/>
      <c r="Q51" s="1"/>
      <c r="R51" s="1"/>
      <c r="S51" s="8"/>
      <c r="T51" s="1"/>
      <c r="U51" s="1"/>
      <c r="V51" s="1"/>
      <c r="W51" s="1"/>
      <c r="X51" s="1"/>
      <c r="Y51" s="1"/>
      <c r="Z51" s="4"/>
      <c r="AA51" s="1"/>
      <c r="AB51" s="4"/>
      <c r="AC51" s="4"/>
      <c r="AD51" s="4"/>
    </row>
    <row r="52" ht="15.75" customHeight="1">
      <c r="A52" s="1"/>
      <c r="B52" s="9"/>
      <c r="C52" s="1"/>
      <c r="D52" s="1"/>
      <c r="E52" s="1"/>
      <c r="F52" s="1"/>
      <c r="G52" s="69" t="s">
        <v>55</v>
      </c>
      <c r="H52" s="77"/>
      <c r="I52" s="29"/>
      <c r="J52" s="1"/>
      <c r="K52" s="1"/>
      <c r="L52" s="1"/>
      <c r="M52" s="1"/>
      <c r="N52" s="1"/>
      <c r="O52" s="1"/>
      <c r="P52" s="1"/>
      <c r="Q52" s="1"/>
      <c r="R52" s="1"/>
      <c r="T52" s="1"/>
      <c r="U52" s="1"/>
      <c r="V52" s="1"/>
      <c r="W52" s="1"/>
      <c r="X52" s="1"/>
      <c r="Y52" s="1"/>
      <c r="Z52" s="4"/>
      <c r="AA52" s="1"/>
      <c r="AB52" s="4"/>
      <c r="AC52" s="4"/>
      <c r="AD52" s="4"/>
    </row>
    <row r="53" ht="15.75" customHeight="1">
      <c r="A53" s="1"/>
      <c r="B53" s="9"/>
      <c r="C53" s="223" t="s">
        <v>253</v>
      </c>
      <c r="D53" s="86"/>
      <c r="E53" s="87"/>
      <c r="F53" s="1"/>
      <c r="G53" s="88" t="s">
        <v>57</v>
      </c>
      <c r="H53" s="72"/>
      <c r="I53" s="29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4"/>
      <c r="AA53" s="1"/>
      <c r="AB53" s="4"/>
      <c r="AC53" s="4"/>
      <c r="AD53" s="4"/>
    </row>
    <row r="54" ht="15.75" customHeight="1">
      <c r="A54" s="1"/>
      <c r="B54" s="9"/>
      <c r="C54" s="225" t="s">
        <v>254</v>
      </c>
      <c r="E54" s="89"/>
      <c r="F54" s="1"/>
      <c r="G54" s="90" t="s">
        <v>59</v>
      </c>
      <c r="H54" s="77"/>
      <c r="I54" s="29"/>
      <c r="J54" s="9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4"/>
      <c r="AA54" s="1"/>
      <c r="AB54" s="4"/>
      <c r="AC54" s="4"/>
      <c r="AD54" s="4"/>
    </row>
    <row r="55" ht="15.75" customHeight="1">
      <c r="A55" s="1"/>
      <c r="B55" s="9"/>
      <c r="C55" s="226" t="s">
        <v>255</v>
      </c>
      <c r="E55" s="89"/>
      <c r="F55" s="1"/>
      <c r="G55" s="88" t="s">
        <v>61</v>
      </c>
      <c r="H55" s="72"/>
      <c r="I55" s="29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4"/>
      <c r="AA55" s="1"/>
      <c r="AB55" s="4"/>
      <c r="AC55" s="4"/>
      <c r="AD55" s="4"/>
    </row>
    <row r="56" ht="15.75" customHeight="1">
      <c r="A56" s="1"/>
      <c r="B56" s="9"/>
      <c r="C56" s="227" t="s">
        <v>1200</v>
      </c>
      <c r="E56" s="228"/>
      <c r="F56" s="1"/>
      <c r="G56" s="69"/>
      <c r="H56" s="92"/>
      <c r="I56" s="93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4"/>
      <c r="AA56" s="1"/>
      <c r="AB56" s="4"/>
      <c r="AC56" s="4"/>
      <c r="AD56" s="4"/>
    </row>
    <row r="57" ht="15.75" customHeight="1">
      <c r="A57" s="1"/>
      <c r="B57" s="9"/>
      <c r="C57" s="229" t="s">
        <v>1201</v>
      </c>
      <c r="E57" s="89"/>
      <c r="F57" s="1"/>
      <c r="G57" s="94" t="s">
        <v>64</v>
      </c>
      <c r="H57" s="95"/>
      <c r="I57" s="93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74" t="s">
        <v>39</v>
      </c>
      <c r="V57" s="75">
        <v>497.39</v>
      </c>
      <c r="W57" s="1"/>
      <c r="X57" s="1"/>
      <c r="Y57" s="1"/>
      <c r="Z57" s="4"/>
      <c r="AA57" s="1"/>
      <c r="AB57" s="4"/>
      <c r="AC57" s="4"/>
      <c r="AD57" s="4"/>
    </row>
    <row r="58" ht="15.75" customHeight="1">
      <c r="A58" s="1"/>
      <c r="B58" s="9"/>
      <c r="C58" s="231" t="s">
        <v>258</v>
      </c>
      <c r="E58" s="89"/>
      <c r="F58" s="1"/>
      <c r="G58" s="94" t="s">
        <v>66</v>
      </c>
      <c r="H58" s="95">
        <v>158.1</v>
      </c>
      <c r="I58" s="93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78" t="s">
        <v>42</v>
      </c>
      <c r="V58" s="79">
        <v>173.91</v>
      </c>
      <c r="W58" s="1"/>
      <c r="X58" s="1"/>
      <c r="Y58" s="1"/>
      <c r="Z58" s="4"/>
      <c r="AA58" s="1"/>
      <c r="AB58" s="4"/>
      <c r="AC58" s="4"/>
      <c r="AD58" s="4"/>
    </row>
    <row r="59" ht="15.75" customHeight="1">
      <c r="A59" s="1"/>
      <c r="B59" s="9"/>
      <c r="C59" s="232" t="s">
        <v>994</v>
      </c>
      <c r="E59" s="228"/>
      <c r="F59" s="1"/>
      <c r="G59" s="96" t="s">
        <v>68</v>
      </c>
      <c r="H59" s="72"/>
      <c r="I59" s="93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78" t="s">
        <v>46</v>
      </c>
      <c r="V59" s="79">
        <v>4805.92</v>
      </c>
      <c r="W59" s="1"/>
      <c r="X59" s="1"/>
      <c r="Y59" s="1"/>
      <c r="Z59" s="4"/>
      <c r="AA59" s="1"/>
      <c r="AB59" s="4"/>
      <c r="AC59" s="4"/>
      <c r="AD59" s="4"/>
    </row>
    <row r="60" ht="15.75" customHeight="1">
      <c r="A60" s="1"/>
      <c r="B60" s="9"/>
      <c r="C60" s="233" t="s">
        <v>260</v>
      </c>
      <c r="E60" s="228"/>
      <c r="F60" s="1"/>
      <c r="G60" s="100" t="s">
        <v>70</v>
      </c>
      <c r="H60" s="106"/>
      <c r="I60" s="93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78" t="s">
        <v>49</v>
      </c>
      <c r="V60" s="79">
        <v>1369.68</v>
      </c>
      <c r="W60" s="1"/>
      <c r="X60" s="1"/>
      <c r="Y60" s="1"/>
      <c r="Z60" s="4"/>
      <c r="AA60" s="1"/>
      <c r="AB60" s="4"/>
      <c r="AC60" s="4"/>
      <c r="AD60" s="4"/>
    </row>
    <row r="61" ht="15.75" customHeight="1">
      <c r="A61" s="1"/>
      <c r="B61" s="9"/>
      <c r="C61" s="235" t="s">
        <v>261</v>
      </c>
      <c r="D61" s="103"/>
      <c r="E61" s="104"/>
      <c r="F61" s="1"/>
      <c r="G61" s="105" t="s">
        <v>71</v>
      </c>
      <c r="H61" s="106"/>
      <c r="I61" s="107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78" t="s">
        <v>51</v>
      </c>
      <c r="V61" s="79"/>
      <c r="W61" s="1"/>
      <c r="X61" s="1"/>
      <c r="Y61" s="1"/>
      <c r="Z61" s="4"/>
      <c r="AA61" s="1"/>
      <c r="AB61" s="4"/>
      <c r="AC61" s="4"/>
      <c r="AD61" s="4"/>
    </row>
    <row r="62" ht="15.75" customHeight="1">
      <c r="A62" s="1"/>
      <c r="B62" s="9"/>
      <c r="C62" s="226"/>
      <c r="E62" s="89"/>
      <c r="F62" s="1"/>
      <c r="G62" s="108"/>
      <c r="H62" s="109"/>
      <c r="I62" s="107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78" t="s">
        <v>54</v>
      </c>
      <c r="V62" s="79">
        <v>239.12</v>
      </c>
      <c r="W62" s="1"/>
      <c r="X62" s="1"/>
      <c r="Y62" s="1"/>
      <c r="Z62" s="4"/>
      <c r="AA62" s="1"/>
      <c r="AB62" s="4"/>
      <c r="AC62" s="4"/>
      <c r="AD62" s="4"/>
    </row>
    <row r="63" ht="15.75" customHeight="1">
      <c r="A63" s="1"/>
      <c r="B63" s="9"/>
      <c r="C63" s="237" t="s">
        <v>262</v>
      </c>
      <c r="D63" s="103"/>
      <c r="E63" s="104"/>
      <c r="F63" s="1"/>
      <c r="G63" s="110" t="s">
        <v>72</v>
      </c>
      <c r="H63" s="111">
        <f>SUM(H44:H62)</f>
        <v>9570.45</v>
      </c>
      <c r="I63" s="65" t="s">
        <v>73</v>
      </c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78" t="s">
        <v>56</v>
      </c>
      <c r="V63" s="79"/>
      <c r="W63" s="1"/>
      <c r="X63" s="1"/>
      <c r="Y63" s="1"/>
      <c r="Z63" s="4"/>
      <c r="AA63" s="1"/>
      <c r="AB63" s="4"/>
      <c r="AC63" s="4"/>
      <c r="AD63" s="4"/>
    </row>
    <row r="64" ht="15.75" customHeight="1">
      <c r="A64" s="1"/>
      <c r="B64" s="9"/>
      <c r="C64" s="226" t="s">
        <v>263</v>
      </c>
      <c r="E64" s="89"/>
      <c r="F64" s="1"/>
      <c r="G64" s="112" t="s">
        <v>74</v>
      </c>
      <c r="H64" s="454">
        <f>5000+6227.29</f>
        <v>11227.29</v>
      </c>
      <c r="I64" s="114" t="s">
        <v>1202</v>
      </c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78" t="s">
        <v>58</v>
      </c>
      <c r="V64" s="79">
        <v>415.85</v>
      </c>
      <c r="W64" s="1"/>
      <c r="X64" s="1"/>
      <c r="Y64" s="1"/>
      <c r="Z64" s="4"/>
      <c r="AA64" s="1"/>
      <c r="AB64" s="4"/>
      <c r="AC64" s="4"/>
      <c r="AD64" s="4"/>
    </row>
    <row r="65" ht="15.75" customHeight="1">
      <c r="A65" s="1"/>
      <c r="B65" s="9"/>
      <c r="C65" s="240" t="s">
        <v>264</v>
      </c>
      <c r="E65" s="228"/>
      <c r="F65" s="1"/>
      <c r="G65" s="115" t="s">
        <v>75</v>
      </c>
      <c r="H65" s="116">
        <f>H63-H64</f>
        <v>-1656.84</v>
      </c>
      <c r="I65" s="117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78" t="s">
        <v>60</v>
      </c>
      <c r="V65" s="79">
        <v>239.12</v>
      </c>
      <c r="W65" s="1"/>
      <c r="X65" s="1"/>
      <c r="Y65" s="1"/>
      <c r="Z65" s="4"/>
      <c r="AA65" s="1"/>
      <c r="AB65" s="4"/>
      <c r="AC65" s="4"/>
      <c r="AD65" s="4"/>
    </row>
    <row r="66" ht="15.75" customHeight="1">
      <c r="A66" s="1"/>
      <c r="B66" s="9"/>
      <c r="C66" s="241"/>
      <c r="D66" s="242"/>
      <c r="E66" s="243"/>
      <c r="F66" s="120" t="s">
        <v>76</v>
      </c>
      <c r="G66" s="121"/>
      <c r="H66" s="122"/>
      <c r="I66" s="114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78" t="s">
        <v>62</v>
      </c>
      <c r="V66" s="79"/>
      <c r="W66" s="1"/>
      <c r="X66" s="1"/>
      <c r="Y66" s="1"/>
      <c r="Z66" s="4"/>
      <c r="AA66" s="1"/>
      <c r="AB66" s="4"/>
      <c r="AC66" s="4"/>
      <c r="AD66" s="4"/>
    </row>
    <row r="67" ht="15.75" customHeight="1">
      <c r="A67" s="1"/>
      <c r="B67" s="9"/>
      <c r="C67" s="1"/>
      <c r="D67" s="1"/>
      <c r="E67" s="16"/>
      <c r="F67" s="245" t="s">
        <v>1203</v>
      </c>
      <c r="G67" s="218"/>
      <c r="H67" s="218"/>
      <c r="I67" s="114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78" t="s">
        <v>63</v>
      </c>
      <c r="V67" s="79"/>
      <c r="W67" s="1"/>
      <c r="X67" s="1"/>
      <c r="Y67" s="1"/>
      <c r="Z67" s="4"/>
      <c r="AA67" s="1"/>
      <c r="AB67" s="4"/>
      <c r="AC67" s="4"/>
      <c r="AD67" s="4"/>
    </row>
    <row r="68" ht="15.75" customHeight="1">
      <c r="A68" s="1"/>
      <c r="B68" s="9"/>
      <c r="C68" s="1"/>
      <c r="D68" s="1"/>
      <c r="E68" s="128"/>
      <c r="F68" s="246"/>
      <c r="G68" s="247"/>
      <c r="H68" s="247"/>
      <c r="I68" s="114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78" t="s">
        <v>65</v>
      </c>
      <c r="V68" s="79">
        <v>158.1</v>
      </c>
      <c r="W68" s="1"/>
      <c r="X68" s="1"/>
      <c r="Y68" s="1"/>
      <c r="Z68" s="4"/>
      <c r="AA68" s="1"/>
      <c r="AB68" s="4"/>
      <c r="AC68" s="4"/>
      <c r="AD68" s="4"/>
    </row>
    <row r="69" ht="15.75" customHeight="1">
      <c r="A69" s="1"/>
      <c r="B69" s="9"/>
      <c r="C69" s="85" t="s">
        <v>266</v>
      </c>
      <c r="D69" s="1"/>
      <c r="E69" s="1"/>
      <c r="F69" s="1"/>
      <c r="G69" s="1"/>
      <c r="H69" s="85"/>
      <c r="I69" s="114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78" t="s">
        <v>67</v>
      </c>
      <c r="V69" s="79">
        <v>2144.27</v>
      </c>
      <c r="W69" s="1"/>
      <c r="X69" s="1"/>
      <c r="Y69" s="1"/>
      <c r="Z69" s="4"/>
      <c r="AA69" s="1"/>
      <c r="AB69" s="4"/>
      <c r="AC69" s="4"/>
      <c r="AD69" s="4"/>
    </row>
    <row r="70" ht="15.75" customHeight="1">
      <c r="A70" s="1"/>
      <c r="B70" s="121"/>
      <c r="C70" s="298" t="s">
        <v>267</v>
      </c>
      <c r="D70" s="30"/>
      <c r="E70" s="30"/>
      <c r="F70" s="30"/>
      <c r="G70" s="30"/>
      <c r="H70" s="30"/>
      <c r="I70" s="132"/>
      <c r="J70" s="1"/>
      <c r="K70" s="1"/>
      <c r="L70" s="1"/>
      <c r="M70" s="1" t="s">
        <v>79</v>
      </c>
      <c r="N70" s="1"/>
      <c r="O70" s="1"/>
      <c r="P70" s="1"/>
      <c r="Q70" s="1"/>
      <c r="R70" s="1"/>
      <c r="S70" s="1"/>
      <c r="T70" s="1"/>
      <c r="U70" s="98" t="s">
        <v>69</v>
      </c>
      <c r="V70" s="99"/>
      <c r="W70" s="1"/>
      <c r="X70" s="1"/>
      <c r="Y70" s="1"/>
      <c r="Z70" s="4"/>
      <c r="AA70" s="1" t="s">
        <v>80</v>
      </c>
      <c r="AB70" s="4"/>
      <c r="AC70" s="4"/>
      <c r="AD70" s="4"/>
    </row>
    <row r="71" ht="15.75" customHeight="1">
      <c r="A71" s="1"/>
      <c r="B71" s="1"/>
      <c r="C71" s="1"/>
      <c r="D71" s="1"/>
      <c r="E71" s="1"/>
      <c r="F71" s="1"/>
      <c r="G71" s="1"/>
      <c r="H71" s="1"/>
      <c r="I71" s="2"/>
      <c r="J71" s="1"/>
      <c r="K71" s="1"/>
      <c r="L71" s="1"/>
      <c r="M71" s="1" t="s">
        <v>81</v>
      </c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4"/>
      <c r="AA71" s="1"/>
      <c r="AB71" s="4"/>
      <c r="AC71" s="4"/>
      <c r="AD71" s="4"/>
    </row>
    <row r="72" ht="15.75" customHeight="1">
      <c r="A72" s="1"/>
      <c r="B72" s="1"/>
      <c r="C72" s="1"/>
      <c r="D72" s="1"/>
      <c r="E72" s="1"/>
      <c r="F72" s="1"/>
      <c r="G72" s="1"/>
      <c r="H72" s="1"/>
      <c r="I72" s="2"/>
      <c r="J72" s="1"/>
      <c r="K72" s="1"/>
      <c r="L72" s="1"/>
      <c r="M72" s="1" t="s">
        <v>82</v>
      </c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 t="s">
        <v>83</v>
      </c>
      <c r="Z72" s="4"/>
      <c r="AA72" s="1">
        <v>11.0</v>
      </c>
      <c r="AB72" s="4">
        <v>2614.86</v>
      </c>
      <c r="AC72" s="4"/>
      <c r="AD72" s="4">
        <v>28763.460000000003</v>
      </c>
    </row>
    <row r="73" ht="15.75" customHeight="1">
      <c r="A73" s="1"/>
      <c r="B73" s="1"/>
      <c r="C73" s="1"/>
      <c r="D73" s="1"/>
      <c r="E73" s="1"/>
      <c r="F73" s="1"/>
      <c r="G73" s="1"/>
      <c r="H73" s="1"/>
      <c r="I73" s="2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 t="s">
        <v>85</v>
      </c>
      <c r="Z73" s="4"/>
      <c r="AA73" s="1">
        <v>7.0</v>
      </c>
      <c r="AB73" s="4">
        <v>3735.514285714286</v>
      </c>
      <c r="AC73" s="4"/>
      <c r="AD73" s="4">
        <v>26148.600000000002</v>
      </c>
    </row>
    <row r="74" ht="15.75" customHeight="1">
      <c r="A74" s="1"/>
      <c r="B74" s="1"/>
      <c r="C74" s="1"/>
      <c r="D74" s="1"/>
      <c r="E74" s="1"/>
      <c r="F74" s="1"/>
      <c r="G74" s="1"/>
      <c r="H74" s="1"/>
      <c r="I74" s="2"/>
      <c r="J74" s="1"/>
      <c r="K74" s="1"/>
      <c r="L74" s="1"/>
      <c r="M74" s="4" t="s">
        <v>86</v>
      </c>
      <c r="N74" s="4"/>
      <c r="O74" s="4"/>
      <c r="P74" s="4"/>
      <c r="Q74" s="4"/>
      <c r="R74" s="4"/>
      <c r="S74" s="4"/>
      <c r="T74" s="4"/>
      <c r="U74" s="4"/>
      <c r="V74" s="4"/>
      <c r="W74" s="4"/>
      <c r="X74" s="1"/>
      <c r="Y74" s="1" t="s">
        <v>87</v>
      </c>
      <c r="Z74" s="4"/>
      <c r="AA74" s="1">
        <v>8.0</v>
      </c>
      <c r="AB74" s="4">
        <v>3268.5750000000003</v>
      </c>
      <c r="AC74" s="4"/>
      <c r="AD74" s="4">
        <v>26148.600000000002</v>
      </c>
    </row>
    <row r="75" ht="15.75" customHeight="1">
      <c r="A75" s="1"/>
      <c r="B75" s="1"/>
      <c r="C75" s="1"/>
      <c r="D75" s="1"/>
      <c r="E75" s="1"/>
      <c r="F75" s="1"/>
      <c r="G75" s="1"/>
      <c r="H75" s="1"/>
      <c r="I75" s="2"/>
      <c r="J75" s="1"/>
      <c r="K75" s="1"/>
      <c r="L75" s="1"/>
      <c r="M75" s="4" t="s">
        <v>337</v>
      </c>
      <c r="N75" s="4"/>
      <c r="O75" s="4"/>
      <c r="P75" s="4"/>
      <c r="Q75" s="4"/>
      <c r="R75" s="4"/>
      <c r="S75" s="4"/>
      <c r="T75" s="4"/>
      <c r="U75" s="4"/>
      <c r="V75" s="4"/>
      <c r="W75" s="4"/>
      <c r="X75" s="1"/>
      <c r="Y75" s="1" t="s">
        <v>89</v>
      </c>
      <c r="Z75" s="4"/>
      <c r="AA75" s="1">
        <v>12.0</v>
      </c>
      <c r="AB75" s="4">
        <v>2614.86</v>
      </c>
      <c r="AC75" s="4"/>
      <c r="AD75" s="4">
        <v>31378.32</v>
      </c>
    </row>
    <row r="76" ht="15.75" customHeight="1">
      <c r="A76" s="1"/>
      <c r="B76" s="1"/>
      <c r="C76" s="1"/>
      <c r="D76" s="1"/>
      <c r="E76" s="1"/>
      <c r="F76" s="1"/>
      <c r="G76" s="1"/>
      <c r="H76" s="1"/>
      <c r="I76" s="2"/>
      <c r="J76" s="1"/>
      <c r="K76" s="1"/>
      <c r="L76" s="1"/>
      <c r="M76" s="4" t="s">
        <v>90</v>
      </c>
      <c r="N76" s="4"/>
      <c r="O76" s="4"/>
      <c r="P76" s="4"/>
      <c r="Q76" s="4"/>
      <c r="R76" s="4" t="s">
        <v>91</v>
      </c>
      <c r="S76" s="4" t="s">
        <v>91</v>
      </c>
      <c r="T76" s="4" t="s">
        <v>91</v>
      </c>
      <c r="U76" s="4" t="s">
        <v>91</v>
      </c>
      <c r="V76" s="4" t="s">
        <v>91</v>
      </c>
      <c r="W76" s="4"/>
      <c r="X76" s="1"/>
      <c r="Y76" s="1" t="s">
        <v>92</v>
      </c>
      <c r="Z76" s="4"/>
      <c r="AA76" s="1">
        <v>9.0</v>
      </c>
      <c r="AB76" s="4">
        <v>2905.4</v>
      </c>
      <c r="AC76" s="4"/>
      <c r="AD76" s="4">
        <v>26148.600000000002</v>
      </c>
    </row>
    <row r="77" ht="15.75" customHeight="1">
      <c r="A77" s="1"/>
      <c r="B77" s="1"/>
      <c r="C77" s="1"/>
      <c r="D77" s="1"/>
      <c r="E77" s="1"/>
      <c r="F77" s="1"/>
      <c r="G77" s="1"/>
      <c r="H77" s="1"/>
      <c r="I77" s="2"/>
      <c r="J77" s="1"/>
      <c r="K77" s="1"/>
      <c r="L77" s="1"/>
      <c r="M77" s="4" t="s">
        <v>93</v>
      </c>
      <c r="N77" s="4" t="s">
        <v>94</v>
      </c>
      <c r="O77" s="4" t="s">
        <v>95</v>
      </c>
      <c r="P77" s="4"/>
      <c r="Q77" s="4"/>
      <c r="R77" s="4" t="s">
        <v>96</v>
      </c>
      <c r="S77" s="4" t="s">
        <v>97</v>
      </c>
      <c r="T77" s="4" t="s">
        <v>98</v>
      </c>
      <c r="U77" s="4" t="s">
        <v>99</v>
      </c>
      <c r="V77" s="4" t="s">
        <v>176</v>
      </c>
      <c r="W77" s="4"/>
      <c r="X77" s="1"/>
      <c r="Y77" s="1" t="s">
        <v>101</v>
      </c>
      <c r="Z77" s="4"/>
      <c r="AA77" s="1">
        <v>10.0</v>
      </c>
      <c r="AB77" s="4">
        <v>2614.86</v>
      </c>
      <c r="AC77" s="4"/>
      <c r="AD77" s="4">
        <v>26148.600000000002</v>
      </c>
    </row>
    <row r="78" ht="15.75" customHeight="1">
      <c r="A78" s="1"/>
      <c r="B78" s="1"/>
      <c r="C78" s="1"/>
      <c r="D78" s="1"/>
      <c r="E78" s="1"/>
      <c r="F78" s="1"/>
      <c r="G78" s="1"/>
      <c r="H78" s="1"/>
      <c r="I78" s="2"/>
      <c r="J78" s="1"/>
      <c r="K78" s="1"/>
      <c r="L78" s="1"/>
      <c r="M78" s="4" t="s">
        <v>338</v>
      </c>
      <c r="N78" s="4" t="s">
        <v>103</v>
      </c>
      <c r="O78" s="4">
        <v>871.62</v>
      </c>
      <c r="P78" s="4"/>
      <c r="Q78" s="4"/>
      <c r="R78" s="4" t="s">
        <v>351</v>
      </c>
      <c r="S78" s="4" t="s">
        <v>351</v>
      </c>
      <c r="T78" s="4" t="s">
        <v>351</v>
      </c>
      <c r="U78" s="4" t="s">
        <v>351</v>
      </c>
      <c r="V78" s="4">
        <v>4200.0</v>
      </c>
      <c r="W78" s="4"/>
      <c r="X78" s="1"/>
      <c r="Y78" s="1" t="s">
        <v>105</v>
      </c>
      <c r="Z78" s="4"/>
      <c r="AA78" s="1">
        <v>8.0</v>
      </c>
      <c r="AB78" s="4">
        <v>3268.5750000000003</v>
      </c>
      <c r="AC78" s="4"/>
      <c r="AD78" s="4">
        <v>26148.600000000002</v>
      </c>
    </row>
    <row r="79" ht="15.75" customHeight="1">
      <c r="A79" s="1"/>
      <c r="B79" s="1"/>
      <c r="C79" s="1"/>
      <c r="D79" s="1"/>
      <c r="E79" s="1"/>
      <c r="F79" s="1"/>
      <c r="G79" s="1"/>
      <c r="H79" s="1"/>
      <c r="I79" s="2"/>
      <c r="J79" s="1"/>
      <c r="K79" s="1"/>
      <c r="L79" s="1"/>
      <c r="M79" s="4" t="s">
        <v>39</v>
      </c>
      <c r="N79" s="4" t="s">
        <v>103</v>
      </c>
      <c r="O79" s="4">
        <v>497.39</v>
      </c>
      <c r="P79" s="4"/>
      <c r="Q79" s="4"/>
      <c r="R79" s="4">
        <v>497.39</v>
      </c>
      <c r="S79" s="4">
        <v>497.39</v>
      </c>
      <c r="T79" s="4">
        <v>497.39</v>
      </c>
      <c r="U79" s="4">
        <v>497.39</v>
      </c>
      <c r="V79" s="4">
        <v>497.39</v>
      </c>
      <c r="W79" s="4"/>
      <c r="X79" s="1"/>
      <c r="Y79" s="1" t="s">
        <v>106</v>
      </c>
      <c r="Z79" s="4"/>
      <c r="AA79" s="1">
        <v>8.0</v>
      </c>
      <c r="AB79" s="4">
        <v>3268.5750000000003</v>
      </c>
      <c r="AC79" s="4"/>
      <c r="AD79" s="4">
        <v>26148.600000000002</v>
      </c>
    </row>
    <row r="80" ht="15.75" customHeight="1">
      <c r="A80" s="1"/>
      <c r="B80" s="1"/>
      <c r="C80" s="1"/>
      <c r="D80" s="1"/>
      <c r="E80" s="1"/>
      <c r="F80" s="1"/>
      <c r="G80" s="1"/>
      <c r="H80" s="1"/>
      <c r="I80" s="2"/>
      <c r="J80" s="1"/>
      <c r="K80" s="1"/>
      <c r="L80" s="1"/>
      <c r="M80" s="4" t="s">
        <v>42</v>
      </c>
      <c r="N80" s="4" t="s">
        <v>107</v>
      </c>
      <c r="O80" s="4">
        <v>173.91</v>
      </c>
      <c r="P80" s="4"/>
      <c r="Q80" s="4"/>
      <c r="R80" s="4">
        <v>173.91</v>
      </c>
      <c r="S80" s="4">
        <v>173.91</v>
      </c>
      <c r="T80" s="4"/>
      <c r="U80" s="4"/>
      <c r="V80" s="4"/>
      <c r="W80" s="4"/>
      <c r="X80" s="1"/>
      <c r="Y80" s="1" t="s">
        <v>108</v>
      </c>
      <c r="Z80" s="4"/>
      <c r="AA80" s="1">
        <v>16.0</v>
      </c>
      <c r="AB80" s="4">
        <v>2614.86</v>
      </c>
      <c r="AC80" s="4"/>
      <c r="AD80" s="4">
        <v>41837.76</v>
      </c>
    </row>
    <row r="81" ht="15.75" customHeight="1">
      <c r="A81" s="1"/>
      <c r="B81" s="1"/>
      <c r="C81" s="1"/>
      <c r="E81" s="1"/>
      <c r="F81" s="1"/>
      <c r="G81" s="1"/>
      <c r="H81" s="1"/>
      <c r="I81" s="2"/>
      <c r="J81" s="1"/>
      <c r="L81" s="1"/>
      <c r="M81" s="4" t="s">
        <v>46</v>
      </c>
      <c r="N81" s="4" t="s">
        <v>103</v>
      </c>
      <c r="O81" s="4">
        <v>4805.92</v>
      </c>
      <c r="P81" s="4"/>
      <c r="Q81" s="4"/>
      <c r="R81" s="4">
        <v>4805.92</v>
      </c>
      <c r="S81" s="4">
        <v>4805.92</v>
      </c>
      <c r="T81" s="4">
        <v>4805.92</v>
      </c>
      <c r="U81" s="4">
        <v>4805.92</v>
      </c>
      <c r="V81" s="4"/>
      <c r="W81" s="4"/>
      <c r="X81" s="1"/>
      <c r="Y81" s="1" t="s">
        <v>109</v>
      </c>
      <c r="Z81" s="4"/>
      <c r="AA81" s="1">
        <v>8.0</v>
      </c>
      <c r="AB81" s="4">
        <v>3268.5750000000003</v>
      </c>
      <c r="AC81" s="4"/>
      <c r="AD81" s="4">
        <v>26148.600000000002</v>
      </c>
    </row>
    <row r="82" ht="15.75" customHeight="1">
      <c r="A82" s="1"/>
      <c r="B82" s="1"/>
      <c r="C82" s="1"/>
      <c r="E82" s="1"/>
      <c r="F82" s="1"/>
      <c r="G82" s="1"/>
      <c r="H82" s="1"/>
      <c r="I82" s="2"/>
      <c r="J82" s="1"/>
      <c r="L82" s="1"/>
      <c r="M82" s="4" t="s">
        <v>49</v>
      </c>
      <c r="N82" s="4" t="s">
        <v>103</v>
      </c>
      <c r="O82" s="4">
        <v>1369.68</v>
      </c>
      <c r="P82" s="4"/>
      <c r="Q82" s="4"/>
      <c r="R82" s="4">
        <v>1369.68</v>
      </c>
      <c r="S82" s="4">
        <v>1369.68</v>
      </c>
      <c r="T82" s="4">
        <v>1369.68</v>
      </c>
      <c r="U82" s="4">
        <v>1369.68</v>
      </c>
      <c r="V82" s="4">
        <v>1369.68</v>
      </c>
      <c r="W82" s="4"/>
      <c r="X82" s="1"/>
      <c r="Y82" s="1" t="s">
        <v>111</v>
      </c>
      <c r="Z82" s="4"/>
      <c r="AA82" s="1">
        <v>9.0</v>
      </c>
      <c r="AB82" s="4">
        <v>2905.4</v>
      </c>
      <c r="AC82" s="4"/>
      <c r="AD82" s="4">
        <v>26148.600000000002</v>
      </c>
    </row>
    <row r="83" ht="15.75" customHeight="1">
      <c r="A83" s="1"/>
      <c r="B83" s="1"/>
      <c r="C83" s="1"/>
      <c r="E83" s="1"/>
      <c r="F83" s="1"/>
      <c r="G83" s="1"/>
      <c r="H83" s="1"/>
      <c r="I83" s="2"/>
      <c r="J83" s="1"/>
      <c r="L83" s="1"/>
      <c r="M83" s="4" t="s">
        <v>124</v>
      </c>
      <c r="N83" s="4" t="s">
        <v>103</v>
      </c>
      <c r="O83" s="4">
        <v>110.0</v>
      </c>
      <c r="P83" s="4"/>
      <c r="Q83" s="4"/>
      <c r="R83" s="4"/>
      <c r="S83" s="4"/>
      <c r="T83" s="4"/>
      <c r="U83" s="4"/>
      <c r="V83" s="4"/>
      <c r="W83" s="4"/>
      <c r="X83" s="1"/>
      <c r="Y83" s="1" t="s">
        <v>113</v>
      </c>
      <c r="Z83" s="4"/>
      <c r="AA83" s="1">
        <v>18.0</v>
      </c>
      <c r="AB83" s="4">
        <v>2614.86</v>
      </c>
      <c r="AC83" s="4"/>
      <c r="AD83" s="4">
        <v>47067.48</v>
      </c>
    </row>
    <row r="84" ht="15.75" customHeight="1">
      <c r="A84" s="1"/>
      <c r="B84" s="1"/>
      <c r="C84" s="1"/>
      <c r="E84" s="1"/>
      <c r="F84" s="1"/>
      <c r="G84" s="1"/>
      <c r="H84" s="1"/>
      <c r="I84" s="2"/>
      <c r="J84" s="1"/>
      <c r="L84" s="1"/>
      <c r="M84" s="4" t="s">
        <v>54</v>
      </c>
      <c r="N84" s="4" t="s">
        <v>107</v>
      </c>
      <c r="O84" s="4">
        <v>239.12</v>
      </c>
      <c r="P84" s="4"/>
      <c r="Q84" s="4"/>
      <c r="R84" s="4">
        <v>239.12</v>
      </c>
      <c r="S84" s="4">
        <v>239.12</v>
      </c>
      <c r="T84" s="4"/>
      <c r="U84" s="4"/>
      <c r="V84" s="4">
        <v>239.12</v>
      </c>
      <c r="W84" s="4"/>
      <c r="X84" s="1"/>
      <c r="Y84" s="1" t="s">
        <v>115</v>
      </c>
      <c r="Z84" s="4"/>
      <c r="AA84" s="1">
        <v>13.0</v>
      </c>
      <c r="AB84" s="4">
        <v>2614.86</v>
      </c>
      <c r="AC84" s="4"/>
      <c r="AD84" s="4">
        <v>33993.18</v>
      </c>
    </row>
    <row r="85" ht="15.75" customHeight="1">
      <c r="A85" s="1"/>
      <c r="B85" s="1"/>
      <c r="C85" s="1"/>
      <c r="E85" s="1"/>
      <c r="F85" s="1"/>
      <c r="G85" s="1"/>
      <c r="H85" s="1"/>
      <c r="I85" s="2"/>
      <c r="J85" s="1"/>
      <c r="L85" s="1"/>
      <c r="M85" s="4" t="s">
        <v>56</v>
      </c>
      <c r="N85" s="4" t="s">
        <v>103</v>
      </c>
      <c r="O85" s="4">
        <v>86.95</v>
      </c>
      <c r="P85" s="4"/>
      <c r="Q85" s="4"/>
      <c r="R85" s="4"/>
      <c r="S85" s="4"/>
      <c r="T85" s="4">
        <v>86.95</v>
      </c>
      <c r="U85" s="4">
        <v>86.95</v>
      </c>
      <c r="V85" s="4"/>
      <c r="W85" s="4"/>
      <c r="X85" s="1"/>
      <c r="Y85" s="1" t="s">
        <v>117</v>
      </c>
      <c r="Z85" s="4"/>
      <c r="AA85" s="1">
        <v>7.0</v>
      </c>
      <c r="AB85" s="4">
        <v>3735.514285714286</v>
      </c>
      <c r="AC85" s="4"/>
      <c r="AD85" s="4">
        <v>26148.600000000002</v>
      </c>
    </row>
    <row r="86" ht="15.75" customHeight="1">
      <c r="A86" s="1"/>
      <c r="B86" s="1"/>
      <c r="C86" s="1"/>
      <c r="E86" s="1"/>
      <c r="F86" s="1"/>
      <c r="G86" s="1"/>
      <c r="H86" s="1"/>
      <c r="I86" s="2"/>
      <c r="J86" s="1"/>
      <c r="L86" s="1"/>
      <c r="M86" s="4" t="s">
        <v>58</v>
      </c>
      <c r="N86" s="4" t="s">
        <v>129</v>
      </c>
      <c r="O86" s="4">
        <v>415.85</v>
      </c>
      <c r="P86" s="4"/>
      <c r="Q86" s="4"/>
      <c r="R86" s="4">
        <v>415.85</v>
      </c>
      <c r="S86" s="4">
        <v>415.85</v>
      </c>
      <c r="T86" s="4">
        <v>415.85</v>
      </c>
      <c r="U86" s="4">
        <v>415.85</v>
      </c>
      <c r="V86" s="4"/>
      <c r="W86" s="4"/>
      <c r="X86" s="1"/>
      <c r="Y86" s="1" t="s">
        <v>119</v>
      </c>
      <c r="Z86" s="4"/>
      <c r="AA86" s="1">
        <v>10.0</v>
      </c>
      <c r="AB86" s="4">
        <v>2614.86</v>
      </c>
      <c r="AC86" s="4"/>
      <c r="AD86" s="4">
        <v>26148.600000000002</v>
      </c>
    </row>
    <row r="87" ht="15.75" customHeight="1">
      <c r="A87" s="1"/>
      <c r="B87" s="1"/>
      <c r="C87" s="1"/>
      <c r="E87" s="1"/>
      <c r="F87" s="1"/>
      <c r="G87" s="1"/>
      <c r="H87" s="1"/>
      <c r="I87" s="2"/>
      <c r="J87" s="1"/>
      <c r="L87" s="1"/>
      <c r="M87" s="4" t="s">
        <v>60</v>
      </c>
      <c r="N87" s="4" t="s">
        <v>107</v>
      </c>
      <c r="O87" s="4">
        <v>239.12</v>
      </c>
      <c r="P87" s="4"/>
      <c r="Q87" s="4"/>
      <c r="R87" s="4">
        <v>239.12</v>
      </c>
      <c r="S87" s="4">
        <v>239.12</v>
      </c>
      <c r="T87" s="4"/>
      <c r="U87" s="4"/>
      <c r="V87" s="4"/>
      <c r="W87" s="4"/>
      <c r="X87" s="1"/>
      <c r="Y87" s="1" t="s">
        <v>121</v>
      </c>
      <c r="Z87" s="4"/>
      <c r="AA87" s="1">
        <v>7.0</v>
      </c>
      <c r="AB87" s="4">
        <v>3735.514285714286</v>
      </c>
      <c r="AC87" s="4"/>
      <c r="AD87" s="4">
        <v>26148.600000000002</v>
      </c>
    </row>
    <row r="88" ht="15.75" customHeight="1">
      <c r="A88" s="1"/>
      <c r="B88" s="1"/>
      <c r="C88" s="1"/>
      <c r="E88" s="1"/>
      <c r="F88" s="1"/>
      <c r="G88" s="1"/>
      <c r="H88" s="1"/>
      <c r="I88" s="2"/>
      <c r="J88" s="1"/>
      <c r="L88" s="1"/>
      <c r="M88" s="4" t="s">
        <v>133</v>
      </c>
      <c r="N88" s="4" t="s">
        <v>107</v>
      </c>
      <c r="O88" s="4">
        <v>1569.89</v>
      </c>
      <c r="P88" s="4"/>
      <c r="Q88" s="4"/>
      <c r="R88" s="4">
        <v>1569.89</v>
      </c>
      <c r="S88" s="4"/>
      <c r="T88" s="4"/>
      <c r="U88" s="4"/>
      <c r="V88" s="4"/>
      <c r="W88" s="4"/>
      <c r="X88" s="1"/>
      <c r="Y88" s="1" t="s">
        <v>122</v>
      </c>
      <c r="Z88" s="4"/>
      <c r="AA88" s="1">
        <v>19.0</v>
      </c>
      <c r="AB88" s="4">
        <v>2614.86</v>
      </c>
      <c r="AC88" s="4"/>
      <c r="AD88" s="4">
        <v>49682.340000000004</v>
      </c>
    </row>
    <row r="89" ht="15.75" customHeight="1">
      <c r="A89" s="1"/>
      <c r="B89" s="1"/>
      <c r="C89" s="1"/>
      <c r="E89" s="1"/>
      <c r="F89" s="1"/>
      <c r="G89" s="1"/>
      <c r="H89" s="1"/>
      <c r="I89" s="2"/>
      <c r="J89" s="1"/>
      <c r="L89" s="1"/>
      <c r="M89" s="4" t="s">
        <v>136</v>
      </c>
      <c r="N89" s="4" t="s">
        <v>129</v>
      </c>
      <c r="O89" s="4">
        <v>784.95</v>
      </c>
      <c r="P89" s="4"/>
      <c r="Q89" s="4"/>
      <c r="R89" s="4"/>
      <c r="S89" s="4"/>
      <c r="T89" s="4">
        <v>784.95</v>
      </c>
      <c r="U89" s="4"/>
      <c r="V89" s="4"/>
      <c r="W89" s="4"/>
      <c r="X89" s="1"/>
      <c r="Y89" s="1" t="s">
        <v>123</v>
      </c>
      <c r="Z89" s="4"/>
      <c r="AA89" s="1">
        <v>10.0</v>
      </c>
      <c r="AB89" s="4">
        <v>2614.86</v>
      </c>
      <c r="AC89" s="4"/>
      <c r="AD89" s="4">
        <v>26148.600000000002</v>
      </c>
    </row>
    <row r="90" ht="15.75" customHeight="1">
      <c r="A90" s="1"/>
      <c r="B90" s="1"/>
      <c r="C90" s="1"/>
      <c r="E90" s="1"/>
      <c r="F90" s="1"/>
      <c r="G90" s="1"/>
      <c r="H90" s="1"/>
      <c r="I90" s="2"/>
      <c r="J90" s="1"/>
      <c r="L90" s="1"/>
      <c r="M90" s="4" t="s">
        <v>65</v>
      </c>
      <c r="N90" s="4" t="s">
        <v>103</v>
      </c>
      <c r="O90" s="4">
        <v>158.1</v>
      </c>
      <c r="P90" s="4"/>
      <c r="Q90" s="4"/>
      <c r="R90" s="4">
        <v>158.1</v>
      </c>
      <c r="S90" s="4">
        <v>158.1</v>
      </c>
      <c r="T90" s="4">
        <v>158.1</v>
      </c>
      <c r="U90" s="4">
        <v>158.1</v>
      </c>
      <c r="V90" s="4"/>
      <c r="W90" s="4"/>
      <c r="X90" s="1"/>
      <c r="Y90" s="1" t="s">
        <v>126</v>
      </c>
      <c r="Z90" s="4"/>
      <c r="AA90" s="1">
        <v>8.0</v>
      </c>
      <c r="AB90" s="4">
        <v>3268.5750000000003</v>
      </c>
      <c r="AC90" s="4"/>
      <c r="AD90" s="4">
        <v>26148.600000000002</v>
      </c>
    </row>
    <row r="91" ht="15.75" customHeight="1">
      <c r="A91" s="1"/>
      <c r="B91" s="1"/>
      <c r="C91" s="1"/>
      <c r="E91" s="1"/>
      <c r="F91" s="1"/>
      <c r="G91" s="1"/>
      <c r="H91" s="1"/>
      <c r="I91" s="2"/>
      <c r="J91" s="1"/>
      <c r="L91" s="1"/>
      <c r="M91" s="4" t="s">
        <v>67</v>
      </c>
      <c r="N91" s="4" t="s">
        <v>107</v>
      </c>
      <c r="O91" s="4">
        <v>2144.27</v>
      </c>
      <c r="P91" s="4"/>
      <c r="Q91" s="4"/>
      <c r="R91" s="4">
        <v>2144.27</v>
      </c>
      <c r="S91" s="4">
        <v>2144.27</v>
      </c>
      <c r="T91" s="4"/>
      <c r="U91" s="4"/>
      <c r="V91" s="4"/>
      <c r="W91" s="4"/>
      <c r="X91" s="1"/>
      <c r="Y91" s="1" t="s">
        <v>127</v>
      </c>
      <c r="Z91" s="4"/>
      <c r="AA91" s="1">
        <v>18.0</v>
      </c>
      <c r="AB91" s="4">
        <v>2614.86</v>
      </c>
      <c r="AC91" s="4"/>
      <c r="AD91" s="4">
        <v>47067.48</v>
      </c>
    </row>
    <row r="92" ht="15.75" customHeight="1">
      <c r="A92" s="1"/>
      <c r="B92" s="1"/>
      <c r="C92" s="1"/>
      <c r="E92" s="1"/>
      <c r="F92" s="1"/>
      <c r="G92" s="1"/>
      <c r="H92" s="1"/>
      <c r="I92" s="2"/>
      <c r="J92" s="1"/>
      <c r="L92" s="1"/>
      <c r="M92" s="4" t="s">
        <v>143</v>
      </c>
      <c r="N92" s="4" t="s">
        <v>129</v>
      </c>
      <c r="O92" s="4">
        <v>804.1</v>
      </c>
      <c r="P92" s="4"/>
      <c r="Q92" s="4"/>
      <c r="R92" s="152"/>
      <c r="S92" s="152"/>
      <c r="T92" s="152">
        <v>804.1</v>
      </c>
      <c r="U92" s="152">
        <v>804.1</v>
      </c>
      <c r="V92" s="152"/>
      <c r="W92" s="4"/>
      <c r="X92" s="1"/>
      <c r="Y92" s="1" t="s">
        <v>128</v>
      </c>
      <c r="Z92" s="4"/>
      <c r="AA92" s="1">
        <v>10.0</v>
      </c>
      <c r="AB92" s="4">
        <v>2614.86</v>
      </c>
      <c r="AC92" s="4"/>
      <c r="AD92" s="4">
        <v>26148.600000000002</v>
      </c>
    </row>
    <row r="93" ht="15.75" customHeight="1">
      <c r="A93" s="1"/>
      <c r="B93" s="1"/>
      <c r="C93" s="1"/>
      <c r="E93" s="1"/>
      <c r="F93" s="1"/>
      <c r="G93" s="1"/>
      <c r="H93" s="1"/>
      <c r="I93" s="2"/>
      <c r="J93" s="1"/>
      <c r="L93" s="1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1"/>
      <c r="Y93" s="1" t="s">
        <v>130</v>
      </c>
      <c r="Z93" s="4"/>
      <c r="AA93" s="1">
        <v>12.0</v>
      </c>
      <c r="AB93" s="4">
        <v>2614.86</v>
      </c>
      <c r="AC93" s="4"/>
      <c r="AD93" s="4">
        <v>31378.32</v>
      </c>
    </row>
    <row r="94" ht="15.75" customHeight="1">
      <c r="A94" s="1"/>
      <c r="B94" s="1"/>
      <c r="C94" s="1"/>
      <c r="E94" s="1"/>
      <c r="F94" s="1"/>
      <c r="G94" s="1"/>
      <c r="H94" s="1"/>
      <c r="I94" s="2"/>
      <c r="J94" s="1"/>
      <c r="L94" s="1"/>
      <c r="M94" s="4"/>
      <c r="N94" s="4"/>
      <c r="O94" s="4"/>
      <c r="P94" s="4"/>
      <c r="Q94" s="4"/>
      <c r="R94" s="4">
        <f t="shared" ref="R94:U94" si="2">SUM(R79:R92)</f>
        <v>11613.25</v>
      </c>
      <c r="S94" s="4">
        <f t="shared" si="2"/>
        <v>10043.36</v>
      </c>
      <c r="T94" s="4">
        <f t="shared" si="2"/>
        <v>8922.94</v>
      </c>
      <c r="U94" s="4">
        <f t="shared" si="2"/>
        <v>8137.99</v>
      </c>
      <c r="V94" s="4">
        <f>SUM(V78:V92)</f>
        <v>6306.19</v>
      </c>
      <c r="W94" s="4"/>
      <c r="X94" s="1"/>
      <c r="Y94" s="1" t="s">
        <v>131</v>
      </c>
      <c r="Z94" s="4"/>
      <c r="AA94" s="1">
        <v>15.0</v>
      </c>
      <c r="AB94" s="4">
        <v>2614.86</v>
      </c>
      <c r="AC94" s="4"/>
      <c r="AD94" s="4">
        <v>39222.9</v>
      </c>
    </row>
    <row r="95" ht="15.75" customHeight="1">
      <c r="A95" s="1"/>
      <c r="B95" s="1"/>
      <c r="C95" s="1"/>
      <c r="E95" s="1"/>
      <c r="F95" s="1"/>
      <c r="G95" s="1"/>
      <c r="H95" s="1"/>
      <c r="I95" s="2"/>
      <c r="J95" s="1"/>
      <c r="L95" s="1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1"/>
      <c r="Y95" s="1" t="s">
        <v>134</v>
      </c>
      <c r="Z95" s="4"/>
      <c r="AA95" s="1">
        <v>9.0</v>
      </c>
      <c r="AB95" s="4">
        <v>2905.4</v>
      </c>
      <c r="AC95" s="4"/>
      <c r="AD95" s="4">
        <v>26148.600000000002</v>
      </c>
    </row>
    <row r="96" ht="15.75" customHeight="1">
      <c r="A96" s="1"/>
      <c r="B96" s="1"/>
      <c r="C96" s="1"/>
      <c r="E96" s="1"/>
      <c r="F96" s="1"/>
      <c r="G96" s="1"/>
      <c r="H96" s="1"/>
      <c r="I96" s="2"/>
      <c r="J96" s="1"/>
      <c r="L96" s="1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1"/>
      <c r="Y96" s="1" t="s">
        <v>137</v>
      </c>
      <c r="Z96" s="4"/>
      <c r="AA96" s="1">
        <v>8.0</v>
      </c>
      <c r="AB96" s="4">
        <v>3268.5750000000003</v>
      </c>
      <c r="AC96" s="4"/>
      <c r="AD96" s="4">
        <v>26148.600000000002</v>
      </c>
    </row>
    <row r="97" ht="15.75" customHeight="1">
      <c r="A97" s="1"/>
      <c r="B97" s="1"/>
      <c r="C97" s="1"/>
      <c r="E97" s="1"/>
      <c r="F97" s="1"/>
      <c r="G97" s="1"/>
      <c r="H97" s="1"/>
      <c r="I97" s="2"/>
      <c r="J97" s="1"/>
      <c r="L97" s="1"/>
      <c r="M97" s="4" t="s">
        <v>365</v>
      </c>
      <c r="N97" s="4"/>
      <c r="O97" s="4"/>
      <c r="P97" s="4"/>
      <c r="Q97" s="4"/>
      <c r="R97" s="4"/>
      <c r="S97" s="4"/>
      <c r="T97" s="4"/>
      <c r="U97" s="4"/>
      <c r="V97" s="4"/>
      <c r="W97" s="4"/>
      <c r="X97" s="1"/>
      <c r="Y97" s="1" t="s">
        <v>139</v>
      </c>
      <c r="Z97" s="4"/>
      <c r="AA97" s="1">
        <v>8.0</v>
      </c>
      <c r="AB97" s="4">
        <v>3268.5750000000003</v>
      </c>
      <c r="AC97" s="4"/>
      <c r="AD97" s="4">
        <v>26148.600000000002</v>
      </c>
    </row>
    <row r="98" ht="15.75" customHeight="1">
      <c r="A98" s="1"/>
      <c r="B98" s="1"/>
      <c r="C98" s="1"/>
      <c r="E98" s="1"/>
      <c r="F98" s="1"/>
      <c r="G98" s="1"/>
      <c r="H98" s="1"/>
      <c r="I98" s="2"/>
      <c r="J98" s="1"/>
      <c r="L98" s="1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1"/>
      <c r="Y98" s="1" t="s">
        <v>140</v>
      </c>
      <c r="Z98" s="4"/>
      <c r="AA98" s="1">
        <v>7.0</v>
      </c>
      <c r="AB98" s="4">
        <v>4109.04</v>
      </c>
      <c r="AC98" s="4"/>
      <c r="AD98" s="4">
        <v>28763.28</v>
      </c>
    </row>
    <row r="99" ht="15.75" customHeight="1">
      <c r="A99" s="1"/>
      <c r="B99" s="1"/>
      <c r="C99" s="1"/>
      <c r="E99" s="1"/>
      <c r="F99" s="1"/>
      <c r="G99" s="1"/>
      <c r="H99" s="1"/>
      <c r="I99" s="2"/>
      <c r="J99" s="1"/>
      <c r="L99" s="1"/>
      <c r="M99" s="4" t="s">
        <v>366</v>
      </c>
      <c r="N99" s="4"/>
      <c r="O99" s="4"/>
      <c r="P99" s="4"/>
      <c r="Q99" s="4"/>
      <c r="R99" s="4"/>
      <c r="S99" s="4"/>
      <c r="T99" s="4"/>
      <c r="U99" s="4"/>
      <c r="V99" s="4"/>
      <c r="W99" s="4"/>
      <c r="X99" s="1"/>
      <c r="Y99" s="1" t="s">
        <v>144</v>
      </c>
      <c r="Z99" s="4"/>
      <c r="AA99" s="1">
        <v>5.0</v>
      </c>
      <c r="AB99" s="4">
        <v>4109.04</v>
      </c>
      <c r="AC99" s="4"/>
      <c r="AD99" s="4">
        <v>20545.2</v>
      </c>
    </row>
    <row r="100" ht="15.75" customHeight="1">
      <c r="A100" s="1"/>
      <c r="B100" s="1"/>
      <c r="C100" s="1"/>
      <c r="E100" s="1"/>
      <c r="F100" s="1"/>
      <c r="G100" s="1"/>
      <c r="H100" s="1"/>
      <c r="I100" s="2"/>
      <c r="J100" s="1"/>
      <c r="L100" s="1"/>
      <c r="M100" s="4" t="s">
        <v>169</v>
      </c>
      <c r="N100" s="4"/>
      <c r="O100" s="4"/>
      <c r="P100" s="4"/>
      <c r="Q100" s="4"/>
      <c r="R100" s="4" t="s">
        <v>91</v>
      </c>
      <c r="S100" s="4" t="s">
        <v>91</v>
      </c>
      <c r="T100" s="4" t="s">
        <v>91</v>
      </c>
      <c r="U100" s="4" t="s">
        <v>91</v>
      </c>
      <c r="V100" s="4" t="s">
        <v>91</v>
      </c>
      <c r="W100" s="4"/>
      <c r="X100" s="1"/>
      <c r="Y100" s="1" t="s">
        <v>146</v>
      </c>
      <c r="Z100" s="4"/>
      <c r="AA100" s="1">
        <v>3.0</v>
      </c>
      <c r="AB100" s="4">
        <v>4109.04</v>
      </c>
      <c r="AC100" s="4"/>
      <c r="AD100" s="4">
        <v>12327.119999999999</v>
      </c>
    </row>
    <row r="101" ht="15.75" customHeight="1">
      <c r="A101" s="1"/>
      <c r="B101" s="1"/>
      <c r="C101" s="1"/>
      <c r="E101" s="1"/>
      <c r="F101" s="1"/>
      <c r="G101" s="1"/>
      <c r="H101" s="1"/>
      <c r="I101" s="2"/>
      <c r="J101" s="1"/>
      <c r="L101" s="1"/>
      <c r="M101" s="4" t="s">
        <v>93</v>
      </c>
      <c r="N101" s="4" t="s">
        <v>94</v>
      </c>
      <c r="O101" s="4" t="s">
        <v>95</v>
      </c>
      <c r="P101" s="4"/>
      <c r="Q101" s="4"/>
      <c r="R101" s="4" t="s">
        <v>172</v>
      </c>
      <c r="S101" s="4" t="s">
        <v>173</v>
      </c>
      <c r="T101" s="4" t="s">
        <v>174</v>
      </c>
      <c r="U101" s="4" t="s">
        <v>175</v>
      </c>
      <c r="V101" s="4" t="s">
        <v>176</v>
      </c>
      <c r="W101" s="4"/>
      <c r="X101" s="1"/>
      <c r="Y101" s="1" t="s">
        <v>150</v>
      </c>
      <c r="Z101" s="4"/>
      <c r="AA101" s="1">
        <v>4.0</v>
      </c>
      <c r="AB101" s="4">
        <v>4109.04</v>
      </c>
      <c r="AC101" s="4"/>
      <c r="AD101" s="4">
        <v>16436.16</v>
      </c>
    </row>
    <row r="102" ht="15.75" customHeight="1">
      <c r="A102" s="1"/>
      <c r="B102" s="1"/>
      <c r="C102" s="1"/>
      <c r="E102" s="1"/>
      <c r="F102" s="1"/>
      <c r="G102" s="1"/>
      <c r="H102" s="1"/>
      <c r="I102" s="2"/>
      <c r="J102" s="1"/>
      <c r="L102" s="1"/>
      <c r="M102" s="4" t="s">
        <v>338</v>
      </c>
      <c r="N102" s="4" t="s">
        <v>103</v>
      </c>
      <c r="O102" s="4">
        <v>1369.68</v>
      </c>
      <c r="P102" s="4"/>
      <c r="Q102" s="4"/>
      <c r="R102" s="4" t="s">
        <v>351</v>
      </c>
      <c r="S102" s="4" t="s">
        <v>351</v>
      </c>
      <c r="T102" s="4" t="s">
        <v>351</v>
      </c>
      <c r="U102" s="4" t="s">
        <v>351</v>
      </c>
      <c r="V102" s="4">
        <v>4725.0</v>
      </c>
      <c r="W102" s="4"/>
      <c r="X102" s="1"/>
      <c r="Y102" s="1"/>
      <c r="Z102" s="4"/>
      <c r="AA102" s="1"/>
      <c r="AB102" s="4"/>
      <c r="AC102" s="4"/>
      <c r="AD102" s="4"/>
    </row>
    <row r="103" ht="15.75" customHeight="1">
      <c r="A103" s="1"/>
      <c r="B103" s="1"/>
      <c r="C103" s="1"/>
      <c r="D103" s="1"/>
      <c r="E103" s="1"/>
      <c r="F103" s="1"/>
      <c r="G103" s="1"/>
      <c r="H103" s="1"/>
      <c r="I103" s="2"/>
      <c r="J103" s="1"/>
      <c r="L103" s="1"/>
      <c r="M103" s="4" t="s">
        <v>39</v>
      </c>
      <c r="N103" s="4" t="s">
        <v>103</v>
      </c>
      <c r="O103" s="4">
        <v>497.39</v>
      </c>
      <c r="P103" s="4"/>
      <c r="Q103" s="4"/>
      <c r="R103" s="4">
        <v>497.39</v>
      </c>
      <c r="S103" s="4">
        <v>497.39</v>
      </c>
      <c r="T103" s="4">
        <v>497.39</v>
      </c>
      <c r="U103" s="4">
        <v>497.39</v>
      </c>
      <c r="V103" s="4">
        <v>497.39</v>
      </c>
      <c r="W103" s="4"/>
      <c r="X103" s="1"/>
      <c r="Y103" s="1"/>
      <c r="Z103" s="4"/>
      <c r="AA103" s="1"/>
      <c r="AB103" s="4"/>
      <c r="AC103" s="4"/>
      <c r="AD103" s="4">
        <v>872989.1999999998</v>
      </c>
    </row>
    <row r="104" ht="15.75" customHeight="1">
      <c r="A104" s="1"/>
      <c r="B104" s="1"/>
      <c r="C104" s="1"/>
      <c r="D104" s="1"/>
      <c r="E104" s="1"/>
      <c r="F104" s="1"/>
      <c r="G104" s="1"/>
      <c r="H104" s="1"/>
      <c r="I104" s="2"/>
      <c r="J104" s="1"/>
      <c r="L104" s="1"/>
      <c r="M104" s="4" t="s">
        <v>184</v>
      </c>
      <c r="N104" s="4" t="s">
        <v>107</v>
      </c>
      <c r="O104" s="4">
        <v>173.91</v>
      </c>
      <c r="P104" s="4"/>
      <c r="Q104" s="4"/>
      <c r="R104" s="4">
        <v>173.91</v>
      </c>
      <c r="S104" s="4">
        <v>173.91</v>
      </c>
      <c r="T104" s="4"/>
      <c r="U104" s="4"/>
      <c r="V104" s="4"/>
      <c r="W104" s="4"/>
      <c r="X104" s="1"/>
      <c r="Y104" s="1">
        <v>2614.86</v>
      </c>
      <c r="Z104" s="4"/>
      <c r="AA104" s="1"/>
      <c r="AB104" s="4"/>
      <c r="AC104" s="4"/>
      <c r="AD104" s="4"/>
    </row>
    <row r="105" ht="15.75" customHeight="1">
      <c r="A105" s="1"/>
      <c r="B105" s="1"/>
      <c r="C105" s="1"/>
      <c r="D105" s="1"/>
      <c r="E105" s="1"/>
      <c r="F105" s="1"/>
      <c r="G105" s="1"/>
      <c r="H105" s="1"/>
      <c r="I105" s="2"/>
      <c r="J105" s="1"/>
      <c r="L105" s="1"/>
      <c r="M105" s="4" t="s">
        <v>46</v>
      </c>
      <c r="N105" s="4" t="s">
        <v>103</v>
      </c>
      <c r="O105" s="4">
        <v>4805.92</v>
      </c>
      <c r="P105" s="4"/>
      <c r="Q105" s="4"/>
      <c r="R105" s="4">
        <v>4805.92</v>
      </c>
      <c r="S105" s="4">
        <v>4805.92</v>
      </c>
      <c r="T105" s="4">
        <v>4805.92</v>
      </c>
      <c r="U105" s="4">
        <v>4805.92</v>
      </c>
      <c r="V105" s="4"/>
      <c r="W105" s="4"/>
      <c r="X105" s="1"/>
      <c r="Y105" s="1">
        <v>2614.86</v>
      </c>
      <c r="Z105" s="4"/>
      <c r="AA105" s="1"/>
      <c r="AB105" s="4"/>
      <c r="AC105" s="4"/>
      <c r="AD105" s="4"/>
    </row>
    <row r="106" ht="15.75" customHeight="1">
      <c r="A106" s="1"/>
      <c r="B106" s="1"/>
      <c r="C106" s="1"/>
      <c r="D106" s="1"/>
      <c r="E106" s="1"/>
      <c r="F106" s="1"/>
      <c r="G106" s="1"/>
      <c r="H106" s="1"/>
      <c r="I106" s="2"/>
      <c r="J106" s="1"/>
      <c r="L106" s="1"/>
      <c r="M106" s="4" t="s">
        <v>49</v>
      </c>
      <c r="N106" s="4" t="s">
        <v>103</v>
      </c>
      <c r="O106" s="4">
        <v>1569.89</v>
      </c>
      <c r="P106" s="4"/>
      <c r="Q106" s="4"/>
      <c r="R106" s="4">
        <v>1569.89</v>
      </c>
      <c r="S106" s="4">
        <v>1569.89</v>
      </c>
      <c r="T106" s="4">
        <v>1569.89</v>
      </c>
      <c r="U106" s="4">
        <v>1569.89</v>
      </c>
      <c r="V106" s="4">
        <v>1569.89</v>
      </c>
      <c r="W106" s="4"/>
      <c r="X106" s="1"/>
      <c r="Y106" s="73">
        <v>3268.5750000000003</v>
      </c>
      <c r="Z106" s="4"/>
      <c r="AA106" s="1"/>
      <c r="AB106" s="4"/>
      <c r="AC106" s="4"/>
      <c r="AD106" s="4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2"/>
      <c r="J107" s="1"/>
      <c r="L107" s="1"/>
      <c r="M107" s="4" t="s">
        <v>124</v>
      </c>
      <c r="N107" s="4" t="s">
        <v>103</v>
      </c>
      <c r="O107" s="4">
        <v>110.0</v>
      </c>
      <c r="P107" s="4"/>
      <c r="Q107" s="4"/>
      <c r="R107" s="4"/>
      <c r="S107" s="4"/>
      <c r="T107" s="4"/>
      <c r="U107" s="4"/>
      <c r="V107" s="4"/>
      <c r="W107" s="4"/>
      <c r="X107" s="1"/>
      <c r="Y107" s="1">
        <v>2614.86</v>
      </c>
      <c r="Z107" s="4"/>
      <c r="AA107" s="1"/>
      <c r="AB107" s="4"/>
      <c r="AC107" s="4"/>
      <c r="AD107" s="4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2"/>
      <c r="J108" s="1"/>
      <c r="L108" s="1"/>
      <c r="M108" s="4" t="s">
        <v>54</v>
      </c>
      <c r="N108" s="4" t="s">
        <v>107</v>
      </c>
      <c r="O108" s="4">
        <v>239.12</v>
      </c>
      <c r="P108" s="4"/>
      <c r="Q108" s="4"/>
      <c r="R108" s="4">
        <v>239.12</v>
      </c>
      <c r="S108" s="4">
        <v>239.12</v>
      </c>
      <c r="T108" s="4"/>
      <c r="U108" s="4"/>
      <c r="V108" s="4">
        <v>239.12</v>
      </c>
      <c r="W108" s="4"/>
      <c r="X108" s="1"/>
      <c r="Y108" s="4">
        <v>2614.86</v>
      </c>
      <c r="Z108" s="4"/>
      <c r="AA108" s="1"/>
      <c r="AB108" s="4"/>
      <c r="AC108" s="4"/>
      <c r="AD108" s="4"/>
    </row>
    <row r="109" ht="15.75" customHeight="1">
      <c r="A109" s="1"/>
      <c r="B109" s="1"/>
      <c r="C109" s="1"/>
      <c r="D109" s="1"/>
      <c r="E109" s="1"/>
      <c r="F109" s="1"/>
      <c r="G109" s="1"/>
      <c r="H109" s="1"/>
      <c r="I109" s="2"/>
      <c r="J109" s="1"/>
      <c r="L109" s="1"/>
      <c r="M109" s="4" t="s">
        <v>56</v>
      </c>
      <c r="N109" s="4" t="s">
        <v>103</v>
      </c>
      <c r="O109" s="4">
        <v>86.95</v>
      </c>
      <c r="P109" s="4"/>
      <c r="Q109" s="4"/>
      <c r="R109" s="4"/>
      <c r="S109" s="4"/>
      <c r="T109" s="4">
        <v>86.95</v>
      </c>
      <c r="U109" s="4">
        <v>86.95</v>
      </c>
      <c r="V109" s="4"/>
      <c r="W109" s="4"/>
      <c r="X109" s="1"/>
      <c r="Y109" s="1"/>
      <c r="Z109" s="4"/>
      <c r="AA109" s="1"/>
      <c r="AB109" s="4"/>
      <c r="AC109" s="4"/>
      <c r="AD109" s="4"/>
    </row>
    <row r="110" ht="15.75" customHeight="1">
      <c r="A110" s="1"/>
      <c r="B110" s="1"/>
      <c r="C110" s="1"/>
      <c r="D110" s="1"/>
      <c r="E110" s="1"/>
      <c r="F110" s="1"/>
      <c r="G110" s="1"/>
      <c r="H110" s="1"/>
      <c r="I110" s="2"/>
      <c r="J110" s="1"/>
      <c r="L110" s="1"/>
      <c r="M110" s="4" t="s">
        <v>58</v>
      </c>
      <c r="N110" s="4" t="s">
        <v>129</v>
      </c>
      <c r="O110" s="4">
        <v>415.85</v>
      </c>
      <c r="P110" s="4"/>
      <c r="Q110" s="4"/>
      <c r="R110" s="4">
        <v>415.85</v>
      </c>
      <c r="S110" s="4">
        <v>415.85</v>
      </c>
      <c r="T110" s="4">
        <v>415.85</v>
      </c>
      <c r="U110" s="4">
        <v>415.85</v>
      </c>
      <c r="V110" s="4"/>
      <c r="W110" s="4"/>
      <c r="X110" s="1"/>
      <c r="Y110" s="1"/>
      <c r="Z110" s="4"/>
      <c r="AA110" s="1"/>
      <c r="AB110" s="4"/>
      <c r="AC110" s="4"/>
      <c r="AD110" s="4"/>
    </row>
    <row r="111" ht="15.75" customHeight="1">
      <c r="A111" s="1"/>
      <c r="B111" s="1"/>
      <c r="C111" s="1"/>
      <c r="D111" s="1"/>
      <c r="E111" s="1"/>
      <c r="F111" s="1"/>
      <c r="G111" s="1"/>
      <c r="H111" s="1"/>
      <c r="I111" s="2"/>
      <c r="J111" s="1"/>
      <c r="L111" s="1"/>
      <c r="M111" s="4" t="s">
        <v>60</v>
      </c>
      <c r="N111" s="4" t="s">
        <v>107</v>
      </c>
      <c r="O111" s="4">
        <v>239.12</v>
      </c>
      <c r="P111" s="4"/>
      <c r="Q111" s="4"/>
      <c r="R111" s="4">
        <v>239.12</v>
      </c>
      <c r="S111" s="4">
        <v>239.12</v>
      </c>
      <c r="T111" s="4"/>
      <c r="U111" s="4"/>
      <c r="V111" s="4"/>
      <c r="W111" s="4"/>
      <c r="X111" s="1"/>
      <c r="Y111" s="1"/>
      <c r="Z111" s="4"/>
      <c r="AA111" s="1"/>
      <c r="AB111" s="4"/>
      <c r="AC111" s="4"/>
      <c r="AD111" s="4"/>
    </row>
    <row r="112" ht="15.75" customHeight="1">
      <c r="A112" s="1"/>
      <c r="B112" s="1"/>
      <c r="C112" s="1"/>
      <c r="D112" s="1"/>
      <c r="E112" s="1"/>
      <c r="F112" s="1"/>
      <c r="G112" s="1"/>
      <c r="H112" s="1"/>
      <c r="I112" s="2"/>
      <c r="J112" s="1"/>
      <c r="L112" s="1"/>
      <c r="M112" s="4" t="s">
        <v>133</v>
      </c>
      <c r="N112" s="4" t="s">
        <v>107</v>
      </c>
      <c r="O112" s="4">
        <v>1569.89</v>
      </c>
      <c r="P112" s="4"/>
      <c r="Q112" s="4"/>
      <c r="R112" s="4">
        <v>1569.89</v>
      </c>
      <c r="S112" s="4"/>
      <c r="T112" s="4"/>
      <c r="U112" s="4"/>
      <c r="V112" s="4"/>
      <c r="W112" s="4"/>
      <c r="X112" s="1"/>
      <c r="Y112" s="1"/>
      <c r="Z112" s="4"/>
      <c r="AA112" s="1"/>
      <c r="AB112" s="4"/>
      <c r="AC112" s="4"/>
      <c r="AD112" s="4"/>
    </row>
    <row r="113" ht="15.75" customHeight="1">
      <c r="A113" s="1"/>
      <c r="B113" s="1"/>
      <c r="C113" s="1"/>
      <c r="D113" s="1"/>
      <c r="E113" s="1"/>
      <c r="F113" s="1"/>
      <c r="G113" s="1"/>
      <c r="H113" s="1"/>
      <c r="I113" s="2"/>
      <c r="J113" s="1"/>
      <c r="L113" s="1"/>
      <c r="M113" s="4" t="s">
        <v>136</v>
      </c>
      <c r="N113" s="4" t="s">
        <v>129</v>
      </c>
      <c r="O113" s="4">
        <v>784.95</v>
      </c>
      <c r="P113" s="4"/>
      <c r="Q113" s="4"/>
      <c r="R113" s="4"/>
      <c r="S113" s="4"/>
      <c r="T113" s="4">
        <v>784.95</v>
      </c>
      <c r="U113" s="4"/>
      <c r="V113" s="4"/>
      <c r="W113" s="4"/>
      <c r="X113" s="1"/>
      <c r="Y113" s="1"/>
      <c r="Z113" s="4"/>
      <c r="AA113" s="1"/>
      <c r="AB113" s="4"/>
      <c r="AC113" s="4"/>
      <c r="AD113" s="4"/>
    </row>
    <row r="114" ht="15.75" customHeight="1">
      <c r="A114" s="1"/>
      <c r="B114" s="1"/>
      <c r="C114" s="1"/>
      <c r="D114" s="1"/>
      <c r="E114" s="1"/>
      <c r="F114" s="1"/>
      <c r="G114" s="1"/>
      <c r="H114" s="1"/>
      <c r="I114" s="2"/>
      <c r="J114" s="1"/>
      <c r="L114" s="1"/>
      <c r="M114" s="4" t="s">
        <v>65</v>
      </c>
      <c r="N114" s="4" t="s">
        <v>103</v>
      </c>
      <c r="O114" s="4">
        <v>158.1</v>
      </c>
      <c r="P114" s="4"/>
      <c r="Q114" s="4"/>
      <c r="R114" s="4">
        <v>158.1</v>
      </c>
      <c r="S114" s="4">
        <v>158.1</v>
      </c>
      <c r="T114" s="4">
        <v>158.1</v>
      </c>
      <c r="U114" s="4">
        <v>158.1</v>
      </c>
      <c r="V114" s="4"/>
      <c r="W114" s="4"/>
      <c r="X114" s="1"/>
      <c r="Y114" s="1"/>
      <c r="Z114" s="4"/>
      <c r="AA114" s="1"/>
      <c r="AB114" s="4"/>
      <c r="AC114" s="4"/>
      <c r="AD114" s="4"/>
    </row>
    <row r="115" ht="15.75" customHeight="1">
      <c r="A115" s="1"/>
      <c r="B115" s="1"/>
      <c r="C115" s="1"/>
      <c r="D115" s="1"/>
      <c r="E115" s="1"/>
      <c r="F115" s="1"/>
      <c r="G115" s="1"/>
      <c r="H115" s="1"/>
      <c r="I115" s="2"/>
      <c r="J115" s="1"/>
      <c r="L115" s="1"/>
      <c r="M115" s="4" t="s">
        <v>67</v>
      </c>
      <c r="N115" s="4" t="s">
        <v>107</v>
      </c>
      <c r="O115" s="4">
        <v>2144.27</v>
      </c>
      <c r="P115" s="4"/>
      <c r="Q115" s="4"/>
      <c r="R115" s="4">
        <v>2144.27</v>
      </c>
      <c r="S115" s="4">
        <v>2144.27</v>
      </c>
      <c r="T115" s="4"/>
      <c r="U115" s="4"/>
      <c r="V115" s="4"/>
      <c r="W115" s="4"/>
      <c r="X115" s="1"/>
      <c r="Y115" s="1"/>
      <c r="Z115" s="4"/>
      <c r="AA115" s="1"/>
      <c r="AB115" s="4"/>
      <c r="AC115" s="4"/>
      <c r="AD115" s="1" t="s">
        <v>167</v>
      </c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2"/>
      <c r="J116" s="1"/>
      <c r="L116" s="1"/>
      <c r="M116" s="4" t="s">
        <v>143</v>
      </c>
      <c r="N116" s="4" t="s">
        <v>129</v>
      </c>
      <c r="O116" s="4">
        <v>804.1</v>
      </c>
      <c r="P116" s="4"/>
      <c r="Q116" s="4"/>
      <c r="R116" s="152"/>
      <c r="S116" s="152"/>
      <c r="T116" s="152">
        <v>804.1</v>
      </c>
      <c r="U116" s="152">
        <v>804.1</v>
      </c>
      <c r="V116" s="152"/>
      <c r="W116" s="4"/>
      <c r="X116" s="1"/>
      <c r="Y116" s="1"/>
      <c r="Z116" s="4"/>
      <c r="AA116" s="1"/>
      <c r="AB116" s="4"/>
      <c r="AC116" s="4"/>
      <c r="AD116" s="1" t="s">
        <v>170</v>
      </c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2"/>
      <c r="J117" s="1"/>
      <c r="L117" s="1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1"/>
      <c r="Y117" s="1"/>
      <c r="Z117" s="4"/>
      <c r="AA117" s="1"/>
      <c r="AB117" s="4"/>
      <c r="AC117" s="4"/>
      <c r="AD117" s="1" t="s">
        <v>177</v>
      </c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2"/>
      <c r="J118" s="1"/>
      <c r="L118" s="1"/>
      <c r="N118" s="4"/>
      <c r="O118" s="4"/>
      <c r="P118" s="4"/>
      <c r="Q118" s="4"/>
      <c r="R118" s="4">
        <f t="shared" ref="R118:U118" si="3">SUM(R103:R116)</f>
        <v>11813.46</v>
      </c>
      <c r="S118" s="4">
        <f t="shared" si="3"/>
        <v>10243.57</v>
      </c>
      <c r="T118" s="4">
        <f t="shared" si="3"/>
        <v>9123.15</v>
      </c>
      <c r="U118" s="4">
        <f t="shared" si="3"/>
        <v>8338.2</v>
      </c>
      <c r="V118" s="4">
        <f>SUM(V102:V116)</f>
        <v>7031.4</v>
      </c>
      <c r="W118" s="4"/>
      <c r="X118" s="1"/>
      <c r="Y118" s="1"/>
      <c r="Z118" s="4"/>
      <c r="AA118" s="1"/>
      <c r="AB118" s="4"/>
      <c r="AC118" s="4"/>
      <c r="AD118" s="1" t="s">
        <v>180</v>
      </c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2"/>
      <c r="J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4"/>
      <c r="AA119" s="1"/>
      <c r="AB119" s="4"/>
      <c r="AC119" s="4"/>
      <c r="AD119" s="1" t="s">
        <v>182</v>
      </c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2"/>
      <c r="J120" s="1"/>
      <c r="L120" s="1"/>
      <c r="M120" s="4" t="s">
        <v>365</v>
      </c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4"/>
      <c r="AA120" s="1"/>
      <c r="AB120" s="4"/>
      <c r="AC120" s="4"/>
      <c r="AD120" s="1" t="s">
        <v>185</v>
      </c>
    </row>
    <row r="121" ht="15.75" customHeight="1">
      <c r="A121" s="1"/>
      <c r="B121" s="1"/>
      <c r="C121" s="1"/>
      <c r="D121" s="1"/>
      <c r="E121" s="1"/>
      <c r="F121" s="1"/>
      <c r="G121" s="1"/>
      <c r="H121" s="1"/>
      <c r="I121" s="2"/>
      <c r="J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4"/>
      <c r="AA121" s="1"/>
      <c r="AB121" s="4"/>
      <c r="AC121" s="4"/>
      <c r="AD121" s="1" t="s">
        <v>187</v>
      </c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2"/>
      <c r="J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4"/>
      <c r="AA122" s="1"/>
      <c r="AB122" s="4"/>
      <c r="AC122" s="4"/>
      <c r="AD122" s="1" t="s">
        <v>189</v>
      </c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2"/>
      <c r="J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4"/>
      <c r="AA123" s="1"/>
      <c r="AB123" s="4"/>
      <c r="AC123" s="4"/>
      <c r="AD123" s="1" t="s">
        <v>190</v>
      </c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2"/>
      <c r="J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4"/>
      <c r="AA124" s="1"/>
      <c r="AB124" s="4"/>
      <c r="AC124" s="4"/>
      <c r="AD124" s="1" t="s">
        <v>191</v>
      </c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2"/>
      <c r="J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4"/>
      <c r="AA125" s="1"/>
      <c r="AB125" s="4"/>
      <c r="AC125" s="4"/>
      <c r="AD125" s="1" t="s">
        <v>192</v>
      </c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2"/>
      <c r="J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4"/>
      <c r="AA126" s="1"/>
      <c r="AB126" s="4"/>
      <c r="AC126" s="4"/>
      <c r="AD126" s="1" t="s">
        <v>193</v>
      </c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2"/>
      <c r="J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4"/>
      <c r="AA127" s="1"/>
      <c r="AB127" s="4"/>
      <c r="AC127" s="4"/>
      <c r="AD127" s="1" t="s">
        <v>194</v>
      </c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2"/>
      <c r="J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4"/>
      <c r="AA128" s="1"/>
      <c r="AB128" s="4"/>
      <c r="AC128" s="4"/>
      <c r="AD128" s="1" t="s">
        <v>195</v>
      </c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2"/>
      <c r="J129" s="1"/>
      <c r="L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4"/>
      <c r="AA129" s="1"/>
      <c r="AB129" s="4"/>
      <c r="AC129" s="4"/>
      <c r="AD129" s="1" t="s">
        <v>196</v>
      </c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2"/>
      <c r="J130" s="1"/>
      <c r="K130" s="1"/>
      <c r="L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4"/>
      <c r="AA130" s="1"/>
      <c r="AB130" s="4"/>
      <c r="AC130" s="4"/>
      <c r="AD130" s="1" t="s">
        <v>197</v>
      </c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2"/>
      <c r="J131" s="1"/>
      <c r="K131" s="1"/>
      <c r="L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4"/>
      <c r="AA131" s="1"/>
      <c r="AB131" s="4"/>
      <c r="AC131" s="4"/>
      <c r="AD131" s="1" t="s">
        <v>198</v>
      </c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2"/>
      <c r="J132" s="1"/>
      <c r="K132" s="1"/>
      <c r="L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4"/>
      <c r="AA132" s="1"/>
      <c r="AB132" s="4"/>
      <c r="AC132" s="4"/>
      <c r="AD132" s="1" t="s">
        <v>199</v>
      </c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2"/>
      <c r="J133" s="1"/>
      <c r="K133" s="1"/>
      <c r="L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4"/>
      <c r="AA133" s="1"/>
      <c r="AB133" s="4"/>
      <c r="AC133" s="4"/>
      <c r="AD133" s="1" t="s">
        <v>202</v>
      </c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2"/>
      <c r="J134" s="1"/>
      <c r="K134" s="1"/>
      <c r="L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4"/>
      <c r="AA134" s="1"/>
      <c r="AB134" s="4"/>
      <c r="AC134" s="4"/>
      <c r="AD134" s="1" t="s">
        <v>10</v>
      </c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2"/>
      <c r="J135" s="1"/>
      <c r="K135" s="1"/>
      <c r="L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4"/>
      <c r="AA135" s="1"/>
      <c r="AB135" s="4"/>
      <c r="AC135" s="4"/>
      <c r="AD135" s="1" t="s">
        <v>203</v>
      </c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2"/>
      <c r="J136" s="1"/>
      <c r="K136" s="1"/>
      <c r="L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4"/>
      <c r="AA136" s="1"/>
      <c r="AB136" s="4"/>
      <c r="AC136" s="4"/>
      <c r="AD136" s="1" t="s">
        <v>31</v>
      </c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2"/>
      <c r="J137" s="1"/>
      <c r="K137" s="1"/>
      <c r="L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4"/>
      <c r="AA137" s="1"/>
      <c r="AB137" s="4"/>
      <c r="AC137" s="4"/>
      <c r="AD137" s="1" t="s">
        <v>205</v>
      </c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2"/>
      <c r="J138" s="1"/>
      <c r="K138" s="1"/>
      <c r="L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4"/>
      <c r="AA138" s="1"/>
      <c r="AB138" s="4"/>
      <c r="AC138" s="4"/>
      <c r="AD138" s="1" t="s">
        <v>206</v>
      </c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2"/>
      <c r="J139" s="1"/>
      <c r="K139" s="1"/>
      <c r="L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4"/>
      <c r="AA139" s="1"/>
      <c r="AB139" s="4"/>
      <c r="AC139" s="4"/>
      <c r="AD139" s="1" t="s">
        <v>12</v>
      </c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2"/>
      <c r="J140" s="1"/>
      <c r="K140" s="1"/>
      <c r="L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4"/>
      <c r="AA140" s="1"/>
      <c r="AB140" s="4"/>
      <c r="AC140" s="4"/>
      <c r="AD140" s="1" t="s">
        <v>207</v>
      </c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2"/>
      <c r="J141" s="1"/>
      <c r="K141" s="1"/>
      <c r="L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4"/>
      <c r="AA141" s="1"/>
      <c r="AB141" s="4"/>
      <c r="AC141" s="4"/>
      <c r="AD141" s="1" t="s">
        <v>208</v>
      </c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2"/>
      <c r="J142" s="1"/>
      <c r="K142" s="1"/>
      <c r="L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4"/>
      <c r="AA142" s="1"/>
      <c r="AB142" s="4"/>
      <c r="AC142" s="4"/>
      <c r="AD142" s="1" t="s">
        <v>209</v>
      </c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2"/>
      <c r="J143" s="1"/>
      <c r="K143" s="1"/>
      <c r="L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4"/>
      <c r="AA143" s="1"/>
      <c r="AB143" s="4"/>
      <c r="AC143" s="4"/>
      <c r="AD143" s="1" t="s">
        <v>210</v>
      </c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2"/>
      <c r="J144" s="1"/>
      <c r="K144" s="1"/>
      <c r="L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4"/>
      <c r="AA144" s="1"/>
      <c r="AB144" s="4"/>
      <c r="AC144" s="4"/>
      <c r="AD144" s="4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2"/>
      <c r="J145" s="1"/>
      <c r="K145" s="1"/>
      <c r="L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4"/>
      <c r="AA145" s="1"/>
      <c r="AB145" s="4"/>
      <c r="AC145" s="4"/>
      <c r="AD145" s="4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2"/>
      <c r="J146" s="1"/>
      <c r="K146" s="1"/>
      <c r="L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4"/>
      <c r="AA146" s="1"/>
      <c r="AB146" s="4"/>
      <c r="AC146" s="4"/>
      <c r="AD146" s="4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2"/>
      <c r="J147" s="1"/>
      <c r="K147" s="1"/>
      <c r="L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4"/>
      <c r="AA147" s="1"/>
      <c r="AB147" s="4"/>
      <c r="AC147" s="1" t="s">
        <v>212</v>
      </c>
      <c r="AD147" s="1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2"/>
      <c r="J148" s="1"/>
      <c r="K148" s="1"/>
      <c r="L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4"/>
      <c r="AA148" s="1"/>
      <c r="AB148" s="4"/>
      <c r="AC148" s="1" t="s">
        <v>213</v>
      </c>
      <c r="AD148" s="1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2"/>
      <c r="J149" s="1"/>
      <c r="K149" s="1"/>
      <c r="L149" s="1"/>
      <c r="N149" s="1"/>
      <c r="O149" s="1"/>
      <c r="P149" s="1"/>
      <c r="Q149" s="1"/>
      <c r="R149" s="1"/>
      <c r="S149" s="1"/>
      <c r="T149" s="1"/>
      <c r="U149" s="1"/>
      <c r="X149" s="1"/>
      <c r="Y149" s="1"/>
      <c r="Z149" s="4"/>
      <c r="AA149" s="1"/>
      <c r="AB149" s="4"/>
      <c r="AC149" s="1" t="s">
        <v>214</v>
      </c>
      <c r="AD149" s="1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2"/>
      <c r="J150" s="1"/>
      <c r="K150" s="1"/>
      <c r="L150" s="1"/>
      <c r="N150" s="1"/>
      <c r="O150" s="1"/>
      <c r="P150" s="1"/>
      <c r="Q150" s="1"/>
      <c r="R150" s="1"/>
      <c r="S150" s="1"/>
      <c r="T150" s="1"/>
      <c r="U150" s="1"/>
      <c r="X150" s="1"/>
      <c r="Y150" s="1"/>
      <c r="Z150" s="4"/>
      <c r="AA150" s="1"/>
      <c r="AB150" s="4"/>
      <c r="AC150" s="1" t="s">
        <v>215</v>
      </c>
      <c r="AD150" s="1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2"/>
      <c r="J151" s="1"/>
      <c r="K151" s="1"/>
      <c r="L151" s="1"/>
      <c r="N151" s="1"/>
      <c r="O151" s="1"/>
      <c r="P151" s="1"/>
      <c r="Q151" s="1"/>
      <c r="R151" s="1"/>
      <c r="S151" s="1"/>
      <c r="T151" s="1"/>
      <c r="U151" s="1"/>
      <c r="X151" s="1"/>
      <c r="Y151" s="1"/>
      <c r="Z151" s="4"/>
      <c r="AA151" s="1"/>
      <c r="AB151" s="4"/>
      <c r="AC151" s="1" t="s">
        <v>216</v>
      </c>
      <c r="AD151" s="1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2"/>
      <c r="J152" s="1"/>
      <c r="K152" s="1"/>
      <c r="L152" s="1"/>
      <c r="N152" s="1"/>
      <c r="O152" s="1"/>
      <c r="P152" s="1"/>
      <c r="Q152" s="1"/>
      <c r="R152" s="1"/>
      <c r="S152" s="1"/>
      <c r="T152" s="1"/>
      <c r="U152" s="1"/>
      <c r="X152" s="1"/>
      <c r="Y152" s="1"/>
      <c r="Z152" s="4"/>
      <c r="AA152" s="1"/>
      <c r="AB152" s="4"/>
      <c r="AC152" s="1" t="s">
        <v>217</v>
      </c>
      <c r="AD152" s="1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2"/>
      <c r="J153" s="1"/>
      <c r="K153" s="1"/>
      <c r="L153" s="1"/>
      <c r="N153" s="1"/>
      <c r="O153" s="1"/>
      <c r="P153" s="1"/>
      <c r="Q153" s="1"/>
      <c r="R153" s="1"/>
      <c r="S153" s="1"/>
      <c r="T153" s="1"/>
      <c r="U153" s="1"/>
      <c r="X153" s="1"/>
      <c r="Y153" s="1"/>
      <c r="Z153" s="4"/>
      <c r="AA153" s="1"/>
      <c r="AB153" s="4"/>
      <c r="AC153" s="1" t="s">
        <v>218</v>
      </c>
      <c r="AD153" s="1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2"/>
      <c r="J154" s="1"/>
      <c r="K154" s="1"/>
      <c r="L154" s="1"/>
      <c r="N154" s="1"/>
      <c r="O154" s="1"/>
      <c r="P154" s="1"/>
      <c r="Q154" s="1"/>
      <c r="R154" s="1"/>
      <c r="S154" s="1"/>
      <c r="T154" s="1"/>
      <c r="U154" s="1"/>
      <c r="X154" s="1"/>
      <c r="Y154" s="1"/>
      <c r="Z154" s="4"/>
      <c r="AA154" s="1"/>
      <c r="AB154" s="4"/>
      <c r="AC154" s="1" t="s">
        <v>219</v>
      </c>
      <c r="AD154" s="1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2"/>
      <c r="J155" s="1"/>
      <c r="K155" s="1"/>
      <c r="L155" s="1"/>
      <c r="N155" s="1"/>
      <c r="O155" s="1"/>
      <c r="P155" s="1"/>
      <c r="Q155" s="1"/>
      <c r="R155" s="1"/>
      <c r="S155" s="1"/>
      <c r="T155" s="1"/>
      <c r="U155" s="1"/>
      <c r="X155" s="1"/>
      <c r="Y155" s="1"/>
      <c r="Z155" s="4"/>
      <c r="AA155" s="1"/>
      <c r="AB155" s="4"/>
      <c r="AC155" s="1" t="s">
        <v>220</v>
      </c>
      <c r="AD155" s="1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2"/>
      <c r="J156" s="1"/>
      <c r="K156" s="1"/>
      <c r="L156" s="1"/>
      <c r="N156" s="1"/>
      <c r="O156" s="1"/>
      <c r="P156" s="1"/>
      <c r="Q156" s="1"/>
      <c r="R156" s="1"/>
      <c r="S156" s="1"/>
      <c r="T156" s="1"/>
      <c r="U156" s="1"/>
      <c r="X156" s="1"/>
      <c r="Y156" s="1"/>
      <c r="Z156" s="4"/>
      <c r="AA156" s="1"/>
      <c r="AB156" s="4"/>
      <c r="AC156" s="1" t="s">
        <v>221</v>
      </c>
      <c r="AD156" s="1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2"/>
      <c r="J157" s="1"/>
      <c r="K157" s="1"/>
      <c r="L157" s="1"/>
      <c r="N157" s="1"/>
      <c r="O157" s="1"/>
      <c r="P157" s="1"/>
      <c r="Q157" s="1"/>
      <c r="R157" s="1"/>
      <c r="S157" s="1"/>
      <c r="T157" s="1"/>
      <c r="U157" s="1"/>
      <c r="X157" s="1"/>
      <c r="Y157" s="1"/>
      <c r="Z157" s="4"/>
      <c r="AA157" s="1"/>
      <c r="AB157" s="4"/>
      <c r="AC157" s="1" t="s">
        <v>300</v>
      </c>
      <c r="AD157" s="1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2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X158" s="1"/>
      <c r="Y158" s="1"/>
      <c r="Z158" s="4"/>
      <c r="AA158" s="1"/>
      <c r="AB158" s="4"/>
      <c r="AC158" s="1" t="s">
        <v>302</v>
      </c>
      <c r="AD158" s="1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2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X159" s="1"/>
      <c r="Y159" s="1"/>
      <c r="Z159" s="4"/>
      <c r="AA159" s="1"/>
      <c r="AB159" s="4"/>
      <c r="AC159" s="1" t="s">
        <v>304</v>
      </c>
      <c r="AD159" s="1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2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X160" s="1"/>
      <c r="Y160" s="1"/>
      <c r="Z160" s="4"/>
      <c r="AA160" s="1"/>
      <c r="AB160" s="4"/>
      <c r="AC160" s="1" t="s">
        <v>305</v>
      </c>
      <c r="AD160" s="1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2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X161" s="1"/>
      <c r="Y161" s="1"/>
      <c r="Z161" s="4"/>
      <c r="AA161" s="1"/>
      <c r="AB161" s="4"/>
      <c r="AC161" s="1" t="s">
        <v>307</v>
      </c>
      <c r="AD161" s="1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2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X162" s="1"/>
      <c r="Y162" s="1"/>
      <c r="Z162" s="4"/>
      <c r="AA162" s="1"/>
      <c r="AB162" s="4"/>
      <c r="AC162" s="1" t="s">
        <v>309</v>
      </c>
      <c r="AD162" s="1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2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X163" s="1"/>
      <c r="Y163" s="1"/>
      <c r="Z163" s="4"/>
      <c r="AA163" s="1"/>
      <c r="AB163" s="4"/>
      <c r="AC163" s="1" t="s">
        <v>311</v>
      </c>
      <c r="AD163" s="1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2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X164" s="1"/>
      <c r="Y164" s="1"/>
      <c r="Z164" s="4"/>
      <c r="AA164" s="1"/>
      <c r="AB164" s="4"/>
      <c r="AC164" s="1" t="s">
        <v>313</v>
      </c>
      <c r="AD164" s="1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2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X165" s="1"/>
      <c r="Y165" s="1"/>
      <c r="Z165" s="4"/>
      <c r="AA165" s="1"/>
      <c r="AB165" s="4"/>
      <c r="AC165" s="1" t="s">
        <v>315</v>
      </c>
      <c r="AD165" s="1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2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X166" s="1"/>
      <c r="Y166" s="1"/>
      <c r="Z166" s="4"/>
      <c r="AA166" s="1"/>
      <c r="AB166" s="4"/>
      <c r="AC166" s="1" t="s">
        <v>315</v>
      </c>
      <c r="AD166" s="1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2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X167" s="1"/>
      <c r="Y167" s="1"/>
      <c r="Z167" s="4"/>
      <c r="AA167" s="1"/>
      <c r="AB167" s="4"/>
      <c r="AC167" s="1" t="s">
        <v>317</v>
      </c>
      <c r="AD167" s="1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2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X168" s="1"/>
      <c r="Y168" s="1"/>
      <c r="Z168" s="4"/>
      <c r="AA168" s="1"/>
      <c r="AB168" s="4"/>
      <c r="AC168" s="1" t="s">
        <v>319</v>
      </c>
      <c r="AD168" s="1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2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X169" s="1"/>
      <c r="Y169" s="1"/>
      <c r="Z169" s="4"/>
      <c r="AA169" s="1"/>
      <c r="AB169" s="4"/>
      <c r="AC169" s="1" t="s">
        <v>167</v>
      </c>
      <c r="AD169" s="1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2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X170" s="1"/>
      <c r="Y170" s="1"/>
      <c r="Z170" s="4"/>
      <c r="AA170" s="1"/>
      <c r="AB170" s="4"/>
      <c r="AC170" s="1" t="s">
        <v>322</v>
      </c>
      <c r="AD170" s="1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2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X171" s="1"/>
      <c r="Y171" s="1"/>
      <c r="Z171" s="4"/>
      <c r="AA171" s="1"/>
      <c r="AB171" s="4"/>
      <c r="AC171" s="1" t="s">
        <v>324</v>
      </c>
      <c r="AD171" s="1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2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X172" s="1"/>
      <c r="Y172" s="1"/>
      <c r="Z172" s="4"/>
      <c r="AA172" s="1"/>
      <c r="AB172" s="4"/>
      <c r="AC172" s="1" t="s">
        <v>326</v>
      </c>
      <c r="AD172" s="1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2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X173" s="1"/>
      <c r="Y173" s="1"/>
      <c r="Z173" s="4"/>
      <c r="AA173" s="1"/>
      <c r="AB173" s="4"/>
      <c r="AC173" s="1" t="s">
        <v>328</v>
      </c>
      <c r="AD173" s="1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2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X174" s="1"/>
      <c r="Y174" s="1"/>
      <c r="Z174" s="4"/>
      <c r="AA174" s="1"/>
      <c r="AB174" s="4"/>
      <c r="AC174" s="1" t="s">
        <v>329</v>
      </c>
      <c r="AD174" s="1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2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X175" s="1"/>
      <c r="Y175" s="1"/>
      <c r="Z175" s="4"/>
      <c r="AA175" s="1"/>
      <c r="AB175" s="4"/>
      <c r="AC175" s="4"/>
      <c r="AD175" s="4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2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X176" s="1"/>
      <c r="Y176" s="1"/>
      <c r="Z176" s="4"/>
      <c r="AA176" s="1"/>
      <c r="AB176" s="4"/>
      <c r="AC176" s="4"/>
      <c r="AD176" s="4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2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4"/>
      <c r="AA177" s="1"/>
      <c r="AB177" s="4"/>
      <c r="AC177" s="4"/>
      <c r="AD177" s="4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2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4"/>
      <c r="AA178" s="1"/>
      <c r="AB178" s="4"/>
      <c r="AC178" s="4"/>
      <c r="AD178" s="4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2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4"/>
      <c r="AA179" s="1"/>
      <c r="AB179" s="4"/>
      <c r="AC179" s="4"/>
      <c r="AD179" s="4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2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4"/>
      <c r="AA180" s="1"/>
      <c r="AB180" s="4"/>
      <c r="AC180" s="4"/>
      <c r="AD180" s="4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2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4"/>
      <c r="AA181" s="1"/>
      <c r="AB181" s="4"/>
      <c r="AC181" s="4"/>
      <c r="AD181" s="4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2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4"/>
      <c r="AA182" s="1"/>
      <c r="AB182" s="4"/>
      <c r="AC182" s="4"/>
      <c r="AD182" s="4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2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4"/>
      <c r="AA183" s="1"/>
      <c r="AB183" s="4"/>
      <c r="AC183" s="4"/>
      <c r="AD183" s="4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2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4"/>
      <c r="AA184" s="1"/>
      <c r="AB184" s="4"/>
      <c r="AC184" s="4"/>
      <c r="AD184" s="4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2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4"/>
      <c r="AA185" s="1"/>
      <c r="AB185" s="4"/>
      <c r="AC185" s="4"/>
      <c r="AD185" s="4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2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4"/>
      <c r="AA186" s="1"/>
      <c r="AB186" s="4"/>
      <c r="AC186" s="4"/>
      <c r="AD186" s="4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2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4"/>
      <c r="AA187" s="1"/>
      <c r="AB187" s="4"/>
      <c r="AC187" s="4"/>
      <c r="AD187" s="4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2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4"/>
      <c r="AA188" s="1"/>
      <c r="AB188" s="4"/>
      <c r="AC188" s="4"/>
      <c r="AD188" s="4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2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4"/>
      <c r="AA189" s="1"/>
      <c r="AB189" s="4"/>
      <c r="AC189" s="4"/>
      <c r="AD189" s="4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2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4"/>
      <c r="AA190" s="1"/>
      <c r="AB190" s="4"/>
      <c r="AC190" s="4"/>
      <c r="AD190" s="4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2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4"/>
      <c r="AA191" s="1"/>
      <c r="AB191" s="4"/>
      <c r="AC191" s="4"/>
      <c r="AD191" s="4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2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4"/>
      <c r="AA192" s="1"/>
      <c r="AB192" s="4"/>
      <c r="AC192" s="4"/>
      <c r="AD192" s="4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2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4"/>
      <c r="AA193" s="1"/>
      <c r="AB193" s="4"/>
      <c r="AC193" s="4"/>
      <c r="AD193" s="4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2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4"/>
      <c r="AA194" s="1"/>
      <c r="AB194" s="4"/>
      <c r="AC194" s="4"/>
      <c r="AD194" s="4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2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4"/>
      <c r="AA195" s="1"/>
      <c r="AB195" s="4"/>
      <c r="AC195" s="4"/>
      <c r="AD195" s="4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2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4"/>
      <c r="AA196" s="1"/>
      <c r="AB196" s="4"/>
      <c r="AC196" s="4"/>
      <c r="AD196" s="4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2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4"/>
      <c r="AA197" s="1"/>
      <c r="AB197" s="4"/>
      <c r="AC197" s="4"/>
      <c r="AD197" s="4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2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4"/>
      <c r="AA198" s="1"/>
      <c r="AB198" s="4"/>
      <c r="AC198" s="4"/>
      <c r="AD198" s="4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2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4"/>
      <c r="AA199" s="1"/>
      <c r="AB199" s="4"/>
      <c r="AC199" s="4"/>
      <c r="AD199" s="4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2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4"/>
      <c r="AA200" s="1"/>
      <c r="AB200" s="4"/>
      <c r="AC200" s="4"/>
      <c r="AD200" s="4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2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4"/>
      <c r="AA201" s="1"/>
      <c r="AB201" s="4"/>
      <c r="AC201" s="4"/>
      <c r="AD201" s="4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2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4"/>
      <c r="AA202" s="1"/>
      <c r="AB202" s="4"/>
      <c r="AC202" s="4"/>
      <c r="AD202" s="4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2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4"/>
      <c r="AA203" s="1"/>
      <c r="AB203" s="4"/>
      <c r="AC203" s="4"/>
      <c r="AD203" s="4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2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4"/>
      <c r="AA204" s="1"/>
      <c r="AB204" s="4"/>
      <c r="AC204" s="4"/>
      <c r="AD204" s="4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2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4"/>
      <c r="AA205" s="1"/>
      <c r="AB205" s="4"/>
      <c r="AC205" s="4"/>
      <c r="AD205" s="4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2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4"/>
      <c r="AA206" s="1"/>
      <c r="AB206" s="4"/>
      <c r="AC206" s="4"/>
      <c r="AD206" s="4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2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4"/>
      <c r="AA207" s="1"/>
      <c r="AB207" s="4"/>
      <c r="AC207" s="4"/>
      <c r="AD207" s="4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2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4"/>
      <c r="AA208" s="1"/>
      <c r="AB208" s="4"/>
      <c r="AC208" s="4"/>
      <c r="AD208" s="4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2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4"/>
      <c r="AA209" s="1"/>
      <c r="AB209" s="4"/>
      <c r="AC209" s="4"/>
      <c r="AD209" s="4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2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4"/>
      <c r="AA210" s="1"/>
      <c r="AB210" s="4"/>
      <c r="AC210" s="4"/>
      <c r="AD210" s="4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2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4"/>
      <c r="AA211" s="1"/>
      <c r="AB211" s="4"/>
      <c r="AC211" s="4"/>
      <c r="AD211" s="4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2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4"/>
      <c r="AA212" s="1"/>
      <c r="AB212" s="4"/>
      <c r="AC212" s="4"/>
      <c r="AD212" s="4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2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4"/>
      <c r="AA213" s="1"/>
      <c r="AB213" s="4"/>
      <c r="AC213" s="4"/>
      <c r="AD213" s="4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2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4"/>
      <c r="AA214" s="1"/>
      <c r="AB214" s="4"/>
      <c r="AC214" s="4"/>
      <c r="AD214" s="4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2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4"/>
      <c r="AA215" s="1"/>
      <c r="AB215" s="4"/>
      <c r="AC215" s="4"/>
      <c r="AD215" s="4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2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4"/>
      <c r="AA216" s="1"/>
      <c r="AB216" s="4"/>
      <c r="AC216" s="4"/>
      <c r="AD216" s="4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2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4"/>
      <c r="AA217" s="1"/>
      <c r="AB217" s="4"/>
      <c r="AC217" s="4"/>
      <c r="AD217" s="4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2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4"/>
      <c r="AA218" s="1"/>
      <c r="AB218" s="4"/>
      <c r="AC218" s="4"/>
      <c r="AD218" s="4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2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4"/>
      <c r="AA219" s="1"/>
      <c r="AB219" s="4"/>
      <c r="AC219" s="4"/>
      <c r="AD219" s="4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2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4"/>
      <c r="AA220" s="1"/>
      <c r="AB220" s="4"/>
      <c r="AC220" s="4"/>
      <c r="AD220" s="4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2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4"/>
      <c r="AA221" s="1"/>
      <c r="AB221" s="4"/>
      <c r="AC221" s="4"/>
      <c r="AD221" s="4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2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4"/>
      <c r="AA222" s="1"/>
      <c r="AB222" s="4"/>
      <c r="AC222" s="4"/>
      <c r="AD222" s="4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2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4"/>
      <c r="AA223" s="1"/>
      <c r="AB223" s="4"/>
      <c r="AC223" s="4"/>
      <c r="AD223" s="4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2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4"/>
      <c r="AA224" s="1"/>
      <c r="AB224" s="4"/>
      <c r="AC224" s="4"/>
      <c r="AD224" s="4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2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4"/>
      <c r="AA225" s="1"/>
      <c r="AB225" s="4"/>
      <c r="AC225" s="4"/>
      <c r="AD225" s="4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2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4"/>
      <c r="AA226" s="1"/>
      <c r="AB226" s="4"/>
      <c r="AC226" s="4"/>
      <c r="AD226" s="4"/>
    </row>
    <row r="227" ht="15.75" customHeight="1">
      <c r="A227" s="1"/>
      <c r="B227" s="1"/>
      <c r="C227" s="1"/>
      <c r="D227" s="1"/>
      <c r="E227" s="1"/>
      <c r="F227" s="1"/>
      <c r="G227" s="1"/>
      <c r="H227" s="1"/>
      <c r="I227" s="2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4"/>
      <c r="AA227" s="1"/>
      <c r="AB227" s="4"/>
      <c r="AC227" s="4"/>
      <c r="AD227" s="4"/>
    </row>
    <row r="228" ht="15.75" customHeight="1">
      <c r="A228" s="1"/>
      <c r="B228" s="1"/>
      <c r="C228" s="1"/>
      <c r="D228" s="1"/>
      <c r="E228" s="1"/>
      <c r="F228" s="1"/>
      <c r="G228" s="1"/>
      <c r="H228" s="1"/>
      <c r="I228" s="2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4"/>
      <c r="AA228" s="1"/>
      <c r="AB228" s="4"/>
      <c r="AC228" s="4"/>
      <c r="AD228" s="4"/>
    </row>
    <row r="229" ht="15.75" customHeight="1">
      <c r="A229" s="1"/>
      <c r="B229" s="1"/>
      <c r="C229" s="1"/>
      <c r="D229" s="1"/>
      <c r="E229" s="1"/>
      <c r="F229" s="1"/>
      <c r="G229" s="1"/>
      <c r="H229" s="1"/>
      <c r="I229" s="2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4"/>
      <c r="AA229" s="1"/>
      <c r="AB229" s="4"/>
      <c r="AC229" s="4"/>
      <c r="AD229" s="4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2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4"/>
      <c r="AA230" s="1"/>
      <c r="AB230" s="4"/>
      <c r="AC230" s="4"/>
      <c r="AD230" s="4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2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4"/>
      <c r="AA231" s="1"/>
      <c r="AB231" s="4"/>
      <c r="AC231" s="4"/>
      <c r="AD231" s="4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2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4"/>
      <c r="AA232" s="1"/>
      <c r="AB232" s="4"/>
      <c r="AC232" s="4"/>
      <c r="AD232" s="4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2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4"/>
      <c r="AA233" s="1"/>
      <c r="AB233" s="4"/>
      <c r="AC233" s="4"/>
      <c r="AD233" s="4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2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4"/>
      <c r="AA234" s="1"/>
      <c r="AB234" s="4"/>
      <c r="AC234" s="4"/>
      <c r="AD234" s="4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2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4"/>
      <c r="AA235" s="1"/>
      <c r="AB235" s="4"/>
      <c r="AC235" s="4"/>
      <c r="AD235" s="4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2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4"/>
      <c r="AA236" s="1"/>
      <c r="AB236" s="4"/>
      <c r="AC236" s="4"/>
      <c r="AD236" s="4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2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4"/>
      <c r="AA237" s="1"/>
      <c r="AB237" s="4"/>
      <c r="AC237" s="4"/>
      <c r="AD237" s="4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2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4"/>
      <c r="AA238" s="1"/>
      <c r="AB238" s="4"/>
      <c r="AC238" s="4"/>
      <c r="AD238" s="4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2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4"/>
      <c r="AA239" s="1"/>
      <c r="AB239" s="4"/>
      <c r="AC239" s="4"/>
      <c r="AD239" s="4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2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4"/>
      <c r="AA240" s="1"/>
      <c r="AB240" s="4"/>
      <c r="AC240" s="4"/>
      <c r="AD240" s="4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2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4"/>
      <c r="AA241" s="1"/>
      <c r="AB241" s="4"/>
      <c r="AC241" s="4"/>
      <c r="AD241" s="4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2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4"/>
      <c r="AA242" s="1"/>
      <c r="AB242" s="4"/>
      <c r="AC242" s="4"/>
      <c r="AD242" s="4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2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4"/>
      <c r="AA243" s="1"/>
      <c r="AB243" s="4"/>
      <c r="AC243" s="4"/>
      <c r="AD243" s="4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2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4"/>
      <c r="AA244" s="1"/>
      <c r="AB244" s="4"/>
      <c r="AC244" s="4"/>
      <c r="AD244" s="4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2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4"/>
      <c r="AA245" s="1"/>
      <c r="AB245" s="4"/>
      <c r="AC245" s="4"/>
      <c r="AD245" s="4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2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4"/>
      <c r="AA246" s="1"/>
      <c r="AB246" s="4"/>
      <c r="AC246" s="4"/>
      <c r="AD246" s="4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2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4"/>
      <c r="AA247" s="1"/>
      <c r="AB247" s="4"/>
      <c r="AC247" s="4"/>
      <c r="AD247" s="4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2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4"/>
      <c r="AA248" s="1"/>
      <c r="AB248" s="4"/>
      <c r="AC248" s="4"/>
      <c r="AD248" s="4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2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4"/>
      <c r="AA249" s="1"/>
      <c r="AB249" s="4"/>
      <c r="AC249" s="4"/>
      <c r="AD249" s="4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2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4"/>
      <c r="AA250" s="1"/>
      <c r="AB250" s="4"/>
      <c r="AC250" s="4"/>
      <c r="AD250" s="4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2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4"/>
      <c r="AA251" s="1"/>
      <c r="AB251" s="4"/>
      <c r="AC251" s="4"/>
      <c r="AD251" s="4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2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4"/>
      <c r="AA252" s="1"/>
      <c r="AB252" s="4"/>
      <c r="AC252" s="4"/>
      <c r="AD252" s="4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2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4"/>
      <c r="AA253" s="1"/>
      <c r="AB253" s="4"/>
      <c r="AC253" s="4"/>
      <c r="AD253" s="4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2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4"/>
      <c r="AA254" s="1"/>
      <c r="AB254" s="4"/>
      <c r="AC254" s="4"/>
      <c r="AD254" s="4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2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4"/>
      <c r="AA255" s="1"/>
      <c r="AB255" s="4"/>
      <c r="AC255" s="4"/>
      <c r="AD255" s="4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2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4"/>
      <c r="AA256" s="1"/>
      <c r="AB256" s="4"/>
      <c r="AC256" s="4"/>
      <c r="AD256" s="4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2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4"/>
      <c r="AA257" s="1"/>
      <c r="AB257" s="4"/>
      <c r="AC257" s="4"/>
      <c r="AD257" s="4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2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4"/>
      <c r="AA258" s="1"/>
      <c r="AB258" s="4"/>
      <c r="AC258" s="4"/>
      <c r="AD258" s="4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2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4"/>
      <c r="AA259" s="1"/>
      <c r="AB259" s="4"/>
      <c r="AC259" s="4"/>
      <c r="AD259" s="4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2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4"/>
      <c r="AA260" s="1"/>
      <c r="AB260" s="4"/>
      <c r="AC260" s="4"/>
      <c r="AD260" s="4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2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4"/>
      <c r="AA261" s="1"/>
      <c r="AB261" s="4"/>
      <c r="AC261" s="4"/>
      <c r="AD261" s="4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2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4"/>
      <c r="AA262" s="1"/>
      <c r="AB262" s="4"/>
      <c r="AC262" s="4"/>
      <c r="AD262" s="4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2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4"/>
      <c r="AA263" s="1"/>
      <c r="AB263" s="4"/>
      <c r="AC263" s="4"/>
      <c r="AD263" s="4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2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4"/>
      <c r="AA264" s="1"/>
      <c r="AB264" s="4"/>
      <c r="AC264" s="4"/>
      <c r="AD264" s="4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2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4"/>
      <c r="AA265" s="1"/>
      <c r="AB265" s="4"/>
      <c r="AC265" s="4"/>
      <c r="AD265" s="4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2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4"/>
      <c r="AA266" s="1"/>
      <c r="AB266" s="4"/>
      <c r="AC266" s="4"/>
      <c r="AD266" s="4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2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4"/>
      <c r="AA267" s="1"/>
      <c r="AB267" s="4"/>
      <c r="AC267" s="4"/>
      <c r="AD267" s="4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2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4"/>
      <c r="AA268" s="1"/>
      <c r="AB268" s="4"/>
      <c r="AC268" s="4"/>
      <c r="AD268" s="4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2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4"/>
      <c r="AA269" s="1"/>
      <c r="AB269" s="4"/>
      <c r="AC269" s="4"/>
      <c r="AD269" s="4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2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4"/>
      <c r="AA270" s="1"/>
      <c r="AB270" s="4"/>
      <c r="AC270" s="4"/>
      <c r="AD270" s="4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2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4"/>
      <c r="AA271" s="1"/>
      <c r="AB271" s="4"/>
      <c r="AC271" s="4"/>
      <c r="AD271" s="4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2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4"/>
      <c r="AA272" s="1"/>
      <c r="AB272" s="4"/>
      <c r="AC272" s="4"/>
      <c r="AD272" s="4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2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4"/>
      <c r="AA273" s="1"/>
      <c r="AB273" s="4"/>
      <c r="AC273" s="4"/>
      <c r="AD273" s="4"/>
    </row>
    <row r="274" ht="15.75" customHeight="1">
      <c r="A274" s="16"/>
      <c r="B274" s="16"/>
      <c r="C274" s="16"/>
      <c r="D274" s="16"/>
      <c r="E274" s="16"/>
      <c r="F274" s="16"/>
      <c r="G274" s="16"/>
      <c r="H274" s="16"/>
      <c r="I274" s="220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287"/>
      <c r="AA274" s="16"/>
      <c r="AB274" s="287"/>
      <c r="AC274" s="287"/>
      <c r="AD274" s="287"/>
    </row>
    <row r="275" ht="15.75" customHeight="1">
      <c r="A275" s="16"/>
      <c r="B275" s="16"/>
      <c r="C275" s="16"/>
      <c r="D275" s="16"/>
      <c r="E275" s="16"/>
      <c r="F275" s="16"/>
      <c r="G275" s="16"/>
      <c r="H275" s="16"/>
      <c r="I275" s="220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287"/>
      <c r="AA275" s="16"/>
      <c r="AB275" s="287"/>
      <c r="AC275" s="287"/>
      <c r="AD275" s="287"/>
    </row>
    <row r="276" ht="15.75" customHeight="1">
      <c r="A276" s="16"/>
      <c r="B276" s="16"/>
      <c r="C276" s="16"/>
      <c r="D276" s="16"/>
      <c r="E276" s="16"/>
      <c r="F276" s="16"/>
      <c r="G276" s="16"/>
      <c r="H276" s="16"/>
      <c r="I276" s="220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287"/>
      <c r="AA276" s="16"/>
      <c r="AB276" s="287"/>
      <c r="AC276" s="287"/>
      <c r="AD276" s="287"/>
    </row>
    <row r="277" ht="15.75" customHeight="1">
      <c r="A277" s="16"/>
      <c r="B277" s="16"/>
      <c r="C277" s="16"/>
      <c r="D277" s="16"/>
      <c r="E277" s="16"/>
      <c r="F277" s="16"/>
      <c r="G277" s="16"/>
      <c r="H277" s="16"/>
      <c r="I277" s="220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287"/>
      <c r="AA277" s="16"/>
      <c r="AB277" s="287"/>
      <c r="AC277" s="287"/>
      <c r="AD277" s="287"/>
    </row>
    <row r="278" ht="15.75" customHeight="1">
      <c r="A278" s="16"/>
      <c r="B278" s="16"/>
      <c r="C278" s="16"/>
      <c r="D278" s="16"/>
      <c r="E278" s="16"/>
      <c r="F278" s="16"/>
      <c r="G278" s="16"/>
      <c r="H278" s="16"/>
      <c r="I278" s="220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287"/>
      <c r="AA278" s="16"/>
      <c r="AB278" s="287"/>
      <c r="AC278" s="287"/>
      <c r="AD278" s="287"/>
    </row>
    <row r="279" ht="15.75" customHeight="1">
      <c r="A279" s="16"/>
      <c r="B279" s="16"/>
      <c r="C279" s="16"/>
      <c r="D279" s="16"/>
      <c r="E279" s="16"/>
      <c r="F279" s="16"/>
      <c r="G279" s="16"/>
      <c r="H279" s="16"/>
      <c r="I279" s="220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287"/>
      <c r="AA279" s="16"/>
      <c r="AB279" s="287"/>
      <c r="AC279" s="287"/>
      <c r="AD279" s="287"/>
    </row>
    <row r="280" ht="15.75" customHeight="1">
      <c r="A280" s="16"/>
      <c r="B280" s="16"/>
      <c r="C280" s="16"/>
      <c r="D280" s="16"/>
      <c r="E280" s="16"/>
      <c r="F280" s="16"/>
      <c r="G280" s="16"/>
      <c r="H280" s="16"/>
      <c r="I280" s="220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287"/>
      <c r="AA280" s="16"/>
      <c r="AB280" s="287"/>
      <c r="AC280" s="287"/>
      <c r="AD280" s="287"/>
    </row>
    <row r="281" ht="15.75" customHeight="1">
      <c r="A281" s="16"/>
      <c r="B281" s="16"/>
      <c r="C281" s="16"/>
      <c r="D281" s="16"/>
      <c r="E281" s="16"/>
      <c r="F281" s="16"/>
      <c r="G281" s="16"/>
      <c r="H281" s="16"/>
      <c r="I281" s="220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287"/>
      <c r="AA281" s="16"/>
      <c r="AB281" s="287"/>
      <c r="AC281" s="287"/>
      <c r="AD281" s="287"/>
    </row>
    <row r="282" ht="15.75" customHeight="1">
      <c r="A282" s="16"/>
      <c r="B282" s="16"/>
      <c r="C282" s="16"/>
      <c r="D282" s="16"/>
      <c r="E282" s="16"/>
      <c r="F282" s="16"/>
      <c r="G282" s="16"/>
      <c r="H282" s="16"/>
      <c r="I282" s="220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287"/>
      <c r="AA282" s="16"/>
      <c r="AB282" s="287"/>
      <c r="AC282" s="287"/>
      <c r="AD282" s="287"/>
    </row>
    <row r="283" ht="15.75" customHeight="1">
      <c r="A283" s="16"/>
      <c r="B283" s="16"/>
      <c r="C283" s="16"/>
      <c r="D283" s="16"/>
      <c r="E283" s="16"/>
      <c r="F283" s="16"/>
      <c r="G283" s="16"/>
      <c r="H283" s="16"/>
      <c r="I283" s="220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287"/>
      <c r="AA283" s="16"/>
      <c r="AB283" s="287"/>
      <c r="AC283" s="287"/>
      <c r="AD283" s="287"/>
    </row>
    <row r="284" ht="15.75" customHeight="1">
      <c r="A284" s="16"/>
      <c r="B284" s="16"/>
      <c r="C284" s="16"/>
      <c r="D284" s="16"/>
      <c r="E284" s="16"/>
      <c r="F284" s="16"/>
      <c r="G284" s="16"/>
      <c r="H284" s="16"/>
      <c r="I284" s="220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287"/>
      <c r="AA284" s="16"/>
      <c r="AB284" s="287"/>
      <c r="AC284" s="287"/>
      <c r="AD284" s="287"/>
    </row>
    <row r="285" ht="15.75" customHeight="1">
      <c r="A285" s="16"/>
      <c r="B285" s="16"/>
      <c r="C285" s="16"/>
      <c r="D285" s="16"/>
      <c r="E285" s="16"/>
      <c r="F285" s="16"/>
      <c r="G285" s="16"/>
      <c r="H285" s="16"/>
      <c r="I285" s="220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287"/>
      <c r="AA285" s="16"/>
      <c r="AB285" s="287"/>
      <c r="AC285" s="287"/>
      <c r="AD285" s="287"/>
    </row>
    <row r="286" ht="15.75" customHeight="1">
      <c r="A286" s="16"/>
      <c r="B286" s="16"/>
      <c r="C286" s="16"/>
      <c r="D286" s="16"/>
      <c r="E286" s="16"/>
      <c r="F286" s="16"/>
      <c r="G286" s="16"/>
      <c r="H286" s="16"/>
      <c r="I286" s="220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287"/>
      <c r="AA286" s="16"/>
      <c r="AB286" s="287"/>
      <c r="AC286" s="287"/>
      <c r="AD286" s="287"/>
    </row>
    <row r="287" ht="15.75" customHeight="1">
      <c r="A287" s="16"/>
      <c r="B287" s="16"/>
      <c r="C287" s="16"/>
      <c r="D287" s="16"/>
      <c r="E287" s="16"/>
      <c r="F287" s="16"/>
      <c r="G287" s="16"/>
      <c r="H287" s="16"/>
      <c r="I287" s="220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287"/>
      <c r="AA287" s="16"/>
      <c r="AB287" s="287"/>
      <c r="AC287" s="287"/>
      <c r="AD287" s="287"/>
    </row>
    <row r="288" ht="15.75" customHeight="1">
      <c r="A288" s="16"/>
      <c r="B288" s="16"/>
      <c r="C288" s="16"/>
      <c r="D288" s="16"/>
      <c r="E288" s="16"/>
      <c r="F288" s="16"/>
      <c r="G288" s="16"/>
      <c r="H288" s="16"/>
      <c r="I288" s="220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287"/>
      <c r="AA288" s="16"/>
      <c r="AB288" s="287"/>
      <c r="AC288" s="287"/>
      <c r="AD288" s="287"/>
    </row>
    <row r="289" ht="15.75" customHeight="1">
      <c r="A289" s="16"/>
      <c r="B289" s="16"/>
      <c r="C289" s="16"/>
      <c r="D289" s="16"/>
      <c r="E289" s="16"/>
      <c r="F289" s="16"/>
      <c r="G289" s="16"/>
      <c r="H289" s="16"/>
      <c r="I289" s="220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287"/>
      <c r="AA289" s="16"/>
      <c r="AB289" s="287"/>
      <c r="AC289" s="287"/>
      <c r="AD289" s="287"/>
    </row>
    <row r="290" ht="15.75" customHeight="1">
      <c r="A290" s="16"/>
      <c r="B290" s="16"/>
      <c r="C290" s="16"/>
      <c r="D290" s="16"/>
      <c r="E290" s="16"/>
      <c r="F290" s="16"/>
      <c r="G290" s="16"/>
      <c r="H290" s="16"/>
      <c r="I290" s="220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287"/>
      <c r="AA290" s="16"/>
      <c r="AB290" s="287"/>
      <c r="AC290" s="287"/>
      <c r="AD290" s="287"/>
    </row>
    <row r="291" ht="15.75" customHeight="1">
      <c r="A291" s="16"/>
      <c r="B291" s="16"/>
      <c r="C291" s="16"/>
      <c r="D291" s="16"/>
      <c r="E291" s="16"/>
      <c r="F291" s="16"/>
      <c r="G291" s="16"/>
      <c r="H291" s="16"/>
      <c r="I291" s="220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287"/>
      <c r="AA291" s="16"/>
      <c r="AB291" s="287"/>
      <c r="AC291" s="287"/>
      <c r="AD291" s="287"/>
    </row>
    <row r="292" ht="15.75" customHeight="1">
      <c r="A292" s="16"/>
      <c r="B292" s="16"/>
      <c r="C292" s="16"/>
      <c r="D292" s="16"/>
      <c r="E292" s="16"/>
      <c r="F292" s="16"/>
      <c r="G292" s="16"/>
      <c r="H292" s="16"/>
      <c r="I292" s="220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287"/>
      <c r="AA292" s="16"/>
      <c r="AB292" s="287"/>
      <c r="AC292" s="287"/>
      <c r="AD292" s="287"/>
    </row>
    <row r="293" ht="15.75" customHeight="1">
      <c r="A293" s="16"/>
      <c r="B293" s="16"/>
      <c r="C293" s="16"/>
      <c r="D293" s="16"/>
      <c r="E293" s="16"/>
      <c r="F293" s="16"/>
      <c r="G293" s="16"/>
      <c r="H293" s="16"/>
      <c r="I293" s="220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287"/>
      <c r="AA293" s="16"/>
      <c r="AB293" s="287"/>
      <c r="AC293" s="287"/>
      <c r="AD293" s="287"/>
    </row>
    <row r="294" ht="15.75" customHeight="1">
      <c r="A294" s="16"/>
      <c r="B294" s="16"/>
      <c r="C294" s="16"/>
      <c r="D294" s="16"/>
      <c r="E294" s="16"/>
      <c r="F294" s="16"/>
      <c r="G294" s="16"/>
      <c r="H294" s="16"/>
      <c r="I294" s="220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287"/>
      <c r="AA294" s="16"/>
      <c r="AB294" s="287"/>
      <c r="AC294" s="287"/>
      <c r="AD294" s="287"/>
    </row>
    <row r="295" ht="15.75" customHeight="1">
      <c r="A295" s="16"/>
      <c r="B295" s="16"/>
      <c r="C295" s="16"/>
      <c r="D295" s="16"/>
      <c r="E295" s="16"/>
      <c r="F295" s="16"/>
      <c r="G295" s="16"/>
      <c r="H295" s="16"/>
      <c r="I295" s="220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287"/>
      <c r="AA295" s="16"/>
      <c r="AB295" s="287"/>
      <c r="AC295" s="287"/>
      <c r="AD295" s="287"/>
    </row>
    <row r="296" ht="15.75" customHeight="1">
      <c r="A296" s="16"/>
      <c r="B296" s="16"/>
      <c r="C296" s="16"/>
      <c r="D296" s="16"/>
      <c r="E296" s="16"/>
      <c r="F296" s="16"/>
      <c r="G296" s="16"/>
      <c r="H296" s="16"/>
      <c r="I296" s="220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287"/>
      <c r="AA296" s="16"/>
      <c r="AB296" s="287"/>
      <c r="AC296" s="287"/>
      <c r="AD296" s="287"/>
    </row>
    <row r="297" ht="15.75" customHeight="1">
      <c r="A297" s="16"/>
      <c r="B297" s="16"/>
      <c r="C297" s="16"/>
      <c r="D297" s="16"/>
      <c r="E297" s="16"/>
      <c r="F297" s="16"/>
      <c r="G297" s="16"/>
      <c r="H297" s="16"/>
      <c r="I297" s="220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287"/>
      <c r="AA297" s="16"/>
      <c r="AB297" s="287"/>
      <c r="AC297" s="287"/>
      <c r="AD297" s="287"/>
    </row>
    <row r="298" ht="15.75" customHeight="1">
      <c r="A298" s="16"/>
      <c r="B298" s="16"/>
      <c r="C298" s="16"/>
      <c r="D298" s="16"/>
      <c r="E298" s="16"/>
      <c r="F298" s="16"/>
      <c r="G298" s="16"/>
      <c r="H298" s="16"/>
      <c r="I298" s="220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287"/>
      <c r="AA298" s="16"/>
      <c r="AB298" s="287"/>
      <c r="AC298" s="287"/>
      <c r="AD298" s="287"/>
    </row>
    <row r="299" ht="15.75" customHeight="1">
      <c r="A299" s="16"/>
      <c r="B299" s="16"/>
      <c r="C299" s="16"/>
      <c r="D299" s="16"/>
      <c r="E299" s="16"/>
      <c r="F299" s="16"/>
      <c r="G299" s="16"/>
      <c r="H299" s="16"/>
      <c r="I299" s="220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287"/>
      <c r="AA299" s="16"/>
      <c r="AB299" s="287"/>
      <c r="AC299" s="287"/>
      <c r="AD299" s="287"/>
    </row>
    <row r="300" ht="15.75" customHeight="1">
      <c r="A300" s="16"/>
      <c r="B300" s="16"/>
      <c r="C300" s="16"/>
      <c r="D300" s="16"/>
      <c r="E300" s="16"/>
      <c r="F300" s="16"/>
      <c r="G300" s="16"/>
      <c r="H300" s="16"/>
      <c r="I300" s="220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287"/>
      <c r="AA300" s="16"/>
      <c r="AB300" s="287"/>
      <c r="AC300" s="287"/>
      <c r="AD300" s="287"/>
    </row>
    <row r="301" ht="15.75" customHeight="1">
      <c r="A301" s="16"/>
      <c r="B301" s="16"/>
      <c r="C301" s="16"/>
      <c r="D301" s="16"/>
      <c r="E301" s="16"/>
      <c r="F301" s="16"/>
      <c r="G301" s="16"/>
      <c r="H301" s="16"/>
      <c r="I301" s="220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287"/>
      <c r="AA301" s="16"/>
      <c r="AB301" s="287"/>
      <c r="AC301" s="287"/>
      <c r="AD301" s="287"/>
    </row>
    <row r="302" ht="15.75" customHeight="1">
      <c r="A302" s="16"/>
      <c r="B302" s="16"/>
      <c r="C302" s="16"/>
      <c r="D302" s="16"/>
      <c r="E302" s="16"/>
      <c r="F302" s="16"/>
      <c r="G302" s="16"/>
      <c r="H302" s="16"/>
      <c r="I302" s="220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287"/>
      <c r="AA302" s="16"/>
      <c r="AB302" s="287"/>
      <c r="AC302" s="287"/>
      <c r="AD302" s="287"/>
    </row>
    <row r="303" ht="15.75" customHeight="1">
      <c r="A303" s="16"/>
      <c r="B303" s="16"/>
      <c r="C303" s="16"/>
      <c r="D303" s="16"/>
      <c r="E303" s="16"/>
      <c r="F303" s="16"/>
      <c r="G303" s="16"/>
      <c r="H303" s="16"/>
      <c r="I303" s="220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287"/>
      <c r="AA303" s="16"/>
      <c r="AB303" s="287"/>
      <c r="AC303" s="287"/>
      <c r="AD303" s="287"/>
    </row>
    <row r="304" ht="15.75" customHeight="1">
      <c r="A304" s="16"/>
      <c r="B304" s="16"/>
      <c r="C304" s="16"/>
      <c r="D304" s="16"/>
      <c r="E304" s="16"/>
      <c r="F304" s="16"/>
      <c r="G304" s="16"/>
      <c r="H304" s="16"/>
      <c r="I304" s="220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287"/>
      <c r="AA304" s="16"/>
      <c r="AB304" s="287"/>
      <c r="AC304" s="287"/>
      <c r="AD304" s="287"/>
    </row>
    <row r="305" ht="15.75" customHeight="1">
      <c r="A305" s="16"/>
      <c r="B305" s="16"/>
      <c r="C305" s="16"/>
      <c r="D305" s="16"/>
      <c r="E305" s="16"/>
      <c r="F305" s="16"/>
      <c r="G305" s="16"/>
      <c r="H305" s="16"/>
      <c r="I305" s="220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287"/>
      <c r="AA305" s="16"/>
      <c r="AB305" s="287"/>
      <c r="AC305" s="287"/>
      <c r="AD305" s="287"/>
    </row>
    <row r="306" ht="15.75" customHeight="1">
      <c r="A306" s="16"/>
      <c r="B306" s="16"/>
      <c r="C306" s="16"/>
      <c r="D306" s="16"/>
      <c r="E306" s="16"/>
      <c r="F306" s="16"/>
      <c r="G306" s="16"/>
      <c r="H306" s="16"/>
      <c r="I306" s="220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287"/>
      <c r="AA306" s="16"/>
      <c r="AB306" s="287"/>
      <c r="AC306" s="287"/>
      <c r="AD306" s="287"/>
    </row>
    <row r="307" ht="15.75" customHeight="1">
      <c r="A307" s="16"/>
      <c r="B307" s="16"/>
      <c r="C307" s="16"/>
      <c r="D307" s="16"/>
      <c r="E307" s="16"/>
      <c r="F307" s="16"/>
      <c r="G307" s="16"/>
      <c r="H307" s="16"/>
      <c r="I307" s="220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287"/>
      <c r="AA307" s="16"/>
      <c r="AB307" s="287"/>
      <c r="AC307" s="287"/>
      <c r="AD307" s="287"/>
    </row>
    <row r="308" ht="15.75" customHeight="1">
      <c r="A308" s="16"/>
      <c r="B308" s="16"/>
      <c r="C308" s="16"/>
      <c r="D308" s="16"/>
      <c r="E308" s="16"/>
      <c r="F308" s="16"/>
      <c r="G308" s="16"/>
      <c r="H308" s="16"/>
      <c r="I308" s="220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287"/>
      <c r="AA308" s="16"/>
      <c r="AB308" s="287"/>
      <c r="AC308" s="287"/>
      <c r="AD308" s="287"/>
    </row>
    <row r="309" ht="15.75" customHeight="1">
      <c r="A309" s="16"/>
      <c r="B309" s="16"/>
      <c r="C309" s="16"/>
      <c r="D309" s="16"/>
      <c r="E309" s="16"/>
      <c r="F309" s="16"/>
      <c r="G309" s="16"/>
      <c r="H309" s="16"/>
      <c r="I309" s="220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287"/>
      <c r="AA309" s="16"/>
      <c r="AB309" s="287"/>
      <c r="AC309" s="287"/>
      <c r="AD309" s="287"/>
    </row>
    <row r="310" ht="15.75" customHeight="1">
      <c r="A310" s="16"/>
      <c r="B310" s="16"/>
      <c r="C310" s="16"/>
      <c r="D310" s="16"/>
      <c r="E310" s="16"/>
      <c r="F310" s="16"/>
      <c r="G310" s="16"/>
      <c r="H310" s="16"/>
      <c r="I310" s="220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287"/>
      <c r="AA310" s="16"/>
      <c r="AB310" s="287"/>
      <c r="AC310" s="287"/>
      <c r="AD310" s="287"/>
    </row>
    <row r="311" ht="15.75" customHeight="1">
      <c r="A311" s="16"/>
      <c r="B311" s="16"/>
      <c r="C311" s="16"/>
      <c r="D311" s="16"/>
      <c r="E311" s="16"/>
      <c r="F311" s="16"/>
      <c r="G311" s="16"/>
      <c r="H311" s="16"/>
      <c r="I311" s="220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287"/>
      <c r="AA311" s="16"/>
      <c r="AB311" s="287"/>
      <c r="AC311" s="287"/>
      <c r="AD311" s="287"/>
    </row>
    <row r="312" ht="15.75" customHeight="1">
      <c r="A312" s="16"/>
      <c r="B312" s="16"/>
      <c r="C312" s="16"/>
      <c r="D312" s="16"/>
      <c r="E312" s="16"/>
      <c r="F312" s="16"/>
      <c r="G312" s="16"/>
      <c r="H312" s="16"/>
      <c r="I312" s="220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287"/>
      <c r="AA312" s="16"/>
      <c r="AB312" s="287"/>
      <c r="AC312" s="287"/>
      <c r="AD312" s="287"/>
    </row>
    <row r="313" ht="15.75" customHeight="1">
      <c r="A313" s="16"/>
      <c r="B313" s="16"/>
      <c r="C313" s="16"/>
      <c r="D313" s="16"/>
      <c r="E313" s="16"/>
      <c r="F313" s="16"/>
      <c r="G313" s="16"/>
      <c r="H313" s="16"/>
      <c r="I313" s="220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287"/>
      <c r="AA313" s="16"/>
      <c r="AB313" s="287"/>
      <c r="AC313" s="287"/>
      <c r="AD313" s="287"/>
    </row>
    <row r="314" ht="15.75" customHeight="1">
      <c r="A314" s="16"/>
      <c r="B314" s="16"/>
      <c r="C314" s="16"/>
      <c r="D314" s="16"/>
      <c r="E314" s="16"/>
      <c r="F314" s="16"/>
      <c r="G314" s="16"/>
      <c r="H314" s="16"/>
      <c r="I314" s="220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287"/>
      <c r="AA314" s="16"/>
      <c r="AB314" s="287"/>
      <c r="AC314" s="287"/>
      <c r="AD314" s="287"/>
    </row>
    <row r="315" ht="15.75" customHeight="1">
      <c r="A315" s="16"/>
      <c r="B315" s="16"/>
      <c r="C315" s="16"/>
      <c r="D315" s="16"/>
      <c r="E315" s="16"/>
      <c r="F315" s="16"/>
      <c r="G315" s="16"/>
      <c r="H315" s="16"/>
      <c r="I315" s="220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287"/>
      <c r="AA315" s="16"/>
      <c r="AB315" s="287"/>
      <c r="AC315" s="287"/>
      <c r="AD315" s="287"/>
    </row>
    <row r="316" ht="15.75" customHeight="1">
      <c r="A316" s="16"/>
      <c r="B316" s="16"/>
      <c r="C316" s="16"/>
      <c r="D316" s="16"/>
      <c r="E316" s="16"/>
      <c r="F316" s="16"/>
      <c r="G316" s="16"/>
      <c r="H316" s="16"/>
      <c r="I316" s="220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287"/>
      <c r="AA316" s="16"/>
      <c r="AB316" s="287"/>
      <c r="AC316" s="287"/>
      <c r="AD316" s="287"/>
    </row>
    <row r="317" ht="15.75" customHeight="1">
      <c r="A317" s="16"/>
      <c r="B317" s="16"/>
      <c r="C317" s="16"/>
      <c r="D317" s="16"/>
      <c r="E317" s="16"/>
      <c r="F317" s="16"/>
      <c r="G317" s="16"/>
      <c r="H317" s="16"/>
      <c r="I317" s="220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287"/>
      <c r="AA317" s="16"/>
      <c r="AB317" s="287"/>
      <c r="AC317" s="287"/>
      <c r="AD317" s="287"/>
    </row>
    <row r="318" ht="15.75" customHeight="1">
      <c r="A318" s="16"/>
      <c r="B318" s="16"/>
      <c r="C318" s="16"/>
      <c r="D318" s="16"/>
      <c r="E318" s="16"/>
      <c r="F318" s="16"/>
      <c r="G318" s="16"/>
      <c r="H318" s="16"/>
      <c r="I318" s="220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287"/>
      <c r="AA318" s="16"/>
      <c r="AB318" s="287"/>
      <c r="AC318" s="287"/>
      <c r="AD318" s="287"/>
    </row>
    <row r="319" ht="15.75" customHeight="1">
      <c r="A319" s="16"/>
      <c r="B319" s="16"/>
      <c r="C319" s="16"/>
      <c r="D319" s="16"/>
      <c r="E319" s="16"/>
      <c r="F319" s="16"/>
      <c r="G319" s="16"/>
      <c r="H319" s="16"/>
      <c r="I319" s="220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287"/>
      <c r="AA319" s="16"/>
      <c r="AB319" s="287"/>
      <c r="AC319" s="287"/>
      <c r="AD319" s="287"/>
    </row>
    <row r="320" ht="15.75" customHeight="1">
      <c r="A320" s="16"/>
      <c r="B320" s="16"/>
      <c r="C320" s="16"/>
      <c r="D320" s="16"/>
      <c r="E320" s="16"/>
      <c r="F320" s="16"/>
      <c r="G320" s="16"/>
      <c r="H320" s="16"/>
      <c r="I320" s="220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287"/>
      <c r="AA320" s="16"/>
      <c r="AB320" s="287"/>
      <c r="AC320" s="287"/>
      <c r="AD320" s="287"/>
    </row>
    <row r="321" ht="15.75" customHeight="1">
      <c r="A321" s="16"/>
      <c r="B321" s="16"/>
      <c r="C321" s="16"/>
      <c r="D321" s="16"/>
      <c r="E321" s="16"/>
      <c r="F321" s="16"/>
      <c r="G321" s="16"/>
      <c r="H321" s="16"/>
      <c r="I321" s="220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287"/>
      <c r="AA321" s="16"/>
      <c r="AB321" s="287"/>
      <c r="AC321" s="287"/>
      <c r="AD321" s="287"/>
    </row>
    <row r="322" ht="15.75" customHeight="1">
      <c r="A322" s="16"/>
      <c r="B322" s="16"/>
      <c r="C322" s="16"/>
      <c r="D322" s="16"/>
      <c r="E322" s="16"/>
      <c r="F322" s="16"/>
      <c r="G322" s="16"/>
      <c r="H322" s="16"/>
      <c r="I322" s="220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287"/>
      <c r="AA322" s="16"/>
      <c r="AB322" s="287"/>
      <c r="AC322" s="287"/>
      <c r="AD322" s="287"/>
    </row>
    <row r="323" ht="15.75" customHeight="1">
      <c r="A323" s="16"/>
      <c r="B323" s="16"/>
      <c r="C323" s="16"/>
      <c r="D323" s="16"/>
      <c r="E323" s="16"/>
      <c r="F323" s="16"/>
      <c r="G323" s="16"/>
      <c r="H323" s="16"/>
      <c r="I323" s="220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287"/>
      <c r="AA323" s="16"/>
      <c r="AB323" s="287"/>
      <c r="AC323" s="287"/>
      <c r="AD323" s="287"/>
    </row>
    <row r="324" ht="15.75" customHeight="1">
      <c r="A324" s="16"/>
      <c r="B324" s="16"/>
      <c r="C324" s="16"/>
      <c r="D324" s="16"/>
      <c r="E324" s="16"/>
      <c r="F324" s="16"/>
      <c r="G324" s="16"/>
      <c r="H324" s="16"/>
      <c r="I324" s="220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287"/>
      <c r="AA324" s="16"/>
      <c r="AB324" s="287"/>
      <c r="AC324" s="287"/>
      <c r="AD324" s="287"/>
    </row>
    <row r="325" ht="15.75" customHeight="1">
      <c r="A325" s="16"/>
      <c r="B325" s="16"/>
      <c r="C325" s="16"/>
      <c r="D325" s="16"/>
      <c r="E325" s="16"/>
      <c r="F325" s="16"/>
      <c r="G325" s="16"/>
      <c r="H325" s="16"/>
      <c r="I325" s="220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287"/>
      <c r="AA325" s="16"/>
      <c r="AB325" s="287"/>
      <c r="AC325" s="287"/>
      <c r="AD325" s="287"/>
    </row>
    <row r="326" ht="15.75" customHeight="1">
      <c r="A326" s="16"/>
      <c r="B326" s="16"/>
      <c r="C326" s="16"/>
      <c r="D326" s="16"/>
      <c r="E326" s="16"/>
      <c r="F326" s="16"/>
      <c r="G326" s="16"/>
      <c r="H326" s="16"/>
      <c r="I326" s="220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287"/>
      <c r="AA326" s="16"/>
      <c r="AB326" s="287"/>
      <c r="AC326" s="287"/>
      <c r="AD326" s="287"/>
    </row>
    <row r="327" ht="15.75" customHeight="1">
      <c r="A327" s="16"/>
      <c r="B327" s="16"/>
      <c r="C327" s="16"/>
      <c r="D327" s="16"/>
      <c r="E327" s="16"/>
      <c r="F327" s="16"/>
      <c r="G327" s="16"/>
      <c r="H327" s="16"/>
      <c r="I327" s="220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287"/>
      <c r="AA327" s="16"/>
      <c r="AB327" s="287"/>
      <c r="AC327" s="287"/>
      <c r="AD327" s="287"/>
    </row>
    <row r="328" ht="15.75" customHeight="1">
      <c r="A328" s="16"/>
      <c r="B328" s="16"/>
      <c r="C328" s="16"/>
      <c r="D328" s="16"/>
      <c r="E328" s="16"/>
      <c r="F328" s="16"/>
      <c r="G328" s="16"/>
      <c r="H328" s="16"/>
      <c r="I328" s="220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287"/>
      <c r="AA328" s="16"/>
      <c r="AB328" s="287"/>
      <c r="AC328" s="287"/>
      <c r="AD328" s="287"/>
    </row>
    <row r="329" ht="15.75" customHeight="1">
      <c r="A329" s="16"/>
      <c r="B329" s="16"/>
      <c r="C329" s="16"/>
      <c r="D329" s="16"/>
      <c r="E329" s="16"/>
      <c r="F329" s="16"/>
      <c r="G329" s="16"/>
      <c r="H329" s="16"/>
      <c r="I329" s="220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287"/>
      <c r="AA329" s="16"/>
      <c r="AB329" s="287"/>
      <c r="AC329" s="287"/>
      <c r="AD329" s="287"/>
    </row>
    <row r="330" ht="15.75" customHeight="1">
      <c r="A330" s="16"/>
      <c r="B330" s="16"/>
      <c r="C330" s="16"/>
      <c r="D330" s="16"/>
      <c r="E330" s="16"/>
      <c r="F330" s="16"/>
      <c r="G330" s="16"/>
      <c r="H330" s="16"/>
      <c r="I330" s="220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287"/>
      <c r="AA330" s="16"/>
      <c r="AB330" s="287"/>
      <c r="AC330" s="287"/>
      <c r="AD330" s="287"/>
    </row>
    <row r="331" ht="15.75" customHeight="1">
      <c r="A331" s="16"/>
      <c r="B331" s="16"/>
      <c r="C331" s="16"/>
      <c r="D331" s="16"/>
      <c r="E331" s="16"/>
      <c r="F331" s="16"/>
      <c r="G331" s="16"/>
      <c r="H331" s="16"/>
      <c r="I331" s="220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287"/>
      <c r="AA331" s="16"/>
      <c r="AB331" s="287"/>
      <c r="AC331" s="287"/>
      <c r="AD331" s="287"/>
    </row>
    <row r="332" ht="15.75" customHeight="1">
      <c r="A332" s="16"/>
      <c r="B332" s="16"/>
      <c r="C332" s="16"/>
      <c r="D332" s="16"/>
      <c r="E332" s="16"/>
      <c r="F332" s="16"/>
      <c r="G332" s="16"/>
      <c r="H332" s="16"/>
      <c r="I332" s="220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287"/>
      <c r="AA332" s="16"/>
      <c r="AB332" s="287"/>
      <c r="AC332" s="287"/>
      <c r="AD332" s="287"/>
    </row>
    <row r="333" ht="15.75" customHeight="1">
      <c r="A333" s="16"/>
      <c r="B333" s="16"/>
      <c r="C333" s="16"/>
      <c r="D333" s="16"/>
      <c r="E333" s="16"/>
      <c r="F333" s="16"/>
      <c r="G333" s="16"/>
      <c r="H333" s="16"/>
      <c r="I333" s="220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287"/>
      <c r="AA333" s="16"/>
      <c r="AB333" s="287"/>
      <c r="AC333" s="287"/>
      <c r="AD333" s="287"/>
    </row>
    <row r="334" ht="15.75" customHeight="1">
      <c r="A334" s="16"/>
      <c r="B334" s="16"/>
      <c r="C334" s="16"/>
      <c r="D334" s="16"/>
      <c r="E334" s="16"/>
      <c r="F334" s="16"/>
      <c r="G334" s="16"/>
      <c r="H334" s="16"/>
      <c r="I334" s="220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287"/>
      <c r="AA334" s="16"/>
      <c r="AB334" s="287"/>
      <c r="AC334" s="287"/>
      <c r="AD334" s="287"/>
    </row>
    <row r="335" ht="15.75" customHeight="1">
      <c r="A335" s="16"/>
      <c r="B335" s="16"/>
      <c r="C335" s="16"/>
      <c r="D335" s="16"/>
      <c r="E335" s="16"/>
      <c r="F335" s="16"/>
      <c r="G335" s="16"/>
      <c r="H335" s="16"/>
      <c r="I335" s="220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287"/>
      <c r="AA335" s="16"/>
      <c r="AB335" s="287"/>
      <c r="AC335" s="287"/>
      <c r="AD335" s="287"/>
    </row>
    <row r="336" ht="15.75" customHeight="1">
      <c r="A336" s="16"/>
      <c r="B336" s="16"/>
      <c r="C336" s="16"/>
      <c r="D336" s="16"/>
      <c r="E336" s="16"/>
      <c r="F336" s="16"/>
      <c r="G336" s="16"/>
      <c r="H336" s="16"/>
      <c r="I336" s="220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287"/>
      <c r="AA336" s="16"/>
      <c r="AB336" s="287"/>
      <c r="AC336" s="287"/>
      <c r="AD336" s="287"/>
    </row>
    <row r="337" ht="15.75" customHeight="1">
      <c r="A337" s="16"/>
      <c r="B337" s="16"/>
      <c r="C337" s="16"/>
      <c r="D337" s="16"/>
      <c r="E337" s="16"/>
      <c r="F337" s="16"/>
      <c r="G337" s="16"/>
      <c r="H337" s="16"/>
      <c r="I337" s="220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287"/>
      <c r="AA337" s="16"/>
      <c r="AB337" s="287"/>
      <c r="AC337" s="287"/>
      <c r="AD337" s="287"/>
    </row>
    <row r="338" ht="15.75" customHeight="1">
      <c r="A338" s="16"/>
      <c r="B338" s="16"/>
      <c r="C338" s="16"/>
      <c r="D338" s="16"/>
      <c r="E338" s="16"/>
      <c r="F338" s="16"/>
      <c r="G338" s="16"/>
      <c r="H338" s="16"/>
      <c r="I338" s="220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287"/>
      <c r="AA338" s="16"/>
      <c r="AB338" s="287"/>
      <c r="AC338" s="287"/>
      <c r="AD338" s="287"/>
    </row>
    <row r="339" ht="15.75" customHeight="1">
      <c r="A339" s="16"/>
      <c r="B339" s="16"/>
      <c r="C339" s="16"/>
      <c r="D339" s="16"/>
      <c r="E339" s="16"/>
      <c r="F339" s="16"/>
      <c r="G339" s="16"/>
      <c r="H339" s="16"/>
      <c r="I339" s="220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287"/>
      <c r="AA339" s="16"/>
      <c r="AB339" s="287"/>
      <c r="AC339" s="287"/>
      <c r="AD339" s="287"/>
    </row>
    <row r="340" ht="15.75" customHeight="1">
      <c r="A340" s="16"/>
      <c r="B340" s="16"/>
      <c r="C340" s="16"/>
      <c r="D340" s="16"/>
      <c r="E340" s="16"/>
      <c r="F340" s="16"/>
      <c r="G340" s="16"/>
      <c r="H340" s="16"/>
      <c r="I340" s="220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287"/>
      <c r="AA340" s="16"/>
      <c r="AB340" s="287"/>
      <c r="AC340" s="287"/>
      <c r="AD340" s="287"/>
    </row>
    <row r="341" ht="15.75" customHeight="1">
      <c r="A341" s="16"/>
      <c r="B341" s="16"/>
      <c r="C341" s="16"/>
      <c r="D341" s="16"/>
      <c r="E341" s="16"/>
      <c r="F341" s="16"/>
      <c r="G341" s="16"/>
      <c r="H341" s="16"/>
      <c r="I341" s="220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287"/>
      <c r="AA341" s="16"/>
      <c r="AB341" s="287"/>
      <c r="AC341" s="287"/>
      <c r="AD341" s="287"/>
    </row>
    <row r="342" ht="15.75" customHeight="1">
      <c r="A342" s="16"/>
      <c r="B342" s="16"/>
      <c r="C342" s="16"/>
      <c r="D342" s="16"/>
      <c r="E342" s="16"/>
      <c r="F342" s="16"/>
      <c r="G342" s="16"/>
      <c r="H342" s="16"/>
      <c r="I342" s="220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287"/>
      <c r="AA342" s="16"/>
      <c r="AB342" s="287"/>
      <c r="AC342" s="287"/>
      <c r="AD342" s="287"/>
    </row>
    <row r="343" ht="15.75" customHeight="1">
      <c r="A343" s="16"/>
      <c r="B343" s="16"/>
      <c r="C343" s="16"/>
      <c r="D343" s="16"/>
      <c r="E343" s="16"/>
      <c r="F343" s="16"/>
      <c r="G343" s="16"/>
      <c r="H343" s="16"/>
      <c r="I343" s="220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287"/>
      <c r="AA343" s="16"/>
      <c r="AB343" s="287"/>
      <c r="AC343" s="287"/>
      <c r="AD343" s="287"/>
    </row>
    <row r="344" ht="15.75" customHeight="1">
      <c r="A344" s="16"/>
      <c r="B344" s="16"/>
      <c r="C344" s="16"/>
      <c r="D344" s="16"/>
      <c r="E344" s="16"/>
      <c r="F344" s="16"/>
      <c r="G344" s="16"/>
      <c r="H344" s="16"/>
      <c r="I344" s="220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287"/>
      <c r="AA344" s="16"/>
      <c r="AB344" s="287"/>
      <c r="AC344" s="287"/>
      <c r="AD344" s="287"/>
    </row>
    <row r="345" ht="15.75" customHeight="1">
      <c r="A345" s="16"/>
      <c r="B345" s="16"/>
      <c r="C345" s="16"/>
      <c r="D345" s="16"/>
      <c r="E345" s="16"/>
      <c r="F345" s="16"/>
      <c r="G345" s="16"/>
      <c r="H345" s="16"/>
      <c r="I345" s="220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287"/>
      <c r="AA345" s="16"/>
      <c r="AB345" s="287"/>
      <c r="AC345" s="287"/>
      <c r="AD345" s="287"/>
    </row>
    <row r="346" ht="15.75" customHeight="1">
      <c r="A346" s="16"/>
      <c r="B346" s="16"/>
      <c r="C346" s="16"/>
      <c r="D346" s="16"/>
      <c r="E346" s="16"/>
      <c r="F346" s="16"/>
      <c r="G346" s="16"/>
      <c r="H346" s="16"/>
      <c r="I346" s="220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287"/>
      <c r="AA346" s="16"/>
      <c r="AB346" s="287"/>
      <c r="AC346" s="287"/>
      <c r="AD346" s="287"/>
    </row>
    <row r="347" ht="15.75" customHeight="1">
      <c r="A347" s="16"/>
      <c r="B347" s="16"/>
      <c r="C347" s="16"/>
      <c r="D347" s="16"/>
      <c r="E347" s="16"/>
      <c r="F347" s="16"/>
      <c r="G347" s="16"/>
      <c r="H347" s="16"/>
      <c r="I347" s="220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287"/>
      <c r="AA347" s="16"/>
      <c r="AB347" s="287"/>
      <c r="AC347" s="287"/>
      <c r="AD347" s="287"/>
    </row>
    <row r="348" ht="15.75" customHeight="1">
      <c r="A348" s="16"/>
      <c r="B348" s="16"/>
      <c r="C348" s="16"/>
      <c r="D348" s="16"/>
      <c r="E348" s="16"/>
      <c r="F348" s="16"/>
      <c r="G348" s="16"/>
      <c r="H348" s="16"/>
      <c r="I348" s="220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287"/>
      <c r="AA348" s="16"/>
      <c r="AB348" s="287"/>
      <c r="AC348" s="287"/>
      <c r="AD348" s="287"/>
    </row>
    <row r="349" ht="15.75" customHeight="1">
      <c r="A349" s="16"/>
      <c r="B349" s="16"/>
      <c r="C349" s="16"/>
      <c r="D349" s="16"/>
      <c r="E349" s="16"/>
      <c r="F349" s="16"/>
      <c r="G349" s="16"/>
      <c r="H349" s="16"/>
      <c r="I349" s="220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287"/>
      <c r="AA349" s="16"/>
      <c r="AB349" s="287"/>
      <c r="AC349" s="287"/>
      <c r="AD349" s="287"/>
    </row>
    <row r="350" ht="15.75" customHeight="1">
      <c r="A350" s="16"/>
      <c r="B350" s="16"/>
      <c r="C350" s="16"/>
      <c r="D350" s="16"/>
      <c r="E350" s="16"/>
      <c r="F350" s="16"/>
      <c r="G350" s="16"/>
      <c r="H350" s="16"/>
      <c r="I350" s="220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287"/>
      <c r="AA350" s="16"/>
      <c r="AB350" s="287"/>
      <c r="AC350" s="287"/>
      <c r="AD350" s="287"/>
    </row>
    <row r="351" ht="15.75" customHeight="1">
      <c r="A351" s="16"/>
      <c r="B351" s="16"/>
      <c r="C351" s="16"/>
      <c r="D351" s="16"/>
      <c r="E351" s="16"/>
      <c r="F351" s="16"/>
      <c r="G351" s="16"/>
      <c r="H351" s="16"/>
      <c r="I351" s="220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287"/>
      <c r="AA351" s="16"/>
      <c r="AB351" s="287"/>
      <c r="AC351" s="287"/>
      <c r="AD351" s="287"/>
    </row>
    <row r="352" ht="15.75" customHeight="1">
      <c r="A352" s="16"/>
      <c r="B352" s="16"/>
      <c r="C352" s="16"/>
      <c r="D352" s="16"/>
      <c r="E352" s="16"/>
      <c r="F352" s="16"/>
      <c r="G352" s="16"/>
      <c r="H352" s="16"/>
      <c r="I352" s="220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287"/>
      <c r="AA352" s="16"/>
      <c r="AB352" s="287"/>
      <c r="AC352" s="287"/>
      <c r="AD352" s="287"/>
    </row>
    <row r="353" ht="15.75" customHeight="1">
      <c r="A353" s="16"/>
      <c r="B353" s="16"/>
      <c r="C353" s="16"/>
      <c r="D353" s="16"/>
      <c r="E353" s="16"/>
      <c r="F353" s="16"/>
      <c r="G353" s="16"/>
      <c r="H353" s="16"/>
      <c r="I353" s="220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287"/>
      <c r="AA353" s="16"/>
      <c r="AB353" s="287"/>
      <c r="AC353" s="287"/>
      <c r="AD353" s="287"/>
    </row>
    <row r="354" ht="15.75" customHeight="1">
      <c r="A354" s="16"/>
      <c r="B354" s="16"/>
      <c r="C354" s="16"/>
      <c r="D354" s="16"/>
      <c r="E354" s="16"/>
      <c r="F354" s="16"/>
      <c r="G354" s="16"/>
      <c r="H354" s="16"/>
      <c r="I354" s="220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287"/>
      <c r="AA354" s="16"/>
      <c r="AB354" s="287"/>
      <c r="AC354" s="287"/>
      <c r="AD354" s="287"/>
    </row>
    <row r="355" ht="15.75" customHeight="1">
      <c r="A355" s="16"/>
      <c r="B355" s="16"/>
      <c r="C355" s="16"/>
      <c r="D355" s="16"/>
      <c r="E355" s="16"/>
      <c r="F355" s="16"/>
      <c r="G355" s="16"/>
      <c r="H355" s="16"/>
      <c r="I355" s="220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287"/>
      <c r="AA355" s="16"/>
      <c r="AB355" s="287"/>
      <c r="AC355" s="287"/>
      <c r="AD355" s="287"/>
    </row>
    <row r="356" ht="15.75" customHeight="1">
      <c r="A356" s="16"/>
      <c r="B356" s="16"/>
      <c r="C356" s="16"/>
      <c r="D356" s="16"/>
      <c r="E356" s="16"/>
      <c r="F356" s="16"/>
      <c r="G356" s="16"/>
      <c r="H356" s="16"/>
      <c r="I356" s="220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287"/>
      <c r="AA356" s="16"/>
      <c r="AB356" s="287"/>
      <c r="AC356" s="287"/>
      <c r="AD356" s="287"/>
    </row>
    <row r="357" ht="15.75" customHeight="1">
      <c r="A357" s="16"/>
      <c r="B357" s="16"/>
      <c r="C357" s="16"/>
      <c r="D357" s="16"/>
      <c r="E357" s="16"/>
      <c r="F357" s="16"/>
      <c r="G357" s="16"/>
      <c r="H357" s="16"/>
      <c r="I357" s="220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287"/>
      <c r="AA357" s="16"/>
      <c r="AB357" s="287"/>
      <c r="AC357" s="287"/>
      <c r="AD357" s="287"/>
    </row>
    <row r="358" ht="15.75" customHeight="1">
      <c r="A358" s="16"/>
      <c r="B358" s="16"/>
      <c r="C358" s="16"/>
      <c r="D358" s="16"/>
      <c r="E358" s="16"/>
      <c r="F358" s="16"/>
      <c r="G358" s="16"/>
      <c r="H358" s="16"/>
      <c r="I358" s="220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287"/>
      <c r="AA358" s="16"/>
      <c r="AB358" s="287"/>
      <c r="AC358" s="287"/>
      <c r="AD358" s="287"/>
    </row>
    <row r="359" ht="15.75" customHeight="1">
      <c r="A359" s="16"/>
      <c r="B359" s="16"/>
      <c r="C359" s="16"/>
      <c r="D359" s="16"/>
      <c r="E359" s="16"/>
      <c r="F359" s="16"/>
      <c r="G359" s="16"/>
      <c r="H359" s="16"/>
      <c r="I359" s="220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287"/>
      <c r="AA359" s="16"/>
      <c r="AB359" s="287"/>
      <c r="AC359" s="287"/>
      <c r="AD359" s="287"/>
    </row>
    <row r="360" ht="15.75" customHeight="1">
      <c r="A360" s="16"/>
      <c r="B360" s="16"/>
      <c r="C360" s="16"/>
      <c r="D360" s="16"/>
      <c r="E360" s="16"/>
      <c r="F360" s="16"/>
      <c r="G360" s="16"/>
      <c r="H360" s="16"/>
      <c r="I360" s="220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287"/>
      <c r="AA360" s="16"/>
      <c r="AB360" s="287"/>
      <c r="AC360" s="287"/>
      <c r="AD360" s="287"/>
    </row>
    <row r="361" ht="15.75" customHeight="1">
      <c r="A361" s="16"/>
      <c r="B361" s="16"/>
      <c r="C361" s="16"/>
      <c r="D361" s="16"/>
      <c r="E361" s="16"/>
      <c r="F361" s="16"/>
      <c r="G361" s="16"/>
      <c r="H361" s="16"/>
      <c r="I361" s="220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287"/>
      <c r="AA361" s="16"/>
      <c r="AB361" s="287"/>
      <c r="AC361" s="287"/>
      <c r="AD361" s="287"/>
    </row>
    <row r="362" ht="15.75" customHeight="1">
      <c r="A362" s="16"/>
      <c r="B362" s="16"/>
      <c r="C362" s="16"/>
      <c r="D362" s="16"/>
      <c r="E362" s="16"/>
      <c r="F362" s="16"/>
      <c r="G362" s="16"/>
      <c r="H362" s="16"/>
      <c r="I362" s="220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287"/>
      <c r="AA362" s="16"/>
      <c r="AB362" s="287"/>
      <c r="AC362" s="287"/>
      <c r="AD362" s="287"/>
    </row>
    <row r="363" ht="15.75" customHeight="1">
      <c r="A363" s="16"/>
      <c r="B363" s="16"/>
      <c r="C363" s="16"/>
      <c r="D363" s="16"/>
      <c r="E363" s="16"/>
      <c r="F363" s="16"/>
      <c r="G363" s="16"/>
      <c r="H363" s="16"/>
      <c r="I363" s="220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287"/>
      <c r="AA363" s="16"/>
      <c r="AB363" s="287"/>
      <c r="AC363" s="287"/>
      <c r="AD363" s="287"/>
    </row>
    <row r="364" ht="15.75" customHeight="1">
      <c r="A364" s="16"/>
      <c r="B364" s="16"/>
      <c r="C364" s="16"/>
      <c r="D364" s="16"/>
      <c r="E364" s="16"/>
      <c r="F364" s="16"/>
      <c r="G364" s="16"/>
      <c r="H364" s="16"/>
      <c r="I364" s="220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287"/>
      <c r="AA364" s="16"/>
      <c r="AB364" s="287"/>
      <c r="AC364" s="287"/>
      <c r="AD364" s="287"/>
    </row>
    <row r="365" ht="15.75" customHeight="1">
      <c r="A365" s="16"/>
      <c r="B365" s="16"/>
      <c r="C365" s="16"/>
      <c r="D365" s="16"/>
      <c r="E365" s="16"/>
      <c r="F365" s="16"/>
      <c r="G365" s="16"/>
      <c r="H365" s="16"/>
      <c r="I365" s="220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287"/>
      <c r="AA365" s="16"/>
      <c r="AB365" s="287"/>
      <c r="AC365" s="287"/>
      <c r="AD365" s="287"/>
    </row>
    <row r="366" ht="15.75" customHeight="1">
      <c r="A366" s="16"/>
      <c r="B366" s="16"/>
      <c r="C366" s="16"/>
      <c r="D366" s="16"/>
      <c r="E366" s="16"/>
      <c r="F366" s="16"/>
      <c r="G366" s="16"/>
      <c r="H366" s="16"/>
      <c r="I366" s="220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287"/>
      <c r="AA366" s="16"/>
      <c r="AB366" s="287"/>
      <c r="AC366" s="287"/>
      <c r="AD366" s="287"/>
    </row>
    <row r="367" ht="15.75" customHeight="1">
      <c r="A367" s="16"/>
      <c r="B367" s="16"/>
      <c r="C367" s="16"/>
      <c r="D367" s="16"/>
      <c r="E367" s="16"/>
      <c r="F367" s="16"/>
      <c r="G367" s="16"/>
      <c r="H367" s="16"/>
      <c r="I367" s="220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287"/>
      <c r="AA367" s="16"/>
      <c r="AB367" s="287"/>
      <c r="AC367" s="287"/>
      <c r="AD367" s="287"/>
    </row>
    <row r="368" ht="15.75" customHeight="1">
      <c r="A368" s="16"/>
      <c r="B368" s="16"/>
      <c r="C368" s="16"/>
      <c r="D368" s="16"/>
      <c r="E368" s="16"/>
      <c r="F368" s="16"/>
      <c r="G368" s="16"/>
      <c r="H368" s="16"/>
      <c r="I368" s="220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287"/>
      <c r="AA368" s="16"/>
      <c r="AB368" s="287"/>
      <c r="AC368" s="287"/>
      <c r="AD368" s="287"/>
    </row>
    <row r="369" ht="15.75" customHeight="1">
      <c r="A369" s="16"/>
      <c r="B369" s="16"/>
      <c r="C369" s="16"/>
      <c r="D369" s="16"/>
      <c r="E369" s="16"/>
      <c r="F369" s="16"/>
      <c r="G369" s="16"/>
      <c r="H369" s="16"/>
      <c r="I369" s="220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287"/>
      <c r="AA369" s="16"/>
      <c r="AB369" s="287"/>
      <c r="AC369" s="287"/>
      <c r="AD369" s="287"/>
    </row>
    <row r="370" ht="15.75" customHeight="1">
      <c r="A370" s="16"/>
      <c r="B370" s="16"/>
      <c r="C370" s="16"/>
      <c r="D370" s="16"/>
      <c r="E370" s="16"/>
      <c r="F370" s="16"/>
      <c r="G370" s="16"/>
      <c r="H370" s="16"/>
      <c r="I370" s="220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287"/>
      <c r="AA370" s="16"/>
      <c r="AB370" s="287"/>
      <c r="AC370" s="287"/>
      <c r="AD370" s="287"/>
    </row>
    <row r="371" ht="15.75" customHeight="1">
      <c r="A371" s="16"/>
      <c r="B371" s="16"/>
      <c r="C371" s="16"/>
      <c r="D371" s="16"/>
      <c r="E371" s="16"/>
      <c r="F371" s="16"/>
      <c r="G371" s="16"/>
      <c r="H371" s="16"/>
      <c r="I371" s="220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287"/>
      <c r="AA371" s="16"/>
      <c r="AB371" s="287"/>
      <c r="AC371" s="287"/>
      <c r="AD371" s="287"/>
    </row>
    <row r="372" ht="15.75" customHeight="1">
      <c r="A372" s="16"/>
      <c r="B372" s="16"/>
      <c r="C372" s="16"/>
      <c r="D372" s="16"/>
      <c r="E372" s="16"/>
      <c r="F372" s="16"/>
      <c r="G372" s="16"/>
      <c r="H372" s="16"/>
      <c r="I372" s="220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287"/>
      <c r="AA372" s="16"/>
      <c r="AB372" s="287"/>
      <c r="AC372" s="287"/>
      <c r="AD372" s="287"/>
    </row>
    <row r="373" ht="15.75" customHeight="1">
      <c r="A373" s="16"/>
      <c r="B373" s="16"/>
      <c r="C373" s="16"/>
      <c r="D373" s="16"/>
      <c r="E373" s="16"/>
      <c r="F373" s="16"/>
      <c r="G373" s="16"/>
      <c r="H373" s="16"/>
      <c r="I373" s="220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287"/>
      <c r="AA373" s="16"/>
      <c r="AB373" s="287"/>
      <c r="AC373" s="287"/>
      <c r="AD373" s="287"/>
    </row>
    <row r="374" ht="15.75" customHeight="1">
      <c r="A374" s="16"/>
      <c r="B374" s="16"/>
      <c r="C374" s="16"/>
      <c r="D374" s="16"/>
      <c r="E374" s="16"/>
      <c r="F374" s="16"/>
      <c r="G374" s="16"/>
      <c r="H374" s="16"/>
      <c r="I374" s="220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287"/>
      <c r="AA374" s="16"/>
      <c r="AB374" s="287"/>
      <c r="AC374" s="287"/>
      <c r="AD374" s="287"/>
    </row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3">
    <mergeCell ref="I4:I6"/>
    <mergeCell ref="C8:F8"/>
    <mergeCell ref="I8:I9"/>
    <mergeCell ref="D9:F9"/>
    <mergeCell ref="D10:F10"/>
    <mergeCell ref="D11:F11"/>
    <mergeCell ref="D12:F12"/>
    <mergeCell ref="D13:F13"/>
    <mergeCell ref="D14:F14"/>
    <mergeCell ref="D15:F15"/>
    <mergeCell ref="C22:F22"/>
    <mergeCell ref="C23:F23"/>
    <mergeCell ref="C24:F24"/>
    <mergeCell ref="C25:F25"/>
    <mergeCell ref="C26:F26"/>
    <mergeCell ref="C27:F27"/>
    <mergeCell ref="C28:F28"/>
    <mergeCell ref="C29:F29"/>
    <mergeCell ref="C30:F30"/>
    <mergeCell ref="C31:F31"/>
    <mergeCell ref="C32:F32"/>
    <mergeCell ref="C33:F33"/>
    <mergeCell ref="C34:F34"/>
    <mergeCell ref="C35:F35"/>
    <mergeCell ref="C36:F36"/>
    <mergeCell ref="C37:F37"/>
    <mergeCell ref="C38:F38"/>
    <mergeCell ref="C39:F39"/>
    <mergeCell ref="E49:F50"/>
    <mergeCell ref="E51:F51"/>
    <mergeCell ref="C56:E56"/>
    <mergeCell ref="C59:E59"/>
    <mergeCell ref="C60:E60"/>
    <mergeCell ref="C65:E66"/>
    <mergeCell ref="F67:H67"/>
    <mergeCell ref="F68:H68"/>
    <mergeCell ref="C40:F40"/>
    <mergeCell ref="C41:F41"/>
    <mergeCell ref="C42:F42"/>
    <mergeCell ref="C43:F43"/>
    <mergeCell ref="C44:F44"/>
    <mergeCell ref="E47:F47"/>
    <mergeCell ref="E48:F48"/>
  </mergeCells>
  <conditionalFormatting sqref="A9:C15">
    <cfRule type="cellIs" dxfId="0" priority="1" operator="equal">
      <formula>"DATE: STUDENT NUMBER: NAME: NATIONALITY: CONTACT NUMBER: EMAIL ADDRESS: CONGREGATION(COMPLETE NAME)"</formula>
    </cfRule>
  </conditionalFormatting>
  <conditionalFormatting sqref="G15">
    <cfRule type="colorScale" priority="2">
      <colorScale>
        <cfvo type="min"/>
        <cfvo type="max"/>
        <color rgb="FF57BB8A"/>
        <color rgb="FFFFFFFF"/>
      </colorScale>
    </cfRule>
  </conditionalFormatting>
  <dataValidations>
    <dataValidation type="list" allowBlank="1" sqref="D17">
      <formula1>"2022 - 2023,2021-2022,2020 -2021"</formula1>
    </dataValidation>
    <dataValidation type="list" allowBlank="1" sqref="F18">
      <formula1>"FIRST SEMESTER,SECOND SEMESTER,INTER-SEMESTER"</formula1>
    </dataValidation>
    <dataValidation type="list" allowBlank="1" sqref="F20">
      <formula1>"Credit Student,Audit Student(On-going Formation;Renewal)"</formula1>
    </dataValidation>
    <dataValidation type="list" allowBlank="1" showErrorMessage="1" sqref="D47 D50">
      <formula1>"Approved,Disapproved"</formula1>
    </dataValidation>
    <dataValidation type="list" allowBlank="1" sqref="C23:C43">
      <formula1>RATES!$F$3:$F$32</formula1>
    </dataValidation>
    <dataValidation type="custom" allowBlank="1" showDropDown="1" sqref="D9">
      <formula1>OR(NOT(ISERROR(DATEVALUE(D9))), AND(ISNUMBER(D9), LEFT(CELL("format", D9))="D"))</formula1>
    </dataValidation>
    <dataValidation type="list" allowBlank="1" sqref="H45:H62">
      <formula1>RATES!$J$47:$J$82</formula1>
    </dataValidation>
    <dataValidation type="list" allowBlank="1" sqref="D14">
      <formula1>'Enrollment List'!$H$10:$H$93</formula1>
    </dataValidation>
    <dataValidation type="list" allowBlank="1" sqref="H17">
      <formula1>"NEW STUDENT,OLD STUDENT,TRANSFEREE,CROSS ENROLLEE,RETURNEE FROM LEAVE OF ABSENCE"</formula1>
    </dataValidation>
    <dataValidation type="list" allowBlank="1" showErrorMessage="1" sqref="I65">
      <formula1>"Full payment,Partial,Not yet paid,Promissory"</formula1>
    </dataValidation>
    <dataValidation type="list" allowBlank="1" sqref="H15">
      <formula1>$AD$115:$AD$144</formula1>
    </dataValidation>
    <dataValidation type="list" allowBlank="1" sqref="H23:H43">
      <formula1>RATES!$I$3:$I$32</formula1>
    </dataValidation>
    <dataValidation type="list" allowBlank="1" sqref="D15">
      <formula1>$AC$147:$AC$174</formula1>
    </dataValidation>
    <dataValidation type="list" allowBlank="1" sqref="F19">
      <formula1>"THESIS,NON-THESIS,CREDIT STUDENT,AUDIT STUDENT"</formula1>
    </dataValidation>
    <dataValidation type="list" allowBlank="1" sqref="E20">
      <formula1>"Regular(4 Years),Scholar(3 Years),Bridge Program,Certificate Program in Religious Studies"</formula1>
    </dataValidation>
    <dataValidation type="list" allowBlank="1" sqref="F17">
      <formula1>"FIRST YEAR,SECOND YEAR,THIRD YEAR,FOURTH YEAR"</formula1>
    </dataValidation>
    <dataValidation type="list" allowBlank="1" sqref="D13">
      <formula1>'Enrollment List'!$G$10:$G$93</formula1>
    </dataValidation>
    <dataValidation type="list" allowBlank="1" sqref="E19">
      <formula1>"MAJOR IN THEOLOGY,MAJOR IN SCRIPTURES,MAJOR IN WOMEN AND RELIGION"</formula1>
    </dataValidation>
    <dataValidation type="list" allowBlank="1" showInputMessage="1" prompt="Click and enter a value from the list of items" sqref="G23:G43">
      <formula1>"2,3"</formula1>
    </dataValidation>
    <dataValidation type="list" allowBlank="1" sqref="D12">
      <formula1>'Enrollment List'!$B$110:$B$152</formula1>
    </dataValidation>
  </dataValidations>
  <hyperlinks>
    <hyperlink r:id="rId1" ref="C6"/>
  </hyperlinks>
  <printOptions horizontalCentered="1"/>
  <pageMargins bottom="0.75" footer="0.0" header="0.0" left="0.7" right="0.7" top="0.75"/>
  <pageSetup orientation="portrait" pageOrder="overThenDown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B8043"/>
    <outlinePr summaryBelow="0" summaryRight="0"/>
    <pageSetUpPr fitToPage="1"/>
  </sheetPr>
  <sheetViews>
    <sheetView showGridLines="0" workbookViewId="0"/>
  </sheetViews>
  <sheetFormatPr customHeight="1" defaultColWidth="12.63" defaultRowHeight="15.0"/>
  <cols>
    <col customWidth="1" min="1" max="1" width="3.13"/>
    <col customWidth="1" min="2" max="2" width="2.63"/>
    <col customWidth="1" min="3" max="3" width="38.13"/>
    <col customWidth="1" min="4" max="4" width="21.63"/>
    <col customWidth="1" min="5" max="5" width="17.13"/>
    <col customWidth="1" min="6" max="6" width="17.25"/>
    <col customWidth="1" min="7" max="7" width="17.38"/>
    <col customWidth="1" min="8" max="8" width="37.38"/>
    <col customWidth="1" min="9" max="9" width="17.88"/>
    <col hidden="1" min="12" max="20" width="12.63"/>
    <col customWidth="1" hidden="1" min="21" max="21" width="16.38"/>
    <col hidden="1" min="22" max="24" width="12.63"/>
    <col customWidth="1" hidden="1" min="25" max="25" width="21.25"/>
    <col customWidth="1" hidden="1" min="26" max="26" width="20.13"/>
    <col hidden="1" min="27" max="30" width="12.63"/>
  </cols>
  <sheetData>
    <row r="1" ht="15.75" customHeight="1">
      <c r="A1" s="1"/>
      <c r="B1" s="1"/>
      <c r="C1" s="1"/>
      <c r="D1" s="1"/>
      <c r="E1" s="1"/>
      <c r="F1" s="1"/>
      <c r="G1" s="1"/>
      <c r="H1" s="1"/>
      <c r="I1" s="2"/>
      <c r="J1" s="1"/>
      <c r="K1" s="1"/>
      <c r="L1" s="1"/>
      <c r="M1" s="1"/>
      <c r="N1" s="1"/>
      <c r="O1" s="1"/>
      <c r="P1" s="3"/>
      <c r="Q1" s="1"/>
      <c r="R1" s="1"/>
      <c r="S1" s="1"/>
      <c r="T1" s="1"/>
      <c r="U1" s="1"/>
      <c r="V1" s="1"/>
      <c r="W1" s="1"/>
      <c r="X1" s="1"/>
      <c r="Y1" s="1"/>
      <c r="Z1" s="4"/>
      <c r="AA1" s="1"/>
      <c r="AB1" s="4"/>
      <c r="AC1" s="4"/>
      <c r="AD1" s="4"/>
    </row>
    <row r="2" ht="15.75" customHeight="1">
      <c r="A2" s="1"/>
      <c r="B2" s="5"/>
      <c r="C2" s="6"/>
      <c r="D2" s="6"/>
      <c r="E2" s="6"/>
      <c r="F2" s="6"/>
      <c r="G2" s="6"/>
      <c r="H2" s="6"/>
      <c r="I2" s="7"/>
      <c r="J2" s="1"/>
      <c r="K2" s="1"/>
      <c r="L2" s="1"/>
      <c r="M2" s="1"/>
      <c r="N2" s="1"/>
      <c r="O2" s="1"/>
      <c r="P2" s="8"/>
      <c r="Q2" s="1"/>
      <c r="R2" s="1"/>
      <c r="S2" s="1"/>
      <c r="T2" s="1"/>
      <c r="U2" s="1"/>
      <c r="V2" s="1"/>
      <c r="W2" s="1"/>
      <c r="X2" s="1"/>
      <c r="Y2" s="1"/>
      <c r="Z2" s="4"/>
      <c r="AA2" s="1"/>
      <c r="AB2" s="4"/>
      <c r="AC2" s="4"/>
      <c r="AD2" s="4"/>
    </row>
    <row r="3" ht="15.75" customHeight="1">
      <c r="A3" s="1"/>
      <c r="B3" s="9"/>
      <c r="C3" s="2" t="s">
        <v>229</v>
      </c>
      <c r="D3" s="1"/>
      <c r="E3" s="1"/>
      <c r="F3" s="1"/>
      <c r="G3" s="1"/>
      <c r="H3" s="1"/>
      <c r="I3" s="10"/>
      <c r="J3" s="1"/>
      <c r="K3" s="1"/>
      <c r="L3" s="1"/>
      <c r="M3" s="1"/>
      <c r="N3" s="1"/>
      <c r="O3" s="1"/>
      <c r="P3" s="3"/>
      <c r="Q3" s="1"/>
      <c r="R3" s="1"/>
      <c r="S3" s="1"/>
      <c r="T3" s="1"/>
      <c r="U3" s="1"/>
      <c r="V3" s="1"/>
      <c r="W3" s="1"/>
      <c r="X3" s="1"/>
      <c r="Y3" s="1"/>
      <c r="Z3" s="4"/>
      <c r="AA3" s="1"/>
      <c r="AB3" s="4"/>
      <c r="AC3" s="4"/>
      <c r="AD3" s="4"/>
    </row>
    <row r="4" ht="15.75" customHeight="1">
      <c r="A4" s="1"/>
      <c r="B4" s="9"/>
      <c r="C4" s="1" t="s">
        <v>230</v>
      </c>
      <c r="D4" s="1"/>
      <c r="E4" s="1"/>
      <c r="F4" s="1"/>
      <c r="G4" s="1"/>
      <c r="H4" s="1"/>
      <c r="I4" s="193" t="s">
        <v>0</v>
      </c>
      <c r="J4" s="1"/>
      <c r="K4" s="1"/>
      <c r="L4" s="1"/>
      <c r="M4" s="1"/>
      <c r="N4" s="1"/>
      <c r="O4" s="1"/>
      <c r="P4" s="3"/>
      <c r="Q4" s="1"/>
      <c r="R4" s="1"/>
      <c r="S4" s="1"/>
      <c r="T4" s="1"/>
      <c r="U4" s="1"/>
      <c r="V4" s="1"/>
      <c r="W4" s="1"/>
      <c r="X4" s="1"/>
      <c r="Y4" s="1"/>
      <c r="Z4" s="4"/>
      <c r="AA4" s="1"/>
      <c r="AB4" s="4"/>
      <c r="AC4" s="4"/>
      <c r="AD4" s="4"/>
    </row>
    <row r="5" ht="15.75" customHeight="1">
      <c r="A5" s="1"/>
      <c r="B5" s="9"/>
      <c r="C5" s="1" t="s">
        <v>231</v>
      </c>
      <c r="D5" s="1"/>
      <c r="E5" s="1"/>
      <c r="F5" s="1"/>
      <c r="G5" s="1"/>
      <c r="H5" s="1"/>
      <c r="I5" s="194"/>
      <c r="J5" s="1"/>
      <c r="K5" s="1"/>
      <c r="L5" s="1"/>
      <c r="M5" s="1"/>
      <c r="N5" s="1"/>
      <c r="O5" s="1"/>
      <c r="P5" s="3"/>
      <c r="Q5" s="1"/>
      <c r="R5" s="1"/>
      <c r="S5" s="1"/>
      <c r="T5" s="1"/>
      <c r="U5" s="1"/>
      <c r="V5" s="1"/>
      <c r="W5" s="1"/>
      <c r="X5" s="1"/>
      <c r="Y5" s="1"/>
      <c r="Z5" s="4"/>
      <c r="AA5" s="1"/>
      <c r="AB5" s="4"/>
      <c r="AC5" s="4"/>
      <c r="AD5" s="4"/>
    </row>
    <row r="6" ht="15.75" customHeight="1">
      <c r="A6" s="1"/>
      <c r="B6" s="13"/>
      <c r="C6" s="195" t="s">
        <v>1204</v>
      </c>
      <c r="D6" s="14"/>
      <c r="E6" s="14"/>
      <c r="F6" s="14"/>
      <c r="G6" s="14"/>
      <c r="H6" s="14"/>
      <c r="I6" s="196"/>
      <c r="J6" s="1"/>
      <c r="K6" s="1"/>
      <c r="L6" s="1"/>
      <c r="M6" s="1"/>
      <c r="N6" s="1"/>
      <c r="O6" s="1"/>
      <c r="P6" s="3"/>
      <c r="Q6" s="1"/>
      <c r="R6" s="1"/>
      <c r="S6" s="1"/>
      <c r="T6" s="1"/>
      <c r="U6" s="1"/>
      <c r="V6" s="1"/>
      <c r="W6" s="1"/>
      <c r="X6" s="1"/>
      <c r="Y6" s="1"/>
      <c r="Z6" s="4"/>
      <c r="AA6" s="1"/>
      <c r="AB6" s="4"/>
      <c r="AC6" s="4"/>
      <c r="AD6" s="4"/>
    </row>
    <row r="7" ht="27.0" customHeight="1">
      <c r="A7" s="1"/>
      <c r="B7" s="9"/>
      <c r="C7" s="1"/>
      <c r="D7" s="1"/>
      <c r="E7" s="1"/>
      <c r="F7" s="1"/>
      <c r="G7" s="16"/>
      <c r="H7" s="2" t="s">
        <v>1</v>
      </c>
      <c r="I7" s="17"/>
      <c r="J7" s="1"/>
      <c r="K7" s="1"/>
      <c r="L7" s="1"/>
      <c r="M7" s="1"/>
      <c r="N7" s="1"/>
      <c r="O7" s="1"/>
      <c r="P7" s="8"/>
      <c r="Q7" s="1"/>
      <c r="R7" s="1"/>
      <c r="S7" s="1"/>
      <c r="T7" s="1"/>
      <c r="U7" s="1"/>
      <c r="V7" s="1"/>
      <c r="W7" s="1"/>
      <c r="X7" s="1"/>
      <c r="Y7" s="1"/>
      <c r="Z7" s="4"/>
      <c r="AA7" s="1"/>
      <c r="AB7" s="4"/>
      <c r="AC7" s="4"/>
      <c r="AD7" s="4"/>
    </row>
    <row r="8" ht="15.75" customHeight="1">
      <c r="A8" s="18"/>
      <c r="B8" s="19"/>
      <c r="C8" s="18" t="s">
        <v>986</v>
      </c>
      <c r="G8" s="16"/>
      <c r="H8" s="20" t="s">
        <v>2</v>
      </c>
      <c r="I8" s="197" t="s">
        <v>3</v>
      </c>
      <c r="J8" s="1"/>
      <c r="K8" s="1"/>
      <c r="L8" s="1"/>
      <c r="M8" s="1"/>
      <c r="N8" s="1"/>
      <c r="O8" s="1"/>
      <c r="P8" s="8"/>
      <c r="Q8" s="1"/>
      <c r="R8" s="1"/>
      <c r="S8" s="1"/>
      <c r="T8" s="1"/>
      <c r="U8" s="1"/>
      <c r="V8" s="1"/>
      <c r="W8" s="1"/>
      <c r="X8" s="1"/>
      <c r="Y8" s="1"/>
      <c r="Z8" s="4"/>
      <c r="AA8" s="1"/>
      <c r="AB8" s="4"/>
      <c r="AC8" s="4"/>
      <c r="AD8" s="4"/>
    </row>
    <row r="9" ht="15.75" customHeight="1">
      <c r="A9" s="2"/>
      <c r="B9" s="22"/>
      <c r="C9" s="64" t="s">
        <v>234</v>
      </c>
      <c r="D9" s="23">
        <v>44917.0</v>
      </c>
      <c r="E9" s="198"/>
      <c r="F9" s="198"/>
      <c r="G9" s="16"/>
      <c r="H9" s="25" t="s">
        <v>4</v>
      </c>
      <c r="I9" s="194"/>
      <c r="J9" s="1"/>
      <c r="K9" s="1"/>
      <c r="L9" s="1"/>
      <c r="M9" s="1"/>
      <c r="N9" s="1"/>
      <c r="O9" s="1"/>
      <c r="P9" s="8"/>
      <c r="Q9" s="1"/>
      <c r="R9" s="1"/>
      <c r="S9" s="26"/>
      <c r="T9" s="1"/>
      <c r="U9" s="1"/>
      <c r="V9" s="1"/>
      <c r="W9" s="1"/>
      <c r="X9" s="1"/>
      <c r="Y9" s="1"/>
      <c r="Z9" s="4"/>
      <c r="AA9" s="1"/>
      <c r="AB9" s="4"/>
      <c r="AC9" s="4"/>
      <c r="AD9" s="4"/>
    </row>
    <row r="10" ht="15.75" customHeight="1">
      <c r="A10" s="2"/>
      <c r="B10" s="22"/>
      <c r="C10" s="64" t="s">
        <v>235</v>
      </c>
      <c r="D10" s="27" t="s">
        <v>759</v>
      </c>
      <c r="E10" s="198"/>
      <c r="F10" s="198"/>
      <c r="G10" s="16"/>
      <c r="H10" s="28"/>
      <c r="I10" s="29" t="s">
        <v>5</v>
      </c>
      <c r="J10" s="1"/>
      <c r="K10" s="1"/>
      <c r="L10" s="1"/>
      <c r="M10" s="1"/>
      <c r="N10" s="1"/>
      <c r="O10" s="1"/>
      <c r="P10" s="8"/>
      <c r="Q10" s="1"/>
      <c r="R10" s="1"/>
      <c r="S10" s="26"/>
      <c r="T10" s="1"/>
      <c r="U10" s="1"/>
      <c r="V10" s="1"/>
      <c r="W10" s="1"/>
      <c r="X10" s="1"/>
      <c r="Y10" s="1"/>
      <c r="Z10" s="4"/>
      <c r="AA10" s="1"/>
      <c r="AB10" s="4"/>
      <c r="AC10" s="4"/>
      <c r="AD10" s="4"/>
    </row>
    <row r="11" ht="15.75" customHeight="1">
      <c r="A11" s="2"/>
      <c r="B11" s="22"/>
      <c r="C11" s="64" t="s">
        <v>236</v>
      </c>
      <c r="D11" s="30" t="s">
        <v>490</v>
      </c>
      <c r="E11" s="198"/>
      <c r="F11" s="198"/>
      <c r="G11" s="16"/>
      <c r="H11" s="25" t="s">
        <v>7</v>
      </c>
      <c r="I11" s="29"/>
      <c r="J11" s="1"/>
      <c r="K11" s="1"/>
      <c r="L11" s="1"/>
      <c r="M11" s="1"/>
      <c r="N11" s="1"/>
      <c r="O11" s="1"/>
      <c r="P11" s="8"/>
      <c r="Q11" s="1"/>
      <c r="R11" s="1"/>
      <c r="S11" s="31"/>
      <c r="T11" s="1"/>
      <c r="U11" s="1"/>
      <c r="V11" s="1"/>
      <c r="W11" s="1"/>
      <c r="X11" s="1"/>
      <c r="Y11" s="1"/>
      <c r="Z11" s="4"/>
      <c r="AA11" s="1"/>
      <c r="AB11" s="4"/>
      <c r="AC11" s="4"/>
      <c r="AD11" s="4"/>
    </row>
    <row r="12" ht="15.75" customHeight="1">
      <c r="A12" s="2"/>
      <c r="B12" s="22"/>
      <c r="C12" s="64" t="s">
        <v>237</v>
      </c>
      <c r="D12" s="30" t="s">
        <v>747</v>
      </c>
      <c r="E12" s="198"/>
      <c r="F12" s="198"/>
      <c r="G12" s="16"/>
      <c r="H12" s="28"/>
      <c r="I12" s="29" t="s">
        <v>8</v>
      </c>
      <c r="J12" s="1"/>
      <c r="K12" s="1"/>
      <c r="L12" s="1"/>
      <c r="M12" s="1"/>
      <c r="N12" s="1"/>
      <c r="O12" s="1"/>
      <c r="P12" s="8"/>
      <c r="Q12" s="1"/>
      <c r="R12" s="1"/>
      <c r="S12" s="26"/>
      <c r="T12" s="1"/>
      <c r="U12" s="1"/>
      <c r="V12" s="1"/>
      <c r="W12" s="1"/>
      <c r="X12" s="1"/>
      <c r="Y12" s="1"/>
      <c r="Z12" s="4"/>
      <c r="AA12" s="1"/>
      <c r="AB12" s="4"/>
      <c r="AC12" s="4"/>
      <c r="AD12" s="4"/>
    </row>
    <row r="13" ht="15.75" customHeight="1">
      <c r="A13" s="2"/>
      <c r="B13" s="22"/>
      <c r="C13" s="64" t="s">
        <v>238</v>
      </c>
      <c r="D13" s="27">
        <v>9.59400035383E11</v>
      </c>
      <c r="E13" s="198"/>
      <c r="F13" s="198"/>
      <c r="G13" s="16"/>
      <c r="H13" s="32" t="s">
        <v>9</v>
      </c>
      <c r="I13" s="29"/>
      <c r="J13" s="1"/>
      <c r="K13" s="1"/>
      <c r="L13" s="1"/>
      <c r="M13" s="1"/>
      <c r="N13" s="1"/>
      <c r="O13" s="1"/>
      <c r="P13" s="8"/>
      <c r="Q13" s="1"/>
      <c r="R13" s="1"/>
      <c r="S13" s="26"/>
      <c r="T13" s="1"/>
      <c r="U13" s="1"/>
      <c r="V13" s="1"/>
      <c r="W13" s="1"/>
      <c r="X13" s="1"/>
      <c r="Y13" s="1"/>
      <c r="Z13" s="4"/>
      <c r="AA13" s="1"/>
      <c r="AB13" s="4"/>
      <c r="AC13" s="4"/>
      <c r="AD13" s="4"/>
    </row>
    <row r="14" ht="15.75" customHeight="1">
      <c r="A14" s="2"/>
      <c r="B14" s="22"/>
      <c r="C14" s="64" t="s">
        <v>239</v>
      </c>
      <c r="D14" s="33" t="s">
        <v>761</v>
      </c>
      <c r="E14" s="198"/>
      <c r="F14" s="198"/>
      <c r="G14" s="34"/>
      <c r="H14" s="35"/>
      <c r="I14" s="36" t="s">
        <v>10</v>
      </c>
      <c r="J14" s="1"/>
      <c r="K14" s="34"/>
      <c r="L14" s="1"/>
      <c r="M14" s="1"/>
      <c r="N14" s="1"/>
      <c r="O14" s="1"/>
      <c r="P14" s="37"/>
      <c r="Q14" s="1"/>
      <c r="R14" s="1"/>
      <c r="S14" s="38"/>
      <c r="T14" s="1"/>
      <c r="U14" s="1"/>
      <c r="V14" s="1"/>
      <c r="W14" s="1"/>
      <c r="X14" s="1"/>
      <c r="Y14" s="1"/>
      <c r="Z14" s="4"/>
      <c r="AA14" s="1"/>
      <c r="AB14" s="4"/>
      <c r="AC14" s="4"/>
      <c r="AD14" s="4"/>
    </row>
    <row r="15" ht="15.75" customHeight="1">
      <c r="A15" s="2"/>
      <c r="B15" s="22"/>
      <c r="C15" s="64" t="s">
        <v>240</v>
      </c>
      <c r="D15" s="30" t="s">
        <v>167</v>
      </c>
      <c r="E15" s="198"/>
      <c r="F15" s="198"/>
      <c r="G15" s="39" t="s">
        <v>11</v>
      </c>
      <c r="H15" s="30"/>
      <c r="I15" s="36"/>
      <c r="J15" s="1"/>
      <c r="K15" s="1"/>
      <c r="L15" s="1"/>
      <c r="M15" s="1"/>
      <c r="N15" s="1"/>
      <c r="O15" s="1"/>
      <c r="P15" s="8"/>
      <c r="Q15" s="1"/>
      <c r="R15" s="1"/>
      <c r="S15" s="8"/>
      <c r="T15" s="1"/>
      <c r="U15" s="1"/>
      <c r="V15" s="1"/>
      <c r="W15" s="1"/>
      <c r="X15" s="1"/>
      <c r="Y15" s="1"/>
      <c r="Z15" s="4"/>
      <c r="AA15" s="1"/>
      <c r="AB15" s="4"/>
      <c r="AC15" s="4"/>
      <c r="AD15" s="4"/>
    </row>
    <row r="16" ht="15.75" customHeight="1">
      <c r="A16" s="1"/>
      <c r="B16" s="9"/>
      <c r="C16" s="73"/>
      <c r="D16" s="1"/>
      <c r="E16" s="1"/>
      <c r="F16" s="1"/>
      <c r="G16" s="1"/>
      <c r="H16" s="1"/>
      <c r="I16" s="29" t="s">
        <v>12</v>
      </c>
      <c r="J16" s="1"/>
      <c r="K16" s="1"/>
      <c r="L16" s="1"/>
      <c r="M16" s="1"/>
      <c r="N16" s="1"/>
      <c r="O16" s="1"/>
      <c r="P16" s="8"/>
      <c r="Q16" s="1"/>
      <c r="R16" s="1"/>
      <c r="S16" s="3"/>
      <c r="T16" s="1"/>
      <c r="U16" s="1"/>
      <c r="V16" s="1"/>
      <c r="W16" s="1"/>
      <c r="X16" s="1"/>
      <c r="Y16" s="1"/>
      <c r="Z16" s="4"/>
      <c r="AA16" s="1"/>
      <c r="AB16" s="4"/>
      <c r="AC16" s="4"/>
      <c r="AD16" s="4"/>
    </row>
    <row r="17" ht="15.75" customHeight="1">
      <c r="A17" s="1"/>
      <c r="B17" s="9"/>
      <c r="C17" s="64" t="s">
        <v>241</v>
      </c>
      <c r="D17" s="30" t="s">
        <v>341</v>
      </c>
      <c r="E17" s="2" t="s">
        <v>14</v>
      </c>
      <c r="F17" s="30" t="s">
        <v>342</v>
      </c>
      <c r="G17" s="39" t="s">
        <v>15</v>
      </c>
      <c r="H17" s="30" t="s">
        <v>861</v>
      </c>
      <c r="I17" s="29"/>
      <c r="J17" s="1"/>
      <c r="K17" s="1"/>
      <c r="L17" s="1"/>
      <c r="M17" s="1"/>
      <c r="N17" s="1"/>
      <c r="O17" s="1"/>
      <c r="P17" s="8"/>
      <c r="Q17" s="1"/>
      <c r="R17" s="1"/>
      <c r="S17" s="8"/>
      <c r="T17" s="1"/>
      <c r="U17" s="1"/>
      <c r="V17" s="1"/>
      <c r="W17" s="1"/>
      <c r="X17" s="1"/>
      <c r="Y17" s="1"/>
      <c r="Z17" s="4"/>
      <c r="AA17" s="1"/>
      <c r="AB17" s="4"/>
      <c r="AC17" s="4"/>
      <c r="AD17" s="4"/>
    </row>
    <row r="18" ht="15.75" customHeight="1">
      <c r="A18" s="1"/>
      <c r="B18" s="9"/>
      <c r="C18" s="64" t="s">
        <v>242</v>
      </c>
      <c r="D18" s="16"/>
      <c r="E18" s="2" t="s">
        <v>17</v>
      </c>
      <c r="F18" s="30" t="s">
        <v>988</v>
      </c>
      <c r="G18" s="16"/>
      <c r="H18" s="16"/>
      <c r="I18" s="29" t="s">
        <v>19</v>
      </c>
      <c r="J18" s="1"/>
      <c r="K18" s="1"/>
      <c r="L18" s="1"/>
      <c r="M18" s="1"/>
      <c r="N18" s="1"/>
      <c r="O18" s="1"/>
      <c r="P18" s="8"/>
      <c r="Q18" s="1"/>
      <c r="R18" s="1"/>
      <c r="S18" s="3"/>
      <c r="T18" s="1"/>
      <c r="U18" s="1"/>
      <c r="V18" s="1"/>
      <c r="W18" s="1"/>
      <c r="X18" s="1"/>
      <c r="Y18" s="1"/>
      <c r="Z18" s="4"/>
      <c r="AA18" s="1"/>
      <c r="AB18" s="4"/>
      <c r="AC18" s="4"/>
      <c r="AD18" s="4"/>
    </row>
    <row r="19" ht="15.75" customHeight="1">
      <c r="A19" s="1"/>
      <c r="B19" s="9"/>
      <c r="C19" s="167" t="s">
        <v>243</v>
      </c>
      <c r="D19" s="18" t="b">
        <v>1</v>
      </c>
      <c r="E19" s="1"/>
      <c r="F19" s="30" t="s">
        <v>1112</v>
      </c>
      <c r="G19" s="16"/>
      <c r="H19" s="16"/>
      <c r="I19" s="29"/>
      <c r="J19" s="1"/>
      <c r="K19" s="1"/>
      <c r="L19" s="1"/>
      <c r="M19" s="1"/>
      <c r="N19" s="1"/>
      <c r="O19" s="1"/>
      <c r="P19" s="8"/>
      <c r="Q19" s="1"/>
      <c r="R19" s="1"/>
      <c r="S19" s="8"/>
      <c r="T19" s="1"/>
      <c r="U19" s="1"/>
      <c r="V19" s="1"/>
      <c r="W19" s="1"/>
      <c r="X19" s="1"/>
      <c r="Y19" s="1"/>
      <c r="Z19" s="4"/>
      <c r="AA19" s="1"/>
      <c r="AB19" s="4"/>
      <c r="AC19" s="4"/>
      <c r="AD19" s="4"/>
    </row>
    <row r="20" ht="15.75" customHeight="1">
      <c r="A20" s="1"/>
      <c r="B20" s="9"/>
      <c r="C20" s="167" t="s">
        <v>244</v>
      </c>
      <c r="D20" s="18" t="b">
        <v>0</v>
      </c>
      <c r="E20" s="1" t="s">
        <v>1120</v>
      </c>
      <c r="F20" s="30"/>
      <c r="G20" s="1"/>
      <c r="H20" s="1"/>
      <c r="I20" s="29" t="s">
        <v>21</v>
      </c>
      <c r="J20" s="1"/>
      <c r="K20" s="1"/>
      <c r="L20" s="1"/>
      <c r="M20" s="1"/>
      <c r="N20" s="1"/>
      <c r="O20" s="1"/>
      <c r="P20" s="8"/>
      <c r="Q20" s="1"/>
      <c r="R20" s="1"/>
      <c r="S20" s="8"/>
      <c r="T20" s="1"/>
      <c r="U20" s="1"/>
      <c r="V20" s="1"/>
      <c r="W20" s="1"/>
      <c r="X20" s="1"/>
      <c r="Y20" s="1"/>
      <c r="Z20" s="4"/>
      <c r="AA20" s="1"/>
      <c r="AB20" s="4"/>
      <c r="AC20" s="4"/>
      <c r="AD20" s="4"/>
    </row>
    <row r="21" ht="15.75" customHeight="1">
      <c r="A21" s="1"/>
      <c r="B21" s="9"/>
      <c r="C21" s="167" t="s">
        <v>245</v>
      </c>
      <c r="D21" s="18" t="b">
        <v>0</v>
      </c>
      <c r="E21" s="1"/>
      <c r="F21" s="16"/>
      <c r="G21" s="1"/>
      <c r="H21" s="1"/>
      <c r="I21" s="29"/>
      <c r="J21" s="1"/>
      <c r="K21" s="1"/>
      <c r="L21" s="1"/>
      <c r="M21" s="1"/>
      <c r="N21" s="1"/>
      <c r="O21" s="1"/>
      <c r="P21" s="8"/>
      <c r="Q21" s="1"/>
      <c r="R21" s="1"/>
      <c r="S21" s="38"/>
      <c r="T21" s="1"/>
      <c r="U21" s="1"/>
      <c r="V21" s="1"/>
      <c r="W21" s="1"/>
      <c r="X21" s="1"/>
      <c r="Y21" s="1"/>
      <c r="Z21" s="4"/>
      <c r="AA21" s="1"/>
      <c r="AB21" s="4"/>
      <c r="AC21" s="4"/>
      <c r="AD21" s="4"/>
    </row>
    <row r="22" ht="15.75" customHeight="1">
      <c r="A22" s="2"/>
      <c r="B22" s="22"/>
      <c r="C22" s="199" t="s">
        <v>246</v>
      </c>
      <c r="D22" s="200"/>
      <c r="E22" s="200"/>
      <c r="F22" s="201"/>
      <c r="G22" s="43" t="s">
        <v>22</v>
      </c>
      <c r="H22" s="44" t="s">
        <v>23</v>
      </c>
      <c r="I22" s="29" t="s">
        <v>24</v>
      </c>
      <c r="J22" s="2"/>
      <c r="K22" s="2"/>
      <c r="L22" s="2"/>
      <c r="M22" s="2"/>
      <c r="N22" s="2"/>
      <c r="O22" s="2"/>
      <c r="P22" s="3"/>
      <c r="Q22" s="2"/>
      <c r="R22" s="2"/>
      <c r="S22" s="38"/>
      <c r="T22" s="2"/>
      <c r="U22" s="2"/>
      <c r="V22" s="2"/>
      <c r="W22" s="2"/>
      <c r="X22" s="2"/>
      <c r="Y22" s="2"/>
      <c r="Z22" s="45"/>
      <c r="AA22" s="2"/>
      <c r="AB22" s="45"/>
      <c r="AC22" s="45"/>
      <c r="AD22" s="45"/>
    </row>
    <row r="23" ht="15.75" customHeight="1">
      <c r="A23" s="1"/>
      <c r="B23" s="9"/>
      <c r="C23" s="202"/>
      <c r="D23" s="203"/>
      <c r="E23" s="203"/>
      <c r="F23" s="204"/>
      <c r="G23" s="48"/>
      <c r="H23" s="49"/>
      <c r="I23" s="29"/>
      <c r="J23" s="1"/>
      <c r="K23" s="1"/>
      <c r="L23" s="1"/>
      <c r="M23" s="1"/>
      <c r="N23" s="1"/>
      <c r="O23" s="1"/>
      <c r="P23" s="3"/>
      <c r="Q23" s="1"/>
      <c r="R23" s="1"/>
      <c r="S23" s="38"/>
      <c r="T23" s="1"/>
      <c r="U23" s="1"/>
      <c r="V23" s="1"/>
      <c r="W23" s="1"/>
      <c r="X23" s="1"/>
      <c r="Y23" s="1"/>
      <c r="Z23" s="4"/>
      <c r="AA23" s="1"/>
      <c r="AB23" s="4"/>
      <c r="AC23" s="4"/>
      <c r="AD23" s="4"/>
    </row>
    <row r="24" ht="15.75" customHeight="1">
      <c r="A24" s="1"/>
      <c r="B24" s="9"/>
      <c r="C24" s="202" t="s">
        <v>358</v>
      </c>
      <c r="D24" s="203"/>
      <c r="E24" s="203"/>
      <c r="F24" s="204"/>
      <c r="G24" s="48">
        <v>3.0</v>
      </c>
      <c r="H24" s="49">
        <v>2614.86</v>
      </c>
      <c r="I24" s="29" t="s">
        <v>25</v>
      </c>
      <c r="J24" s="1"/>
      <c r="K24" s="1"/>
      <c r="L24" s="1"/>
      <c r="M24" s="1"/>
      <c r="N24" s="1"/>
      <c r="O24" s="1"/>
      <c r="P24" s="3"/>
      <c r="Q24" s="1"/>
      <c r="R24" s="1"/>
      <c r="S24" s="38"/>
      <c r="T24" s="1"/>
      <c r="U24" s="1"/>
      <c r="V24" s="1"/>
      <c r="W24" s="1"/>
      <c r="X24" s="1"/>
      <c r="Y24" s="1"/>
      <c r="Z24" s="4"/>
      <c r="AA24" s="1"/>
      <c r="AB24" s="4"/>
      <c r="AC24" s="4"/>
      <c r="AD24" s="4"/>
    </row>
    <row r="25" ht="15.75" customHeight="1">
      <c r="A25" s="1"/>
      <c r="B25" s="9"/>
      <c r="C25" s="288" t="s">
        <v>352</v>
      </c>
      <c r="D25" s="203"/>
      <c r="E25" s="203"/>
      <c r="F25" s="204"/>
      <c r="G25" s="48">
        <v>3.0</v>
      </c>
      <c r="H25" s="49">
        <v>2614.86</v>
      </c>
      <c r="I25" s="29"/>
      <c r="J25" s="1"/>
      <c r="K25" s="1"/>
      <c r="L25" s="1"/>
      <c r="M25" s="1"/>
      <c r="N25" s="1"/>
      <c r="O25" s="1"/>
      <c r="P25" s="3"/>
      <c r="Q25" s="1"/>
      <c r="R25" s="1"/>
      <c r="S25" s="38"/>
      <c r="T25" s="1"/>
      <c r="U25" s="1"/>
      <c r="V25" s="1"/>
      <c r="W25" s="1"/>
      <c r="X25" s="1"/>
      <c r="Y25" s="1"/>
      <c r="Z25" s="4"/>
      <c r="AA25" s="1"/>
      <c r="AB25" s="4"/>
      <c r="AC25" s="4"/>
      <c r="AD25" s="4"/>
    </row>
    <row r="26" ht="15.75" customHeight="1">
      <c r="A26" s="1"/>
      <c r="B26" s="9"/>
      <c r="C26" s="288" t="s">
        <v>359</v>
      </c>
      <c r="D26" s="203"/>
      <c r="E26" s="203"/>
      <c r="F26" s="204"/>
      <c r="G26" s="48">
        <v>3.0</v>
      </c>
      <c r="H26" s="49">
        <v>2614.86</v>
      </c>
      <c r="I26" s="29" t="s">
        <v>26</v>
      </c>
      <c r="J26" s="1"/>
      <c r="K26" s="1"/>
      <c r="L26" s="1"/>
      <c r="M26" s="1"/>
      <c r="N26" s="1"/>
      <c r="O26" s="1"/>
      <c r="P26" s="3"/>
      <c r="Q26" s="1"/>
      <c r="R26" s="1"/>
      <c r="S26" s="38"/>
      <c r="T26" s="1"/>
      <c r="U26" s="1"/>
      <c r="V26" s="1"/>
      <c r="W26" s="1"/>
      <c r="X26" s="1"/>
      <c r="Y26" s="1"/>
      <c r="Z26" s="4"/>
      <c r="AA26" s="1"/>
      <c r="AB26" s="4"/>
      <c r="AC26" s="4"/>
      <c r="AD26" s="4"/>
    </row>
    <row r="27" ht="15.75" customHeight="1">
      <c r="A27" s="1"/>
      <c r="B27" s="9"/>
      <c r="C27" s="288" t="s">
        <v>356</v>
      </c>
      <c r="D27" s="203"/>
      <c r="E27" s="203"/>
      <c r="F27" s="204"/>
      <c r="G27" s="48">
        <v>3.0</v>
      </c>
      <c r="H27" s="49">
        <v>2614.86</v>
      </c>
      <c r="I27" s="29"/>
      <c r="J27" s="1"/>
      <c r="K27" s="1"/>
      <c r="L27" s="1"/>
      <c r="M27" s="1"/>
      <c r="N27" s="1"/>
      <c r="O27" s="1"/>
      <c r="P27" s="51"/>
      <c r="Q27" s="1"/>
      <c r="R27" s="1"/>
      <c r="T27" s="1"/>
      <c r="U27" s="1"/>
      <c r="V27" s="1"/>
      <c r="W27" s="1"/>
      <c r="X27" s="1"/>
      <c r="Y27" s="1"/>
      <c r="Z27" s="4"/>
      <c r="AA27" s="1"/>
      <c r="AB27" s="4"/>
      <c r="AC27" s="4"/>
      <c r="AD27" s="4"/>
    </row>
    <row r="28" ht="15.75" customHeight="1">
      <c r="A28" s="1"/>
      <c r="B28" s="9"/>
      <c r="C28" s="288"/>
      <c r="D28" s="203"/>
      <c r="E28" s="203"/>
      <c r="F28" s="204"/>
      <c r="G28" s="48"/>
      <c r="H28" s="49"/>
      <c r="I28" s="29" t="s">
        <v>27</v>
      </c>
      <c r="J28" s="1"/>
      <c r="K28" s="1"/>
      <c r="L28" s="1"/>
      <c r="M28" s="1"/>
      <c r="N28" s="1"/>
      <c r="O28" s="1"/>
      <c r="P28" s="3"/>
      <c r="Q28" s="1"/>
      <c r="R28" s="1"/>
      <c r="T28" s="1"/>
      <c r="U28" s="1"/>
      <c r="V28" s="1"/>
      <c r="W28" s="1"/>
      <c r="X28" s="1"/>
      <c r="Y28" s="1"/>
      <c r="Z28" s="4"/>
      <c r="AA28" s="1"/>
      <c r="AB28" s="4"/>
      <c r="AC28" s="4"/>
      <c r="AD28" s="4"/>
    </row>
    <row r="29" ht="15.75" customHeight="1">
      <c r="A29" s="1"/>
      <c r="B29" s="9"/>
      <c r="C29" s="288"/>
      <c r="D29" s="203"/>
      <c r="E29" s="203"/>
      <c r="F29" s="204"/>
      <c r="G29" s="48"/>
      <c r="H29" s="49"/>
      <c r="I29" s="29"/>
      <c r="J29" s="1"/>
      <c r="K29" s="1"/>
      <c r="L29" s="1"/>
      <c r="M29" s="1"/>
      <c r="N29" s="1"/>
      <c r="O29" s="1"/>
      <c r="P29" s="3"/>
      <c r="Q29" s="1"/>
      <c r="R29" s="1"/>
      <c r="T29" s="1"/>
      <c r="U29" s="1"/>
      <c r="V29" s="1"/>
      <c r="W29" s="1"/>
      <c r="X29" s="1"/>
      <c r="Y29" s="1"/>
      <c r="Z29" s="4"/>
      <c r="AA29" s="1"/>
      <c r="AB29" s="4"/>
      <c r="AC29" s="4"/>
      <c r="AD29" s="4"/>
    </row>
    <row r="30" ht="15.75" customHeight="1">
      <c r="A30" s="1"/>
      <c r="B30" s="9"/>
      <c r="C30" s="288"/>
      <c r="D30" s="203"/>
      <c r="E30" s="203"/>
      <c r="F30" s="204"/>
      <c r="G30" s="48"/>
      <c r="H30" s="49"/>
      <c r="I30" s="29" t="s">
        <v>28</v>
      </c>
      <c r="J30" s="1"/>
      <c r="K30" s="1"/>
      <c r="L30" s="1"/>
      <c r="M30" s="1"/>
      <c r="N30" s="1"/>
      <c r="O30" s="1"/>
      <c r="P30" s="8"/>
      <c r="Q30" s="1"/>
      <c r="R30" s="1"/>
      <c r="S30" s="3"/>
      <c r="T30" s="1"/>
      <c r="U30" s="1"/>
      <c r="V30" s="1"/>
      <c r="W30" s="1"/>
      <c r="X30" s="1"/>
      <c r="Y30" s="1"/>
      <c r="Z30" s="4"/>
      <c r="AA30" s="1"/>
      <c r="AB30" s="4"/>
      <c r="AC30" s="4"/>
      <c r="AD30" s="4"/>
    </row>
    <row r="31" ht="15.75" customHeight="1">
      <c r="A31" s="1"/>
      <c r="B31" s="9"/>
      <c r="C31" s="202"/>
      <c r="D31" s="203"/>
      <c r="E31" s="203"/>
      <c r="F31" s="204"/>
      <c r="G31" s="48"/>
      <c r="H31" s="49"/>
      <c r="I31" s="29"/>
      <c r="J31" s="1"/>
      <c r="K31" s="1"/>
      <c r="L31" s="1"/>
      <c r="M31" s="1"/>
      <c r="N31" s="1"/>
      <c r="O31" s="1"/>
      <c r="P31" s="8"/>
      <c r="Q31" s="1"/>
      <c r="R31" s="1"/>
      <c r="S31" s="3"/>
      <c r="T31" s="1"/>
      <c r="U31" s="1"/>
      <c r="V31" s="1"/>
      <c r="W31" s="1"/>
      <c r="X31" s="1"/>
      <c r="Y31" s="1"/>
      <c r="Z31" s="4"/>
      <c r="AA31" s="1"/>
      <c r="AB31" s="4"/>
      <c r="AC31" s="4"/>
      <c r="AD31" s="4"/>
    </row>
    <row r="32" ht="15.75" hidden="1" customHeight="1">
      <c r="A32" s="1"/>
      <c r="B32" s="9"/>
      <c r="C32" s="202"/>
      <c r="D32" s="203"/>
      <c r="E32" s="203"/>
      <c r="F32" s="204"/>
      <c r="G32" s="48"/>
      <c r="H32" s="49"/>
      <c r="I32" s="29" t="s">
        <v>29</v>
      </c>
      <c r="J32" s="1"/>
      <c r="K32" s="1"/>
      <c r="L32" s="1"/>
      <c r="M32" s="1"/>
      <c r="N32" s="1"/>
      <c r="O32" s="1"/>
      <c r="P32" s="1"/>
      <c r="Q32" s="1"/>
      <c r="R32" s="1"/>
      <c r="S32" s="3"/>
      <c r="T32" s="1"/>
      <c r="U32" s="1"/>
      <c r="V32" s="1"/>
      <c r="W32" s="1"/>
      <c r="X32" s="1"/>
      <c r="Y32" s="1"/>
      <c r="Z32" s="4"/>
      <c r="AA32" s="1"/>
      <c r="AB32" s="4"/>
      <c r="AC32" s="4"/>
      <c r="AD32" s="4"/>
    </row>
    <row r="33" ht="15.75" hidden="1" customHeight="1">
      <c r="A33" s="1"/>
      <c r="B33" s="9"/>
      <c r="C33" s="202"/>
      <c r="D33" s="203"/>
      <c r="E33" s="203"/>
      <c r="F33" s="204"/>
      <c r="G33" s="48"/>
      <c r="H33" s="49"/>
      <c r="I33" s="29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4"/>
      <c r="AA33" s="1"/>
      <c r="AB33" s="4"/>
      <c r="AC33" s="4"/>
      <c r="AD33" s="4"/>
    </row>
    <row r="34" ht="15.75" hidden="1" customHeight="1">
      <c r="A34" s="1"/>
      <c r="B34" s="9"/>
      <c r="C34" s="202"/>
      <c r="D34" s="203"/>
      <c r="E34" s="203"/>
      <c r="F34" s="204"/>
      <c r="G34" s="48"/>
      <c r="H34" s="49"/>
      <c r="I34" s="29" t="s">
        <v>30</v>
      </c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4"/>
      <c r="AA34" s="1"/>
      <c r="AB34" s="4"/>
      <c r="AC34" s="4"/>
      <c r="AD34" s="4"/>
    </row>
    <row r="35" ht="15.75" hidden="1" customHeight="1">
      <c r="A35" s="1"/>
      <c r="B35" s="9"/>
      <c r="C35" s="202"/>
      <c r="D35" s="203"/>
      <c r="E35" s="203"/>
      <c r="F35" s="204"/>
      <c r="G35" s="48"/>
      <c r="H35" s="49"/>
      <c r="I35" s="29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4"/>
      <c r="AA35" s="1"/>
      <c r="AB35" s="4"/>
      <c r="AC35" s="4"/>
      <c r="AD35" s="4"/>
    </row>
    <row r="36" ht="15.75" hidden="1" customHeight="1">
      <c r="A36" s="1"/>
      <c r="B36" s="9"/>
      <c r="C36" s="202"/>
      <c r="D36" s="203"/>
      <c r="E36" s="203"/>
      <c r="F36" s="204"/>
      <c r="G36" s="48"/>
      <c r="H36" s="49"/>
      <c r="I36" s="29" t="s">
        <v>31</v>
      </c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4"/>
      <c r="AA36" s="1"/>
      <c r="AB36" s="4"/>
      <c r="AC36" s="4"/>
      <c r="AD36" s="4"/>
    </row>
    <row r="37" ht="15.75" hidden="1" customHeight="1">
      <c r="A37" s="1"/>
      <c r="B37" s="9"/>
      <c r="C37" s="202"/>
      <c r="D37" s="203"/>
      <c r="E37" s="203"/>
      <c r="F37" s="204"/>
      <c r="G37" s="48"/>
      <c r="H37" s="49"/>
      <c r="I37" s="29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4"/>
      <c r="AA37" s="1"/>
      <c r="AB37" s="4"/>
      <c r="AC37" s="4"/>
      <c r="AD37" s="4"/>
    </row>
    <row r="38" ht="15.75" hidden="1" customHeight="1">
      <c r="A38" s="1"/>
      <c r="B38" s="9"/>
      <c r="C38" s="202"/>
      <c r="D38" s="203"/>
      <c r="E38" s="203"/>
      <c r="F38" s="204"/>
      <c r="G38" s="48"/>
      <c r="H38" s="49"/>
      <c r="I38" s="29" t="s">
        <v>32</v>
      </c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4"/>
      <c r="AA38" s="1"/>
      <c r="AB38" s="4"/>
      <c r="AC38" s="4"/>
      <c r="AD38" s="4"/>
    </row>
    <row r="39" ht="15.75" hidden="1" customHeight="1">
      <c r="A39" s="1"/>
      <c r="B39" s="9"/>
      <c r="C39" s="202"/>
      <c r="D39" s="203"/>
      <c r="E39" s="203"/>
      <c r="F39" s="204"/>
      <c r="G39" s="48"/>
      <c r="H39" s="49"/>
      <c r="I39" s="29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4"/>
      <c r="AA39" s="1"/>
      <c r="AB39" s="4"/>
      <c r="AC39" s="4"/>
      <c r="AD39" s="4"/>
    </row>
    <row r="40" ht="15.75" customHeight="1">
      <c r="A40" s="1"/>
      <c r="B40" s="9"/>
      <c r="C40" s="202"/>
      <c r="D40" s="203"/>
      <c r="E40" s="203"/>
      <c r="F40" s="204"/>
      <c r="G40" s="48"/>
      <c r="H40" s="49"/>
      <c r="I40" s="29" t="s">
        <v>33</v>
      </c>
      <c r="J40" s="1"/>
      <c r="K40" s="1"/>
      <c r="L40" s="1"/>
      <c r="M40" s="1"/>
      <c r="N40" s="1"/>
      <c r="O40" s="1"/>
      <c r="P40" s="8"/>
      <c r="Q40" s="1"/>
      <c r="R40" s="1"/>
      <c r="S40" s="8"/>
      <c r="T40" s="1"/>
      <c r="U40" s="1"/>
      <c r="V40" s="1"/>
      <c r="W40" s="1"/>
      <c r="X40" s="1"/>
      <c r="Y40" s="1"/>
      <c r="Z40" s="4"/>
      <c r="AA40" s="1"/>
      <c r="AB40" s="4"/>
      <c r="AC40" s="4"/>
      <c r="AD40" s="4"/>
    </row>
    <row r="41" ht="15.75" customHeight="1">
      <c r="A41" s="1"/>
      <c r="B41" s="9"/>
      <c r="C41" s="202"/>
      <c r="D41" s="203"/>
      <c r="E41" s="203"/>
      <c r="F41" s="204"/>
      <c r="G41" s="48"/>
      <c r="H41" s="49"/>
      <c r="I41" s="29"/>
      <c r="J41" s="1"/>
      <c r="K41" s="1"/>
      <c r="L41" s="1"/>
      <c r="M41" s="1"/>
      <c r="N41" s="1"/>
      <c r="O41" s="1"/>
      <c r="P41" s="8"/>
      <c r="Q41" s="1"/>
      <c r="R41" s="1"/>
      <c r="S41" s="8"/>
      <c r="T41" s="1"/>
      <c r="U41" s="1"/>
      <c r="V41" s="1"/>
      <c r="W41" s="1"/>
      <c r="X41" s="1"/>
      <c r="Y41" s="1"/>
      <c r="Z41" s="4"/>
      <c r="AA41" s="1"/>
      <c r="AB41" s="4"/>
      <c r="AC41" s="4"/>
      <c r="AD41" s="4"/>
    </row>
    <row r="42" ht="15.75" customHeight="1">
      <c r="A42" s="1"/>
      <c r="B42" s="9"/>
      <c r="C42" s="210"/>
      <c r="D42" s="211"/>
      <c r="E42" s="211"/>
      <c r="F42" s="212"/>
      <c r="G42" s="48"/>
      <c r="H42" s="49"/>
      <c r="I42" s="29" t="s">
        <v>34</v>
      </c>
      <c r="J42" s="1"/>
      <c r="K42" s="1"/>
      <c r="L42" s="1"/>
      <c r="M42" s="1"/>
      <c r="N42" s="1"/>
      <c r="O42" s="1"/>
      <c r="P42" s="8"/>
      <c r="Q42" s="1"/>
      <c r="R42" s="1"/>
      <c r="S42" s="8"/>
      <c r="T42" s="1"/>
      <c r="U42" s="1"/>
      <c r="V42" s="1"/>
      <c r="W42" s="1"/>
      <c r="X42" s="1"/>
      <c r="Y42" s="1"/>
      <c r="Z42" s="4"/>
      <c r="AA42" s="1"/>
      <c r="AB42" s="4"/>
      <c r="AC42" s="4"/>
      <c r="AD42" s="4"/>
    </row>
    <row r="43" ht="15.75" customHeight="1">
      <c r="A43" s="1"/>
      <c r="B43" s="9"/>
      <c r="C43" s="289"/>
      <c r="D43" s="198"/>
      <c r="E43" s="198"/>
      <c r="F43" s="222"/>
      <c r="G43" s="290"/>
      <c r="H43" s="49"/>
      <c r="I43" s="29"/>
      <c r="J43" s="1"/>
      <c r="K43" s="1"/>
      <c r="L43" s="1"/>
      <c r="M43" s="1"/>
      <c r="N43" s="1"/>
      <c r="O43" s="1"/>
      <c r="P43" s="8"/>
      <c r="Q43" s="1"/>
      <c r="R43" s="1"/>
      <c r="T43" s="1"/>
      <c r="U43" s="1"/>
      <c r="V43" s="1"/>
      <c r="W43" s="1"/>
      <c r="X43" s="1"/>
      <c r="Y43" s="1"/>
      <c r="Z43" s="4"/>
      <c r="AA43" s="1"/>
      <c r="AB43" s="4"/>
      <c r="AC43" s="4"/>
      <c r="AD43" s="4"/>
    </row>
    <row r="44" ht="15.75" customHeight="1">
      <c r="A44" s="1"/>
      <c r="B44" s="9"/>
      <c r="C44" s="291" t="s">
        <v>344</v>
      </c>
      <c r="D44" s="292"/>
      <c r="E44" s="292"/>
      <c r="F44" s="264"/>
      <c r="G44" s="293">
        <f t="shared" ref="G44:H44" si="1">SUM(G23:G43)</f>
        <v>12</v>
      </c>
      <c r="H44" s="294">
        <f t="shared" si="1"/>
        <v>10459.44</v>
      </c>
      <c r="I44" s="29" t="s">
        <v>8</v>
      </c>
      <c r="J44" s="1"/>
      <c r="K44" s="1"/>
      <c r="L44" s="1"/>
      <c r="M44" s="1"/>
      <c r="N44" s="1"/>
      <c r="O44" s="1"/>
      <c r="P44" s="8"/>
      <c r="Q44" s="1"/>
      <c r="R44" s="1"/>
      <c r="S44" s="8"/>
      <c r="T44" s="1"/>
      <c r="U44" s="1"/>
      <c r="V44" s="1"/>
      <c r="W44" s="1"/>
      <c r="X44" s="1"/>
      <c r="Y44" s="1"/>
      <c r="Z44" s="4"/>
      <c r="AA44" s="1"/>
      <c r="AB44" s="4"/>
      <c r="AC44" s="4"/>
      <c r="AD44" s="4"/>
    </row>
    <row r="45" ht="15.75" customHeight="1">
      <c r="A45" s="1"/>
      <c r="B45" s="9"/>
      <c r="C45" s="1"/>
      <c r="D45" s="1"/>
      <c r="E45" s="1"/>
      <c r="F45" s="1"/>
      <c r="G45" s="295" t="s">
        <v>36</v>
      </c>
      <c r="H45" s="296">
        <v>497.39</v>
      </c>
      <c r="I45" s="29"/>
      <c r="J45" s="1"/>
      <c r="K45" s="1"/>
      <c r="L45" s="1"/>
      <c r="M45" s="1"/>
      <c r="N45" s="1"/>
      <c r="O45" s="1"/>
      <c r="P45" s="3"/>
      <c r="Q45" s="1"/>
      <c r="R45" s="1"/>
      <c r="S45" s="8"/>
      <c r="T45" s="1"/>
      <c r="U45" s="1"/>
      <c r="V45" s="1"/>
      <c r="W45" s="1"/>
      <c r="X45" s="1"/>
      <c r="Y45" s="1"/>
      <c r="Z45" s="4"/>
      <c r="AA45" s="1"/>
      <c r="AB45" s="4"/>
      <c r="AC45" s="4"/>
      <c r="AD45" s="4"/>
    </row>
    <row r="46" ht="15.75" customHeight="1">
      <c r="A46" s="1"/>
      <c r="B46" s="9"/>
      <c r="C46" s="1"/>
      <c r="D46" s="1"/>
      <c r="E46" s="1"/>
      <c r="F46" s="1"/>
      <c r="G46" s="71" t="s">
        <v>37</v>
      </c>
      <c r="H46" s="489"/>
      <c r="I46" s="29" t="s">
        <v>38</v>
      </c>
      <c r="J46" s="1"/>
      <c r="K46" s="1"/>
      <c r="L46" s="1"/>
      <c r="M46" s="1"/>
      <c r="N46" s="1"/>
      <c r="O46" s="1"/>
      <c r="P46" s="1"/>
      <c r="Q46" s="1"/>
      <c r="R46" s="1"/>
      <c r="S46" s="8"/>
      <c r="T46" s="1"/>
      <c r="U46" s="1"/>
      <c r="V46" s="1"/>
      <c r="W46" s="1"/>
      <c r="X46" s="1"/>
      <c r="Y46" s="1"/>
      <c r="Z46" s="4"/>
      <c r="AA46" s="1"/>
      <c r="AB46" s="4"/>
      <c r="AC46" s="4"/>
      <c r="AD46" s="4"/>
    </row>
    <row r="47" ht="15.75" customHeight="1">
      <c r="A47" s="1"/>
      <c r="B47" s="9"/>
      <c r="C47" s="55"/>
      <c r="D47" s="76"/>
      <c r="E47" s="55" t="s">
        <v>40</v>
      </c>
      <c r="G47" s="69" t="s">
        <v>41</v>
      </c>
      <c r="H47" s="488"/>
      <c r="I47" s="29"/>
      <c r="J47" s="1"/>
      <c r="K47" s="1"/>
      <c r="L47" s="1"/>
      <c r="M47" s="1"/>
      <c r="N47" s="1"/>
      <c r="O47" s="1"/>
      <c r="P47" s="1"/>
      <c r="Q47" s="1"/>
      <c r="R47" s="1"/>
      <c r="T47" s="1"/>
      <c r="U47" s="1"/>
      <c r="V47" s="1"/>
      <c r="W47" s="1"/>
      <c r="X47" s="1"/>
      <c r="Y47" s="1"/>
      <c r="Z47" s="4"/>
      <c r="AA47" s="1"/>
      <c r="AB47" s="4"/>
      <c r="AC47" s="4"/>
      <c r="AD47" s="4"/>
    </row>
    <row r="48" ht="15.75" customHeight="1">
      <c r="A48" s="1"/>
      <c r="B48" s="9"/>
      <c r="C48" s="80" t="s">
        <v>250</v>
      </c>
      <c r="D48" s="1"/>
      <c r="E48" s="80" t="s">
        <v>43</v>
      </c>
      <c r="F48" s="221"/>
      <c r="G48" s="69" t="s">
        <v>44</v>
      </c>
      <c r="H48" s="488">
        <v>4805.92</v>
      </c>
      <c r="I48" s="29" t="s">
        <v>45</v>
      </c>
      <c r="J48" s="1"/>
      <c r="K48" s="1"/>
      <c r="L48" s="1"/>
      <c r="M48" s="1"/>
      <c r="N48" s="1"/>
      <c r="O48" s="1"/>
      <c r="P48" s="1"/>
      <c r="Q48" s="1"/>
      <c r="R48" s="1"/>
      <c r="S48" s="3"/>
      <c r="T48" s="1"/>
      <c r="U48" s="1"/>
      <c r="V48" s="1"/>
      <c r="W48" s="1"/>
      <c r="X48" s="1"/>
      <c r="Y48" s="1"/>
      <c r="Z48" s="4"/>
      <c r="AA48" s="1"/>
      <c r="AB48" s="4"/>
      <c r="AC48" s="4"/>
      <c r="AD48" s="4"/>
    </row>
    <row r="49" ht="15.75" customHeight="1">
      <c r="A49" s="1"/>
      <c r="B49" s="9"/>
      <c r="C49" s="1"/>
      <c r="D49" s="1"/>
      <c r="E49" s="55" t="s">
        <v>990</v>
      </c>
      <c r="F49" s="207"/>
      <c r="G49" s="82" t="s">
        <v>48</v>
      </c>
      <c r="H49" s="83"/>
      <c r="I49" s="84"/>
      <c r="J49" s="1"/>
      <c r="K49" s="1"/>
      <c r="L49" s="1"/>
      <c r="M49" s="1"/>
      <c r="N49" s="1"/>
      <c r="O49" s="1"/>
      <c r="P49" s="1"/>
      <c r="Q49" s="1"/>
      <c r="R49" s="1"/>
      <c r="T49" s="1"/>
      <c r="U49" s="1"/>
      <c r="V49" s="1"/>
      <c r="W49" s="1"/>
      <c r="X49" s="1"/>
      <c r="Y49" s="1"/>
      <c r="Z49" s="4"/>
      <c r="AA49" s="1"/>
      <c r="AB49" s="4"/>
      <c r="AC49" s="4"/>
      <c r="AD49" s="4"/>
    </row>
    <row r="50" ht="15.75" customHeight="1">
      <c r="A50" s="1"/>
      <c r="B50" s="9"/>
      <c r="C50" s="55" t="s">
        <v>251</v>
      </c>
      <c r="D50" s="85"/>
      <c r="E50" s="198"/>
      <c r="F50" s="222"/>
      <c r="G50" s="82" t="s">
        <v>50</v>
      </c>
      <c r="H50" s="83"/>
      <c r="I50" s="29"/>
      <c r="J50" s="1"/>
      <c r="K50" s="1"/>
      <c r="L50" s="1"/>
      <c r="M50" s="1"/>
      <c r="N50" s="1"/>
      <c r="O50" s="1"/>
      <c r="P50" s="1"/>
      <c r="Q50" s="1"/>
      <c r="R50" s="1"/>
      <c r="S50" s="8"/>
      <c r="T50" s="1"/>
      <c r="U50" s="1"/>
      <c r="V50" s="1"/>
      <c r="W50" s="1"/>
      <c r="X50" s="1"/>
      <c r="Y50" s="1"/>
      <c r="Z50" s="4"/>
      <c r="AA50" s="1"/>
      <c r="AB50" s="4"/>
      <c r="AC50" s="4"/>
      <c r="AD50" s="4"/>
    </row>
    <row r="51" ht="15.75" customHeight="1">
      <c r="A51" s="1"/>
      <c r="B51" s="9"/>
      <c r="C51" s="80" t="s">
        <v>252</v>
      </c>
      <c r="D51" s="1"/>
      <c r="E51" s="80" t="s">
        <v>1113</v>
      </c>
      <c r="F51" s="221"/>
      <c r="G51" s="71" t="s">
        <v>53</v>
      </c>
      <c r="H51" s="72"/>
      <c r="I51" s="29"/>
      <c r="J51" s="1"/>
      <c r="K51" s="1"/>
      <c r="L51" s="1"/>
      <c r="M51" s="1"/>
      <c r="N51" s="1"/>
      <c r="O51" s="1"/>
      <c r="P51" s="1"/>
      <c r="Q51" s="1"/>
      <c r="R51" s="1"/>
      <c r="S51" s="8"/>
      <c r="T51" s="1"/>
      <c r="U51" s="1"/>
      <c r="V51" s="1"/>
      <c r="W51" s="1"/>
      <c r="X51" s="1"/>
      <c r="Y51" s="1"/>
      <c r="Z51" s="4"/>
      <c r="AA51" s="1"/>
      <c r="AB51" s="4"/>
      <c r="AC51" s="4"/>
      <c r="AD51" s="4"/>
    </row>
    <row r="52" ht="15.75" customHeight="1">
      <c r="A52" s="1"/>
      <c r="B52" s="9"/>
      <c r="C52" s="1"/>
      <c r="D52" s="1"/>
      <c r="E52" s="1"/>
      <c r="F52" s="1"/>
      <c r="G52" s="69" t="s">
        <v>55</v>
      </c>
      <c r="H52" s="77"/>
      <c r="I52" s="29"/>
      <c r="J52" s="1"/>
      <c r="K52" s="1"/>
      <c r="L52" s="1"/>
      <c r="M52" s="1"/>
      <c r="N52" s="1"/>
      <c r="O52" s="1"/>
      <c r="P52" s="1"/>
      <c r="Q52" s="1"/>
      <c r="R52" s="1"/>
      <c r="T52" s="1"/>
      <c r="U52" s="1"/>
      <c r="V52" s="1"/>
      <c r="W52" s="1"/>
      <c r="X52" s="1"/>
      <c r="Y52" s="1"/>
      <c r="Z52" s="4"/>
      <c r="AA52" s="1"/>
      <c r="AB52" s="4"/>
      <c r="AC52" s="4"/>
      <c r="AD52" s="4"/>
    </row>
    <row r="53" ht="15.75" customHeight="1">
      <c r="A53" s="1"/>
      <c r="B53" s="9"/>
      <c r="C53" s="223" t="s">
        <v>253</v>
      </c>
      <c r="D53" s="86"/>
      <c r="E53" s="87"/>
      <c r="F53" s="1"/>
      <c r="G53" s="88" t="s">
        <v>57</v>
      </c>
      <c r="H53" s="72"/>
      <c r="I53" s="29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4"/>
      <c r="AA53" s="1"/>
      <c r="AB53" s="4"/>
      <c r="AC53" s="4"/>
      <c r="AD53" s="4"/>
    </row>
    <row r="54" ht="15.75" customHeight="1">
      <c r="A54" s="1"/>
      <c r="B54" s="9"/>
      <c r="C54" s="225" t="s">
        <v>254</v>
      </c>
      <c r="E54" s="89"/>
      <c r="F54" s="1"/>
      <c r="G54" s="90" t="s">
        <v>59</v>
      </c>
      <c r="H54" s="77"/>
      <c r="I54" s="29"/>
      <c r="J54" s="9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4"/>
      <c r="AA54" s="1"/>
      <c r="AB54" s="4"/>
      <c r="AC54" s="4"/>
      <c r="AD54" s="4"/>
    </row>
    <row r="55" ht="15.75" customHeight="1">
      <c r="A55" s="1"/>
      <c r="B55" s="9"/>
      <c r="C55" s="226" t="s">
        <v>255</v>
      </c>
      <c r="E55" s="89"/>
      <c r="F55" s="1"/>
      <c r="G55" s="88" t="s">
        <v>61</v>
      </c>
      <c r="H55" s="72"/>
      <c r="I55" s="29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4"/>
      <c r="AA55" s="1"/>
      <c r="AB55" s="4"/>
      <c r="AC55" s="4"/>
      <c r="AD55" s="4"/>
    </row>
    <row r="56" ht="15.75" customHeight="1">
      <c r="A56" s="1"/>
      <c r="B56" s="9"/>
      <c r="C56" s="227" t="s">
        <v>1205</v>
      </c>
      <c r="E56" s="228"/>
      <c r="F56" s="1"/>
      <c r="G56" s="69"/>
      <c r="H56" s="92"/>
      <c r="I56" s="93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4"/>
      <c r="AA56" s="1"/>
      <c r="AB56" s="4"/>
      <c r="AC56" s="4"/>
      <c r="AD56" s="4"/>
    </row>
    <row r="57" ht="15.75" customHeight="1">
      <c r="A57" s="1"/>
      <c r="B57" s="9"/>
      <c r="C57" s="229" t="s">
        <v>1206</v>
      </c>
      <c r="E57" s="89"/>
      <c r="F57" s="1"/>
      <c r="G57" s="94" t="s">
        <v>64</v>
      </c>
      <c r="H57" s="95"/>
      <c r="I57" s="93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74" t="s">
        <v>39</v>
      </c>
      <c r="V57" s="75">
        <v>497.39</v>
      </c>
      <c r="W57" s="1"/>
      <c r="X57" s="1"/>
      <c r="Y57" s="1"/>
      <c r="Z57" s="4"/>
      <c r="AA57" s="1"/>
      <c r="AB57" s="4"/>
      <c r="AC57" s="4"/>
      <c r="AD57" s="4"/>
    </row>
    <row r="58" ht="15.75" customHeight="1">
      <c r="A58" s="1"/>
      <c r="B58" s="9"/>
      <c r="C58" s="231" t="s">
        <v>258</v>
      </c>
      <c r="E58" s="89"/>
      <c r="F58" s="1"/>
      <c r="G58" s="94" t="s">
        <v>66</v>
      </c>
      <c r="H58" s="95">
        <v>158.1</v>
      </c>
      <c r="I58" s="93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78" t="s">
        <v>42</v>
      </c>
      <c r="V58" s="79">
        <v>173.91</v>
      </c>
      <c r="W58" s="1"/>
      <c r="X58" s="1"/>
      <c r="Y58" s="1"/>
      <c r="Z58" s="4"/>
      <c r="AA58" s="1"/>
      <c r="AB58" s="4"/>
      <c r="AC58" s="4"/>
      <c r="AD58" s="4"/>
    </row>
    <row r="59" ht="15.75" customHeight="1">
      <c r="A59" s="1"/>
      <c r="B59" s="9"/>
      <c r="C59" s="232" t="s">
        <v>994</v>
      </c>
      <c r="E59" s="228"/>
      <c r="F59" s="1"/>
      <c r="G59" s="96" t="s">
        <v>68</v>
      </c>
      <c r="H59" s="72"/>
      <c r="I59" s="93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78" t="s">
        <v>46</v>
      </c>
      <c r="V59" s="79">
        <v>4805.92</v>
      </c>
      <c r="W59" s="1"/>
      <c r="X59" s="1"/>
      <c r="Y59" s="1"/>
      <c r="Z59" s="4"/>
      <c r="AA59" s="1"/>
      <c r="AB59" s="4"/>
      <c r="AC59" s="4"/>
      <c r="AD59" s="4"/>
    </row>
    <row r="60" ht="15.75" customHeight="1">
      <c r="A60" s="1"/>
      <c r="B60" s="9"/>
      <c r="C60" s="233" t="s">
        <v>260</v>
      </c>
      <c r="E60" s="228"/>
      <c r="F60" s="1"/>
      <c r="G60" s="100" t="s">
        <v>70</v>
      </c>
      <c r="H60" s="106"/>
      <c r="I60" s="93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78" t="s">
        <v>49</v>
      </c>
      <c r="V60" s="79">
        <v>1369.68</v>
      </c>
      <c r="W60" s="1"/>
      <c r="X60" s="1"/>
      <c r="Y60" s="1"/>
      <c r="Z60" s="4"/>
      <c r="AA60" s="1"/>
      <c r="AB60" s="4"/>
      <c r="AC60" s="4"/>
      <c r="AD60" s="4"/>
    </row>
    <row r="61" ht="15.75" customHeight="1">
      <c r="A61" s="1"/>
      <c r="B61" s="9"/>
      <c r="C61" s="235" t="s">
        <v>261</v>
      </c>
      <c r="D61" s="103"/>
      <c r="E61" s="104"/>
      <c r="F61" s="1"/>
      <c r="G61" s="105" t="s">
        <v>71</v>
      </c>
      <c r="H61" s="106"/>
      <c r="I61" s="107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78" t="s">
        <v>51</v>
      </c>
      <c r="V61" s="79"/>
      <c r="W61" s="1"/>
      <c r="X61" s="1"/>
      <c r="Y61" s="1"/>
      <c r="Z61" s="4"/>
      <c r="AA61" s="1"/>
      <c r="AB61" s="4"/>
      <c r="AC61" s="4"/>
      <c r="AD61" s="4"/>
    </row>
    <row r="62" ht="15.75" customHeight="1">
      <c r="A62" s="1"/>
      <c r="B62" s="9"/>
      <c r="C62" s="226"/>
      <c r="E62" s="89"/>
      <c r="F62" s="1"/>
      <c r="G62" s="108"/>
      <c r="H62" s="109"/>
      <c r="I62" s="107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78" t="s">
        <v>54</v>
      </c>
      <c r="V62" s="79">
        <v>239.12</v>
      </c>
      <c r="W62" s="1"/>
      <c r="X62" s="1"/>
      <c r="Y62" s="1"/>
      <c r="Z62" s="4"/>
      <c r="AA62" s="1"/>
      <c r="AB62" s="4"/>
      <c r="AC62" s="4"/>
      <c r="AD62" s="4"/>
    </row>
    <row r="63" ht="15.75" customHeight="1">
      <c r="A63" s="1"/>
      <c r="B63" s="9"/>
      <c r="C63" s="237" t="s">
        <v>262</v>
      </c>
      <c r="D63" s="103"/>
      <c r="E63" s="104"/>
      <c r="F63" s="1"/>
      <c r="G63" s="110" t="s">
        <v>72</v>
      </c>
      <c r="H63" s="111">
        <f>SUM(H44:H62)</f>
        <v>15920.85</v>
      </c>
      <c r="I63" s="65" t="s">
        <v>73</v>
      </c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78" t="s">
        <v>56</v>
      </c>
      <c r="V63" s="79"/>
      <c r="W63" s="1"/>
      <c r="X63" s="1"/>
      <c r="Y63" s="1"/>
      <c r="Z63" s="4"/>
      <c r="AA63" s="1"/>
      <c r="AB63" s="4"/>
      <c r="AC63" s="4"/>
      <c r="AD63" s="4"/>
    </row>
    <row r="64" ht="15.75" customHeight="1">
      <c r="A64" s="1"/>
      <c r="B64" s="9"/>
      <c r="C64" s="226" t="s">
        <v>263</v>
      </c>
      <c r="E64" s="89"/>
      <c r="F64" s="1"/>
      <c r="G64" s="112" t="s">
        <v>74</v>
      </c>
      <c r="H64" s="454"/>
      <c r="I64" s="114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78" t="s">
        <v>58</v>
      </c>
      <c r="V64" s="79">
        <v>415.85</v>
      </c>
      <c r="W64" s="1"/>
      <c r="X64" s="1"/>
      <c r="Y64" s="1"/>
      <c r="Z64" s="4"/>
      <c r="AA64" s="1"/>
      <c r="AB64" s="4"/>
      <c r="AC64" s="4"/>
      <c r="AD64" s="4"/>
    </row>
    <row r="65" ht="15.75" customHeight="1">
      <c r="A65" s="1"/>
      <c r="B65" s="9"/>
      <c r="C65" s="240" t="s">
        <v>264</v>
      </c>
      <c r="E65" s="228"/>
      <c r="F65" s="1"/>
      <c r="G65" s="115" t="s">
        <v>75</v>
      </c>
      <c r="H65" s="116">
        <f>H63-H64</f>
        <v>15920.85</v>
      </c>
      <c r="I65" s="117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78" t="s">
        <v>60</v>
      </c>
      <c r="V65" s="79">
        <v>239.12</v>
      </c>
      <c r="W65" s="1"/>
      <c r="X65" s="1"/>
      <c r="Y65" s="1"/>
      <c r="Z65" s="4"/>
      <c r="AA65" s="1"/>
      <c r="AB65" s="4"/>
      <c r="AC65" s="4"/>
      <c r="AD65" s="4"/>
    </row>
    <row r="66" ht="15.75" customHeight="1">
      <c r="A66" s="1"/>
      <c r="B66" s="9"/>
      <c r="C66" s="241"/>
      <c r="D66" s="242"/>
      <c r="E66" s="243"/>
      <c r="F66" s="120" t="s">
        <v>76</v>
      </c>
      <c r="G66" s="121"/>
      <c r="H66" s="122"/>
      <c r="I66" s="114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78" t="s">
        <v>62</v>
      </c>
      <c r="V66" s="79"/>
      <c r="W66" s="1"/>
      <c r="X66" s="1"/>
      <c r="Y66" s="1"/>
      <c r="Z66" s="4"/>
      <c r="AA66" s="1"/>
      <c r="AB66" s="4"/>
      <c r="AC66" s="4"/>
      <c r="AD66" s="4"/>
    </row>
    <row r="67" ht="15.75" customHeight="1">
      <c r="A67" s="1"/>
      <c r="B67" s="9"/>
      <c r="C67" s="1"/>
      <c r="D67" s="1"/>
      <c r="E67" s="16"/>
      <c r="F67" s="245" t="s">
        <v>1152</v>
      </c>
      <c r="G67" s="218"/>
      <c r="H67" s="218"/>
      <c r="I67" s="114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78" t="s">
        <v>63</v>
      </c>
      <c r="V67" s="79"/>
      <c r="W67" s="1"/>
      <c r="X67" s="1"/>
      <c r="Y67" s="1"/>
      <c r="Z67" s="4"/>
      <c r="AA67" s="1"/>
      <c r="AB67" s="4"/>
      <c r="AC67" s="4"/>
      <c r="AD67" s="4"/>
    </row>
    <row r="68" ht="15.75" customHeight="1">
      <c r="A68" s="1"/>
      <c r="B68" s="9"/>
      <c r="C68" s="1"/>
      <c r="D68" s="1"/>
      <c r="E68" s="128"/>
      <c r="F68" s="246"/>
      <c r="G68" s="247"/>
      <c r="H68" s="247"/>
      <c r="I68" s="114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78" t="s">
        <v>65</v>
      </c>
      <c r="V68" s="79">
        <v>158.1</v>
      </c>
      <c r="W68" s="1"/>
      <c r="X68" s="1"/>
      <c r="Y68" s="1"/>
      <c r="Z68" s="4"/>
      <c r="AA68" s="1"/>
      <c r="AB68" s="4"/>
      <c r="AC68" s="4"/>
      <c r="AD68" s="4"/>
    </row>
    <row r="69" ht="15.75" customHeight="1">
      <c r="A69" s="1"/>
      <c r="B69" s="9"/>
      <c r="C69" s="85" t="s">
        <v>266</v>
      </c>
      <c r="D69" s="1"/>
      <c r="E69" s="1"/>
      <c r="F69" s="1"/>
      <c r="G69" s="1"/>
      <c r="H69" s="85"/>
      <c r="I69" s="114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78" t="s">
        <v>67</v>
      </c>
      <c r="V69" s="79">
        <v>2144.27</v>
      </c>
      <c r="W69" s="1"/>
      <c r="X69" s="1"/>
      <c r="Y69" s="1"/>
      <c r="Z69" s="4"/>
      <c r="AA69" s="1"/>
      <c r="AB69" s="4"/>
      <c r="AC69" s="4"/>
      <c r="AD69" s="4"/>
    </row>
    <row r="70" ht="15.75" customHeight="1">
      <c r="A70" s="1"/>
      <c r="B70" s="121"/>
      <c r="C70" s="298" t="s">
        <v>267</v>
      </c>
      <c r="D70" s="30"/>
      <c r="E70" s="30"/>
      <c r="F70" s="30"/>
      <c r="G70" s="30"/>
      <c r="H70" s="30"/>
      <c r="I70" s="132"/>
      <c r="J70" s="1"/>
      <c r="K70" s="1"/>
      <c r="L70" s="1"/>
      <c r="M70" s="1" t="s">
        <v>79</v>
      </c>
      <c r="N70" s="1"/>
      <c r="O70" s="1"/>
      <c r="P70" s="1"/>
      <c r="Q70" s="1"/>
      <c r="R70" s="1"/>
      <c r="S70" s="1"/>
      <c r="T70" s="1"/>
      <c r="U70" s="98" t="s">
        <v>69</v>
      </c>
      <c r="V70" s="99"/>
      <c r="W70" s="1"/>
      <c r="X70" s="1"/>
      <c r="Y70" s="1"/>
      <c r="Z70" s="4"/>
      <c r="AA70" s="1" t="s">
        <v>80</v>
      </c>
      <c r="AB70" s="4"/>
      <c r="AC70" s="4"/>
      <c r="AD70" s="4"/>
    </row>
    <row r="71" ht="15.75" customHeight="1">
      <c r="A71" s="1"/>
      <c r="B71" s="1"/>
      <c r="C71" s="1"/>
      <c r="D71" s="1"/>
      <c r="E71" s="1"/>
      <c r="F71" s="1"/>
      <c r="G71" s="1"/>
      <c r="H71" s="1"/>
      <c r="I71" s="2"/>
      <c r="J71" s="1"/>
      <c r="K71" s="1"/>
      <c r="L71" s="1"/>
      <c r="M71" s="1" t="s">
        <v>81</v>
      </c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4"/>
      <c r="AA71" s="1"/>
      <c r="AB71" s="4"/>
      <c r="AC71" s="4"/>
      <c r="AD71" s="4"/>
    </row>
    <row r="72" ht="15.75" customHeight="1">
      <c r="A72" s="1"/>
      <c r="B72" s="1"/>
      <c r="C72" s="1"/>
      <c r="D72" s="1"/>
      <c r="E72" s="1"/>
      <c r="F72" s="1"/>
      <c r="G72" s="1"/>
      <c r="H72" s="1"/>
      <c r="I72" s="2"/>
      <c r="J72" s="1"/>
      <c r="K72" s="1"/>
      <c r="L72" s="1"/>
      <c r="M72" s="1" t="s">
        <v>82</v>
      </c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 t="s">
        <v>83</v>
      </c>
      <c r="Z72" s="4"/>
      <c r="AA72" s="1">
        <v>11.0</v>
      </c>
      <c r="AB72" s="4">
        <v>2614.86</v>
      </c>
      <c r="AC72" s="4"/>
      <c r="AD72" s="4">
        <v>28763.460000000003</v>
      </c>
    </row>
    <row r="73" ht="15.75" customHeight="1">
      <c r="A73" s="1"/>
      <c r="B73" s="1"/>
      <c r="C73" s="1"/>
      <c r="D73" s="1"/>
      <c r="E73" s="1"/>
      <c r="F73" s="1"/>
      <c r="G73" s="1"/>
      <c r="H73" s="1"/>
      <c r="I73" s="2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 t="s">
        <v>85</v>
      </c>
      <c r="Z73" s="4"/>
      <c r="AA73" s="1">
        <v>7.0</v>
      </c>
      <c r="AB73" s="4">
        <v>3735.514285714286</v>
      </c>
      <c r="AC73" s="4"/>
      <c r="AD73" s="4">
        <v>26148.600000000002</v>
      </c>
    </row>
    <row r="74" ht="15.75" customHeight="1">
      <c r="A74" s="1"/>
      <c r="B74" s="1"/>
      <c r="C74" s="1"/>
      <c r="D74" s="1"/>
      <c r="E74" s="1"/>
      <c r="F74" s="1"/>
      <c r="G74" s="1"/>
      <c r="H74" s="1"/>
      <c r="I74" s="2"/>
      <c r="J74" s="1"/>
      <c r="K74" s="1"/>
      <c r="L74" s="1"/>
      <c r="M74" s="4" t="s">
        <v>86</v>
      </c>
      <c r="N74" s="4"/>
      <c r="O74" s="4"/>
      <c r="P74" s="4"/>
      <c r="Q74" s="4"/>
      <c r="R74" s="4"/>
      <c r="S74" s="4"/>
      <c r="T74" s="4"/>
      <c r="U74" s="4"/>
      <c r="V74" s="4"/>
      <c r="W74" s="4"/>
      <c r="X74" s="1"/>
      <c r="Y74" s="1" t="s">
        <v>87</v>
      </c>
      <c r="Z74" s="4"/>
      <c r="AA74" s="1">
        <v>8.0</v>
      </c>
      <c r="AB74" s="4">
        <v>3268.5750000000003</v>
      </c>
      <c r="AC74" s="4"/>
      <c r="AD74" s="4">
        <v>26148.600000000002</v>
      </c>
    </row>
    <row r="75" ht="15.75" customHeight="1">
      <c r="A75" s="1"/>
      <c r="B75" s="1"/>
      <c r="C75" s="1"/>
      <c r="D75" s="1"/>
      <c r="E75" s="1"/>
      <c r="F75" s="1"/>
      <c r="G75" s="1"/>
      <c r="H75" s="1"/>
      <c r="I75" s="2"/>
      <c r="J75" s="1"/>
      <c r="K75" s="1"/>
      <c r="L75" s="1"/>
      <c r="M75" s="4" t="s">
        <v>337</v>
      </c>
      <c r="N75" s="4"/>
      <c r="O75" s="4"/>
      <c r="P75" s="4"/>
      <c r="Q75" s="4"/>
      <c r="R75" s="4"/>
      <c r="S75" s="4"/>
      <c r="T75" s="4"/>
      <c r="U75" s="4"/>
      <c r="V75" s="4"/>
      <c r="W75" s="4"/>
      <c r="X75" s="1"/>
      <c r="Y75" s="1" t="s">
        <v>89</v>
      </c>
      <c r="Z75" s="4"/>
      <c r="AA75" s="1">
        <v>12.0</v>
      </c>
      <c r="AB75" s="4">
        <v>2614.86</v>
      </c>
      <c r="AC75" s="4"/>
      <c r="AD75" s="4">
        <v>31378.32</v>
      </c>
    </row>
    <row r="76" ht="15.75" customHeight="1">
      <c r="A76" s="1"/>
      <c r="B76" s="1"/>
      <c r="C76" s="1"/>
      <c r="D76" s="1"/>
      <c r="E76" s="1"/>
      <c r="F76" s="1"/>
      <c r="G76" s="1"/>
      <c r="H76" s="1"/>
      <c r="I76" s="2"/>
      <c r="J76" s="1"/>
      <c r="K76" s="1"/>
      <c r="L76" s="1"/>
      <c r="M76" s="4" t="s">
        <v>90</v>
      </c>
      <c r="N76" s="4"/>
      <c r="O76" s="4"/>
      <c r="P76" s="4"/>
      <c r="Q76" s="4"/>
      <c r="R76" s="4" t="s">
        <v>91</v>
      </c>
      <c r="S76" s="4" t="s">
        <v>91</v>
      </c>
      <c r="T76" s="4" t="s">
        <v>91</v>
      </c>
      <c r="U76" s="4" t="s">
        <v>91</v>
      </c>
      <c r="V76" s="4" t="s">
        <v>91</v>
      </c>
      <c r="W76" s="4"/>
      <c r="X76" s="1"/>
      <c r="Y76" s="1" t="s">
        <v>92</v>
      </c>
      <c r="Z76" s="4"/>
      <c r="AA76" s="1">
        <v>9.0</v>
      </c>
      <c r="AB76" s="4">
        <v>2905.4</v>
      </c>
      <c r="AC76" s="4"/>
      <c r="AD76" s="4">
        <v>26148.600000000002</v>
      </c>
    </row>
    <row r="77" ht="15.75" customHeight="1">
      <c r="A77" s="1"/>
      <c r="B77" s="1"/>
      <c r="C77" s="1"/>
      <c r="D77" s="1"/>
      <c r="E77" s="1"/>
      <c r="F77" s="1"/>
      <c r="G77" s="1"/>
      <c r="H77" s="1"/>
      <c r="I77" s="2"/>
      <c r="J77" s="1"/>
      <c r="K77" s="1"/>
      <c r="L77" s="1"/>
      <c r="M77" s="4" t="s">
        <v>93</v>
      </c>
      <c r="N77" s="4" t="s">
        <v>94</v>
      </c>
      <c r="O77" s="4" t="s">
        <v>95</v>
      </c>
      <c r="P77" s="4"/>
      <c r="Q77" s="4"/>
      <c r="R77" s="4" t="s">
        <v>96</v>
      </c>
      <c r="S77" s="4" t="s">
        <v>97</v>
      </c>
      <c r="T77" s="4" t="s">
        <v>98</v>
      </c>
      <c r="U77" s="4" t="s">
        <v>99</v>
      </c>
      <c r="V77" s="4" t="s">
        <v>176</v>
      </c>
      <c r="W77" s="4"/>
      <c r="X77" s="1"/>
      <c r="Y77" s="1" t="s">
        <v>101</v>
      </c>
      <c r="Z77" s="4"/>
      <c r="AA77" s="1">
        <v>10.0</v>
      </c>
      <c r="AB77" s="4">
        <v>2614.86</v>
      </c>
      <c r="AC77" s="4"/>
      <c r="AD77" s="4">
        <v>26148.600000000002</v>
      </c>
    </row>
    <row r="78" ht="15.75" customHeight="1">
      <c r="A78" s="1"/>
      <c r="B78" s="1"/>
      <c r="C78" s="1"/>
      <c r="D78" s="1"/>
      <c r="E78" s="1"/>
      <c r="F78" s="1"/>
      <c r="G78" s="1"/>
      <c r="H78" s="1"/>
      <c r="I78" s="2"/>
      <c r="J78" s="1"/>
      <c r="K78" s="1"/>
      <c r="L78" s="1"/>
      <c r="M78" s="4" t="s">
        <v>338</v>
      </c>
      <c r="N78" s="4" t="s">
        <v>103</v>
      </c>
      <c r="O78" s="4">
        <v>871.62</v>
      </c>
      <c r="P78" s="4"/>
      <c r="Q78" s="4"/>
      <c r="R78" s="4" t="s">
        <v>351</v>
      </c>
      <c r="S78" s="4" t="s">
        <v>351</v>
      </c>
      <c r="T78" s="4" t="s">
        <v>351</v>
      </c>
      <c r="U78" s="4" t="s">
        <v>351</v>
      </c>
      <c r="V78" s="4">
        <v>4200.0</v>
      </c>
      <c r="W78" s="4"/>
      <c r="X78" s="1"/>
      <c r="Y78" s="1" t="s">
        <v>105</v>
      </c>
      <c r="Z78" s="4"/>
      <c r="AA78" s="1">
        <v>8.0</v>
      </c>
      <c r="AB78" s="4">
        <v>3268.5750000000003</v>
      </c>
      <c r="AC78" s="4"/>
      <c r="AD78" s="4">
        <v>26148.600000000002</v>
      </c>
    </row>
    <row r="79" ht="15.75" customHeight="1">
      <c r="A79" s="1"/>
      <c r="B79" s="1"/>
      <c r="C79" s="1"/>
      <c r="D79" s="1"/>
      <c r="E79" s="1"/>
      <c r="F79" s="1"/>
      <c r="G79" s="1"/>
      <c r="H79" s="1"/>
      <c r="I79" s="2"/>
      <c r="J79" s="1"/>
      <c r="K79" s="1"/>
      <c r="L79" s="1"/>
      <c r="M79" s="4" t="s">
        <v>39</v>
      </c>
      <c r="N79" s="4" t="s">
        <v>103</v>
      </c>
      <c r="O79" s="4">
        <v>497.39</v>
      </c>
      <c r="P79" s="4"/>
      <c r="Q79" s="4"/>
      <c r="R79" s="4">
        <v>497.39</v>
      </c>
      <c r="S79" s="4">
        <v>497.39</v>
      </c>
      <c r="T79" s="4">
        <v>497.39</v>
      </c>
      <c r="U79" s="4">
        <v>497.39</v>
      </c>
      <c r="V79" s="4">
        <v>497.39</v>
      </c>
      <c r="W79" s="4"/>
      <c r="X79" s="1"/>
      <c r="Y79" s="1" t="s">
        <v>106</v>
      </c>
      <c r="Z79" s="4"/>
      <c r="AA79" s="1">
        <v>8.0</v>
      </c>
      <c r="AB79" s="4">
        <v>3268.5750000000003</v>
      </c>
      <c r="AC79" s="4"/>
      <c r="AD79" s="4">
        <v>26148.600000000002</v>
      </c>
    </row>
    <row r="80" ht="15.75" customHeight="1">
      <c r="A80" s="1"/>
      <c r="B80" s="1"/>
      <c r="C80" s="1"/>
      <c r="D80" s="1"/>
      <c r="E80" s="1"/>
      <c r="F80" s="1"/>
      <c r="G80" s="1"/>
      <c r="H80" s="1"/>
      <c r="I80" s="2"/>
      <c r="J80" s="1"/>
      <c r="K80" s="1"/>
      <c r="L80" s="1"/>
      <c r="M80" s="4" t="s">
        <v>42</v>
      </c>
      <c r="N80" s="4" t="s">
        <v>107</v>
      </c>
      <c r="O80" s="4">
        <v>173.91</v>
      </c>
      <c r="P80" s="4"/>
      <c r="Q80" s="4"/>
      <c r="R80" s="4">
        <v>173.91</v>
      </c>
      <c r="S80" s="4">
        <v>173.91</v>
      </c>
      <c r="T80" s="4"/>
      <c r="U80" s="4"/>
      <c r="V80" s="4"/>
      <c r="W80" s="4"/>
      <c r="X80" s="1"/>
      <c r="Y80" s="1" t="s">
        <v>108</v>
      </c>
      <c r="Z80" s="4"/>
      <c r="AA80" s="1">
        <v>16.0</v>
      </c>
      <c r="AB80" s="4">
        <v>2614.86</v>
      </c>
      <c r="AC80" s="4"/>
      <c r="AD80" s="4">
        <v>41837.76</v>
      </c>
    </row>
    <row r="81" ht="15.75" customHeight="1">
      <c r="A81" s="1"/>
      <c r="B81" s="1"/>
      <c r="C81" s="1"/>
      <c r="E81" s="1"/>
      <c r="F81" s="1"/>
      <c r="G81" s="1"/>
      <c r="H81" s="1"/>
      <c r="I81" s="2"/>
      <c r="J81" s="1"/>
      <c r="L81" s="1"/>
      <c r="M81" s="4" t="s">
        <v>46</v>
      </c>
      <c r="N81" s="4" t="s">
        <v>103</v>
      </c>
      <c r="O81" s="4">
        <v>4805.92</v>
      </c>
      <c r="P81" s="4"/>
      <c r="Q81" s="4"/>
      <c r="R81" s="4">
        <v>4805.92</v>
      </c>
      <c r="S81" s="4">
        <v>4805.92</v>
      </c>
      <c r="T81" s="4">
        <v>4805.92</v>
      </c>
      <c r="U81" s="4">
        <v>4805.92</v>
      </c>
      <c r="V81" s="4"/>
      <c r="W81" s="4"/>
      <c r="X81" s="1"/>
      <c r="Y81" s="1" t="s">
        <v>109</v>
      </c>
      <c r="Z81" s="4"/>
      <c r="AA81" s="1">
        <v>8.0</v>
      </c>
      <c r="AB81" s="4">
        <v>3268.5750000000003</v>
      </c>
      <c r="AC81" s="4"/>
      <c r="AD81" s="4">
        <v>26148.600000000002</v>
      </c>
    </row>
    <row r="82" ht="15.75" customHeight="1">
      <c r="A82" s="1"/>
      <c r="B82" s="1"/>
      <c r="C82" s="1"/>
      <c r="E82" s="1"/>
      <c r="F82" s="1"/>
      <c r="G82" s="1"/>
      <c r="H82" s="1"/>
      <c r="I82" s="2"/>
      <c r="J82" s="1"/>
      <c r="L82" s="1"/>
      <c r="M82" s="4" t="s">
        <v>49</v>
      </c>
      <c r="N82" s="4" t="s">
        <v>103</v>
      </c>
      <c r="O82" s="4">
        <v>1369.68</v>
      </c>
      <c r="P82" s="4"/>
      <c r="Q82" s="4"/>
      <c r="R82" s="4">
        <v>1369.68</v>
      </c>
      <c r="S82" s="4">
        <v>1369.68</v>
      </c>
      <c r="T82" s="4">
        <v>1369.68</v>
      </c>
      <c r="U82" s="4">
        <v>1369.68</v>
      </c>
      <c r="V82" s="4">
        <v>1369.68</v>
      </c>
      <c r="W82" s="4"/>
      <c r="X82" s="1"/>
      <c r="Y82" s="1" t="s">
        <v>111</v>
      </c>
      <c r="Z82" s="4"/>
      <c r="AA82" s="1">
        <v>9.0</v>
      </c>
      <c r="AB82" s="4">
        <v>2905.4</v>
      </c>
      <c r="AC82" s="4"/>
      <c r="AD82" s="4">
        <v>26148.600000000002</v>
      </c>
    </row>
    <row r="83" ht="15.75" customHeight="1">
      <c r="A83" s="1"/>
      <c r="B83" s="1"/>
      <c r="C83" s="1"/>
      <c r="E83" s="1"/>
      <c r="F83" s="1"/>
      <c r="G83" s="1"/>
      <c r="H83" s="1"/>
      <c r="I83" s="2"/>
      <c r="J83" s="1"/>
      <c r="L83" s="1"/>
      <c r="M83" s="4" t="s">
        <v>124</v>
      </c>
      <c r="N83" s="4" t="s">
        <v>103</v>
      </c>
      <c r="O83" s="4">
        <v>110.0</v>
      </c>
      <c r="P83" s="4"/>
      <c r="Q83" s="4"/>
      <c r="R83" s="4"/>
      <c r="S83" s="4"/>
      <c r="T83" s="4"/>
      <c r="U83" s="4"/>
      <c r="V83" s="4"/>
      <c r="W83" s="4"/>
      <c r="X83" s="1"/>
      <c r="Y83" s="1" t="s">
        <v>113</v>
      </c>
      <c r="Z83" s="4"/>
      <c r="AA83" s="1">
        <v>18.0</v>
      </c>
      <c r="AB83" s="4">
        <v>2614.86</v>
      </c>
      <c r="AC83" s="4"/>
      <c r="AD83" s="4">
        <v>47067.48</v>
      </c>
    </row>
    <row r="84" ht="15.75" customHeight="1">
      <c r="A84" s="1"/>
      <c r="B84" s="1"/>
      <c r="C84" s="1"/>
      <c r="E84" s="1"/>
      <c r="F84" s="1"/>
      <c r="G84" s="1"/>
      <c r="H84" s="1"/>
      <c r="I84" s="2"/>
      <c r="J84" s="1"/>
      <c r="L84" s="1"/>
      <c r="M84" s="4" t="s">
        <v>54</v>
      </c>
      <c r="N84" s="4" t="s">
        <v>107</v>
      </c>
      <c r="O84" s="4">
        <v>239.12</v>
      </c>
      <c r="P84" s="4"/>
      <c r="Q84" s="4"/>
      <c r="R84" s="4">
        <v>239.12</v>
      </c>
      <c r="S84" s="4">
        <v>239.12</v>
      </c>
      <c r="T84" s="4"/>
      <c r="U84" s="4"/>
      <c r="V84" s="4">
        <v>239.12</v>
      </c>
      <c r="W84" s="4"/>
      <c r="X84" s="1"/>
      <c r="Y84" s="1" t="s">
        <v>115</v>
      </c>
      <c r="Z84" s="4"/>
      <c r="AA84" s="1">
        <v>13.0</v>
      </c>
      <c r="AB84" s="4">
        <v>2614.86</v>
      </c>
      <c r="AC84" s="4"/>
      <c r="AD84" s="4">
        <v>33993.18</v>
      </c>
    </row>
    <row r="85" ht="15.75" customHeight="1">
      <c r="A85" s="1"/>
      <c r="B85" s="1"/>
      <c r="C85" s="1"/>
      <c r="E85" s="1"/>
      <c r="F85" s="1"/>
      <c r="G85" s="1"/>
      <c r="H85" s="1"/>
      <c r="I85" s="2"/>
      <c r="J85" s="1"/>
      <c r="L85" s="1"/>
      <c r="M85" s="4" t="s">
        <v>56</v>
      </c>
      <c r="N85" s="4" t="s">
        <v>103</v>
      </c>
      <c r="O85" s="4">
        <v>86.95</v>
      </c>
      <c r="P85" s="4"/>
      <c r="Q85" s="4"/>
      <c r="R85" s="4"/>
      <c r="S85" s="4"/>
      <c r="T85" s="4">
        <v>86.95</v>
      </c>
      <c r="U85" s="4">
        <v>86.95</v>
      </c>
      <c r="V85" s="4"/>
      <c r="W85" s="4"/>
      <c r="X85" s="1"/>
      <c r="Y85" s="1" t="s">
        <v>117</v>
      </c>
      <c r="Z85" s="4"/>
      <c r="AA85" s="1">
        <v>7.0</v>
      </c>
      <c r="AB85" s="4">
        <v>3735.514285714286</v>
      </c>
      <c r="AC85" s="4"/>
      <c r="AD85" s="4">
        <v>26148.600000000002</v>
      </c>
    </row>
    <row r="86" ht="15.75" customHeight="1">
      <c r="A86" s="1"/>
      <c r="B86" s="1"/>
      <c r="C86" s="1"/>
      <c r="E86" s="1"/>
      <c r="F86" s="1"/>
      <c r="G86" s="1"/>
      <c r="H86" s="1"/>
      <c r="I86" s="2"/>
      <c r="J86" s="1"/>
      <c r="L86" s="1"/>
      <c r="M86" s="4" t="s">
        <v>58</v>
      </c>
      <c r="N86" s="4" t="s">
        <v>129</v>
      </c>
      <c r="O86" s="4">
        <v>415.85</v>
      </c>
      <c r="P86" s="4"/>
      <c r="Q86" s="4"/>
      <c r="R86" s="4">
        <v>415.85</v>
      </c>
      <c r="S86" s="4">
        <v>415.85</v>
      </c>
      <c r="T86" s="4">
        <v>415.85</v>
      </c>
      <c r="U86" s="4">
        <v>415.85</v>
      </c>
      <c r="V86" s="4"/>
      <c r="W86" s="4"/>
      <c r="X86" s="1"/>
      <c r="Y86" s="1" t="s">
        <v>119</v>
      </c>
      <c r="Z86" s="4"/>
      <c r="AA86" s="1">
        <v>10.0</v>
      </c>
      <c r="AB86" s="4">
        <v>2614.86</v>
      </c>
      <c r="AC86" s="4"/>
      <c r="AD86" s="4">
        <v>26148.600000000002</v>
      </c>
    </row>
    <row r="87" ht="15.75" customHeight="1">
      <c r="A87" s="1"/>
      <c r="B87" s="1"/>
      <c r="C87" s="1"/>
      <c r="E87" s="1"/>
      <c r="F87" s="1"/>
      <c r="G87" s="1"/>
      <c r="H87" s="1"/>
      <c r="I87" s="2"/>
      <c r="J87" s="1"/>
      <c r="L87" s="1"/>
      <c r="M87" s="4" t="s">
        <v>60</v>
      </c>
      <c r="N87" s="4" t="s">
        <v>107</v>
      </c>
      <c r="O87" s="4">
        <v>239.12</v>
      </c>
      <c r="P87" s="4"/>
      <c r="Q87" s="4"/>
      <c r="R87" s="4">
        <v>239.12</v>
      </c>
      <c r="S87" s="4">
        <v>239.12</v>
      </c>
      <c r="T87" s="4"/>
      <c r="U87" s="4"/>
      <c r="V87" s="4"/>
      <c r="W87" s="4"/>
      <c r="X87" s="1"/>
      <c r="Y87" s="1" t="s">
        <v>121</v>
      </c>
      <c r="Z87" s="4"/>
      <c r="AA87" s="1">
        <v>7.0</v>
      </c>
      <c r="AB87" s="4">
        <v>3735.514285714286</v>
      </c>
      <c r="AC87" s="4"/>
      <c r="AD87" s="4">
        <v>26148.600000000002</v>
      </c>
    </row>
    <row r="88" ht="15.75" customHeight="1">
      <c r="A88" s="1"/>
      <c r="B88" s="1"/>
      <c r="C88" s="1"/>
      <c r="E88" s="1"/>
      <c r="F88" s="1"/>
      <c r="G88" s="1"/>
      <c r="H88" s="1"/>
      <c r="I88" s="2"/>
      <c r="J88" s="1"/>
      <c r="L88" s="1"/>
      <c r="M88" s="4" t="s">
        <v>133</v>
      </c>
      <c r="N88" s="4" t="s">
        <v>107</v>
      </c>
      <c r="O88" s="4">
        <v>1569.89</v>
      </c>
      <c r="P88" s="4"/>
      <c r="Q88" s="4"/>
      <c r="R88" s="4">
        <v>1569.89</v>
      </c>
      <c r="S88" s="4"/>
      <c r="T88" s="4"/>
      <c r="U88" s="4"/>
      <c r="V88" s="4"/>
      <c r="W88" s="4"/>
      <c r="X88" s="1"/>
      <c r="Y88" s="1" t="s">
        <v>122</v>
      </c>
      <c r="Z88" s="4"/>
      <c r="AA88" s="1">
        <v>19.0</v>
      </c>
      <c r="AB88" s="4">
        <v>2614.86</v>
      </c>
      <c r="AC88" s="4"/>
      <c r="AD88" s="4">
        <v>49682.340000000004</v>
      </c>
    </row>
    <row r="89" ht="15.75" customHeight="1">
      <c r="A89" s="1"/>
      <c r="B89" s="1"/>
      <c r="C89" s="1"/>
      <c r="E89" s="1"/>
      <c r="F89" s="1"/>
      <c r="G89" s="1"/>
      <c r="H89" s="1"/>
      <c r="I89" s="2"/>
      <c r="J89" s="1"/>
      <c r="L89" s="1"/>
      <c r="M89" s="4" t="s">
        <v>136</v>
      </c>
      <c r="N89" s="4" t="s">
        <v>129</v>
      </c>
      <c r="O89" s="4">
        <v>784.95</v>
      </c>
      <c r="P89" s="4"/>
      <c r="Q89" s="4"/>
      <c r="R89" s="4"/>
      <c r="S89" s="4"/>
      <c r="T89" s="4">
        <v>784.95</v>
      </c>
      <c r="U89" s="4"/>
      <c r="V89" s="4"/>
      <c r="W89" s="4"/>
      <c r="X89" s="1"/>
      <c r="Y89" s="1" t="s">
        <v>123</v>
      </c>
      <c r="Z89" s="4"/>
      <c r="AA89" s="1">
        <v>10.0</v>
      </c>
      <c r="AB89" s="4">
        <v>2614.86</v>
      </c>
      <c r="AC89" s="4"/>
      <c r="AD89" s="4">
        <v>26148.600000000002</v>
      </c>
    </row>
    <row r="90" ht="15.75" customHeight="1">
      <c r="A90" s="1"/>
      <c r="B90" s="1"/>
      <c r="C90" s="1"/>
      <c r="E90" s="1"/>
      <c r="F90" s="1"/>
      <c r="G90" s="1"/>
      <c r="H90" s="1"/>
      <c r="I90" s="2"/>
      <c r="J90" s="1"/>
      <c r="L90" s="1"/>
      <c r="M90" s="4" t="s">
        <v>65</v>
      </c>
      <c r="N90" s="4" t="s">
        <v>103</v>
      </c>
      <c r="O90" s="4">
        <v>158.1</v>
      </c>
      <c r="P90" s="4"/>
      <c r="Q90" s="4"/>
      <c r="R90" s="4">
        <v>158.1</v>
      </c>
      <c r="S90" s="4">
        <v>158.1</v>
      </c>
      <c r="T90" s="4">
        <v>158.1</v>
      </c>
      <c r="U90" s="4">
        <v>158.1</v>
      </c>
      <c r="V90" s="4"/>
      <c r="W90" s="4"/>
      <c r="X90" s="1"/>
      <c r="Y90" s="1" t="s">
        <v>126</v>
      </c>
      <c r="Z90" s="4"/>
      <c r="AA90" s="1">
        <v>8.0</v>
      </c>
      <c r="AB90" s="4">
        <v>3268.5750000000003</v>
      </c>
      <c r="AC90" s="4"/>
      <c r="AD90" s="4">
        <v>26148.600000000002</v>
      </c>
    </row>
    <row r="91" ht="15.75" customHeight="1">
      <c r="A91" s="1"/>
      <c r="B91" s="1"/>
      <c r="C91" s="1"/>
      <c r="E91" s="1"/>
      <c r="F91" s="1"/>
      <c r="G91" s="1"/>
      <c r="H91" s="1"/>
      <c r="I91" s="2"/>
      <c r="J91" s="1"/>
      <c r="L91" s="1"/>
      <c r="M91" s="4" t="s">
        <v>67</v>
      </c>
      <c r="N91" s="4" t="s">
        <v>107</v>
      </c>
      <c r="O91" s="4">
        <v>2144.27</v>
      </c>
      <c r="P91" s="4"/>
      <c r="Q91" s="4"/>
      <c r="R91" s="4">
        <v>2144.27</v>
      </c>
      <c r="S91" s="4">
        <v>2144.27</v>
      </c>
      <c r="T91" s="4"/>
      <c r="U91" s="4"/>
      <c r="V91" s="4"/>
      <c r="W91" s="4"/>
      <c r="X91" s="1"/>
      <c r="Y91" s="1" t="s">
        <v>127</v>
      </c>
      <c r="Z91" s="4"/>
      <c r="AA91" s="1">
        <v>18.0</v>
      </c>
      <c r="AB91" s="4">
        <v>2614.86</v>
      </c>
      <c r="AC91" s="4"/>
      <c r="AD91" s="4">
        <v>47067.48</v>
      </c>
    </row>
    <row r="92" ht="15.75" customHeight="1">
      <c r="A92" s="1"/>
      <c r="B92" s="1"/>
      <c r="C92" s="1"/>
      <c r="E92" s="1"/>
      <c r="F92" s="1"/>
      <c r="G92" s="1"/>
      <c r="H92" s="1"/>
      <c r="I92" s="2"/>
      <c r="J92" s="1"/>
      <c r="L92" s="1"/>
      <c r="M92" s="4" t="s">
        <v>143</v>
      </c>
      <c r="N92" s="4" t="s">
        <v>129</v>
      </c>
      <c r="O92" s="4">
        <v>804.1</v>
      </c>
      <c r="P92" s="4"/>
      <c r="Q92" s="4"/>
      <c r="R92" s="152"/>
      <c r="S92" s="152"/>
      <c r="T92" s="152">
        <v>804.1</v>
      </c>
      <c r="U92" s="152">
        <v>804.1</v>
      </c>
      <c r="V92" s="152"/>
      <c r="W92" s="4"/>
      <c r="X92" s="1"/>
      <c r="Y92" s="1" t="s">
        <v>128</v>
      </c>
      <c r="Z92" s="4"/>
      <c r="AA92" s="1">
        <v>10.0</v>
      </c>
      <c r="AB92" s="4">
        <v>2614.86</v>
      </c>
      <c r="AC92" s="4"/>
      <c r="AD92" s="4">
        <v>26148.600000000002</v>
      </c>
    </row>
    <row r="93" ht="15.75" customHeight="1">
      <c r="A93" s="1"/>
      <c r="B93" s="1"/>
      <c r="C93" s="1"/>
      <c r="E93" s="1"/>
      <c r="F93" s="1"/>
      <c r="G93" s="1"/>
      <c r="H93" s="1"/>
      <c r="I93" s="2"/>
      <c r="J93" s="1"/>
      <c r="L93" s="1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1"/>
      <c r="Y93" s="1" t="s">
        <v>130</v>
      </c>
      <c r="Z93" s="4"/>
      <c r="AA93" s="1">
        <v>12.0</v>
      </c>
      <c r="AB93" s="4">
        <v>2614.86</v>
      </c>
      <c r="AC93" s="4"/>
      <c r="AD93" s="4">
        <v>31378.32</v>
      </c>
    </row>
    <row r="94" ht="15.75" customHeight="1">
      <c r="A94" s="1"/>
      <c r="B94" s="1"/>
      <c r="C94" s="1"/>
      <c r="E94" s="1"/>
      <c r="F94" s="1"/>
      <c r="G94" s="1"/>
      <c r="H94" s="1"/>
      <c r="I94" s="2"/>
      <c r="J94" s="1"/>
      <c r="L94" s="1"/>
      <c r="M94" s="4"/>
      <c r="N94" s="4"/>
      <c r="O94" s="4"/>
      <c r="P94" s="4"/>
      <c r="Q94" s="4"/>
      <c r="R94" s="4">
        <f t="shared" ref="R94:U94" si="2">SUM(R79:R92)</f>
        <v>11613.25</v>
      </c>
      <c r="S94" s="4">
        <f t="shared" si="2"/>
        <v>10043.36</v>
      </c>
      <c r="T94" s="4">
        <f t="shared" si="2"/>
        <v>8922.94</v>
      </c>
      <c r="U94" s="4">
        <f t="shared" si="2"/>
        <v>8137.99</v>
      </c>
      <c r="V94" s="4">
        <f>SUM(V78:V92)</f>
        <v>6306.19</v>
      </c>
      <c r="W94" s="4"/>
      <c r="X94" s="1"/>
      <c r="Y94" s="1" t="s">
        <v>131</v>
      </c>
      <c r="Z94" s="4"/>
      <c r="AA94" s="1">
        <v>15.0</v>
      </c>
      <c r="AB94" s="4">
        <v>2614.86</v>
      </c>
      <c r="AC94" s="4"/>
      <c r="AD94" s="4">
        <v>39222.9</v>
      </c>
    </row>
    <row r="95" ht="15.75" customHeight="1">
      <c r="A95" s="1"/>
      <c r="B95" s="1"/>
      <c r="C95" s="1"/>
      <c r="E95" s="1"/>
      <c r="F95" s="1"/>
      <c r="G95" s="1"/>
      <c r="H95" s="1"/>
      <c r="I95" s="2"/>
      <c r="J95" s="1"/>
      <c r="L95" s="1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1"/>
      <c r="Y95" s="1" t="s">
        <v>134</v>
      </c>
      <c r="Z95" s="4"/>
      <c r="AA95" s="1">
        <v>9.0</v>
      </c>
      <c r="AB95" s="4">
        <v>2905.4</v>
      </c>
      <c r="AC95" s="4"/>
      <c r="AD95" s="4">
        <v>26148.600000000002</v>
      </c>
    </row>
    <row r="96" ht="15.75" customHeight="1">
      <c r="A96" s="1"/>
      <c r="B96" s="1"/>
      <c r="C96" s="1"/>
      <c r="E96" s="1"/>
      <c r="F96" s="1"/>
      <c r="G96" s="1"/>
      <c r="H96" s="1"/>
      <c r="I96" s="2"/>
      <c r="J96" s="1"/>
      <c r="L96" s="1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1"/>
      <c r="Y96" s="1" t="s">
        <v>137</v>
      </c>
      <c r="Z96" s="4"/>
      <c r="AA96" s="1">
        <v>8.0</v>
      </c>
      <c r="AB96" s="4">
        <v>3268.5750000000003</v>
      </c>
      <c r="AC96" s="4"/>
      <c r="AD96" s="4">
        <v>26148.600000000002</v>
      </c>
    </row>
    <row r="97" ht="15.75" customHeight="1">
      <c r="A97" s="1"/>
      <c r="B97" s="1"/>
      <c r="C97" s="1"/>
      <c r="E97" s="1"/>
      <c r="F97" s="1"/>
      <c r="G97" s="1"/>
      <c r="H97" s="1"/>
      <c r="I97" s="2"/>
      <c r="J97" s="1"/>
      <c r="L97" s="1"/>
      <c r="M97" s="4" t="s">
        <v>365</v>
      </c>
      <c r="N97" s="4"/>
      <c r="O97" s="4"/>
      <c r="P97" s="4"/>
      <c r="Q97" s="4"/>
      <c r="R97" s="4"/>
      <c r="S97" s="4"/>
      <c r="T97" s="4"/>
      <c r="U97" s="4"/>
      <c r="V97" s="4"/>
      <c r="W97" s="4"/>
      <c r="X97" s="1"/>
      <c r="Y97" s="1" t="s">
        <v>139</v>
      </c>
      <c r="Z97" s="4"/>
      <c r="AA97" s="1">
        <v>8.0</v>
      </c>
      <c r="AB97" s="4">
        <v>3268.5750000000003</v>
      </c>
      <c r="AC97" s="4"/>
      <c r="AD97" s="4">
        <v>26148.600000000002</v>
      </c>
    </row>
    <row r="98" ht="15.75" customHeight="1">
      <c r="A98" s="1"/>
      <c r="B98" s="1"/>
      <c r="C98" s="1"/>
      <c r="E98" s="1"/>
      <c r="F98" s="1"/>
      <c r="G98" s="1"/>
      <c r="H98" s="1"/>
      <c r="I98" s="2"/>
      <c r="J98" s="1"/>
      <c r="L98" s="1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1"/>
      <c r="Y98" s="1" t="s">
        <v>140</v>
      </c>
      <c r="Z98" s="4"/>
      <c r="AA98" s="1">
        <v>7.0</v>
      </c>
      <c r="AB98" s="4">
        <v>4109.04</v>
      </c>
      <c r="AC98" s="4"/>
      <c r="AD98" s="4">
        <v>28763.28</v>
      </c>
    </row>
    <row r="99" ht="15.75" customHeight="1">
      <c r="A99" s="1"/>
      <c r="B99" s="1"/>
      <c r="C99" s="1"/>
      <c r="E99" s="1"/>
      <c r="F99" s="1"/>
      <c r="G99" s="1"/>
      <c r="H99" s="1"/>
      <c r="I99" s="2"/>
      <c r="J99" s="1"/>
      <c r="L99" s="1"/>
      <c r="M99" s="4" t="s">
        <v>366</v>
      </c>
      <c r="N99" s="4"/>
      <c r="O99" s="4"/>
      <c r="P99" s="4"/>
      <c r="Q99" s="4"/>
      <c r="R99" s="4"/>
      <c r="S99" s="4"/>
      <c r="T99" s="4"/>
      <c r="U99" s="4"/>
      <c r="V99" s="4"/>
      <c r="W99" s="4"/>
      <c r="X99" s="1"/>
      <c r="Y99" s="1" t="s">
        <v>144</v>
      </c>
      <c r="Z99" s="4"/>
      <c r="AA99" s="1">
        <v>5.0</v>
      </c>
      <c r="AB99" s="4">
        <v>4109.04</v>
      </c>
      <c r="AC99" s="4"/>
      <c r="AD99" s="4">
        <v>20545.2</v>
      </c>
    </row>
    <row r="100" ht="15.75" customHeight="1">
      <c r="A100" s="1"/>
      <c r="B100" s="1"/>
      <c r="C100" s="1"/>
      <c r="E100" s="1"/>
      <c r="F100" s="1"/>
      <c r="G100" s="1"/>
      <c r="H100" s="1"/>
      <c r="I100" s="2"/>
      <c r="J100" s="1"/>
      <c r="L100" s="1"/>
      <c r="M100" s="4" t="s">
        <v>169</v>
      </c>
      <c r="N100" s="4"/>
      <c r="O100" s="4"/>
      <c r="P100" s="4"/>
      <c r="Q100" s="4"/>
      <c r="R100" s="4" t="s">
        <v>91</v>
      </c>
      <c r="S100" s="4" t="s">
        <v>91</v>
      </c>
      <c r="T100" s="4" t="s">
        <v>91</v>
      </c>
      <c r="U100" s="4" t="s">
        <v>91</v>
      </c>
      <c r="V100" s="4" t="s">
        <v>91</v>
      </c>
      <c r="W100" s="4"/>
      <c r="X100" s="1"/>
      <c r="Y100" s="1" t="s">
        <v>146</v>
      </c>
      <c r="Z100" s="4"/>
      <c r="AA100" s="1">
        <v>3.0</v>
      </c>
      <c r="AB100" s="4">
        <v>4109.04</v>
      </c>
      <c r="AC100" s="4"/>
      <c r="AD100" s="4">
        <v>12327.119999999999</v>
      </c>
    </row>
    <row r="101" ht="15.75" customHeight="1">
      <c r="A101" s="1"/>
      <c r="B101" s="1"/>
      <c r="C101" s="1"/>
      <c r="E101" s="1"/>
      <c r="F101" s="1"/>
      <c r="G101" s="1"/>
      <c r="H101" s="1"/>
      <c r="I101" s="2"/>
      <c r="J101" s="1"/>
      <c r="L101" s="1"/>
      <c r="M101" s="4" t="s">
        <v>93</v>
      </c>
      <c r="N101" s="4" t="s">
        <v>94</v>
      </c>
      <c r="O101" s="4" t="s">
        <v>95</v>
      </c>
      <c r="P101" s="4"/>
      <c r="Q101" s="4"/>
      <c r="R101" s="4" t="s">
        <v>172</v>
      </c>
      <c r="S101" s="4" t="s">
        <v>173</v>
      </c>
      <c r="T101" s="4" t="s">
        <v>174</v>
      </c>
      <c r="U101" s="4" t="s">
        <v>175</v>
      </c>
      <c r="V101" s="4" t="s">
        <v>176</v>
      </c>
      <c r="W101" s="4"/>
      <c r="X101" s="1"/>
      <c r="Y101" s="1" t="s">
        <v>150</v>
      </c>
      <c r="Z101" s="4"/>
      <c r="AA101" s="1">
        <v>4.0</v>
      </c>
      <c r="AB101" s="4">
        <v>4109.04</v>
      </c>
      <c r="AC101" s="4"/>
      <c r="AD101" s="4">
        <v>16436.16</v>
      </c>
    </row>
    <row r="102" ht="15.75" customHeight="1">
      <c r="A102" s="1"/>
      <c r="B102" s="1"/>
      <c r="C102" s="1"/>
      <c r="E102" s="1"/>
      <c r="F102" s="1"/>
      <c r="G102" s="1"/>
      <c r="H102" s="1"/>
      <c r="I102" s="2"/>
      <c r="J102" s="1"/>
      <c r="L102" s="1"/>
      <c r="M102" s="4" t="s">
        <v>338</v>
      </c>
      <c r="N102" s="4" t="s">
        <v>103</v>
      </c>
      <c r="O102" s="4">
        <v>1369.68</v>
      </c>
      <c r="P102" s="4"/>
      <c r="Q102" s="4"/>
      <c r="R102" s="4" t="s">
        <v>351</v>
      </c>
      <c r="S102" s="4" t="s">
        <v>351</v>
      </c>
      <c r="T102" s="4" t="s">
        <v>351</v>
      </c>
      <c r="U102" s="4" t="s">
        <v>351</v>
      </c>
      <c r="V102" s="4">
        <v>4725.0</v>
      </c>
      <c r="W102" s="4"/>
      <c r="X102" s="1"/>
      <c r="Y102" s="1"/>
      <c r="Z102" s="4"/>
      <c r="AA102" s="1"/>
      <c r="AB102" s="4"/>
      <c r="AC102" s="4"/>
      <c r="AD102" s="4"/>
    </row>
    <row r="103" ht="15.75" customHeight="1">
      <c r="A103" s="1"/>
      <c r="B103" s="1"/>
      <c r="C103" s="1"/>
      <c r="D103" s="1"/>
      <c r="E103" s="1"/>
      <c r="F103" s="1"/>
      <c r="G103" s="1"/>
      <c r="H103" s="1"/>
      <c r="I103" s="2"/>
      <c r="J103" s="1"/>
      <c r="L103" s="1"/>
      <c r="M103" s="4" t="s">
        <v>39</v>
      </c>
      <c r="N103" s="4" t="s">
        <v>103</v>
      </c>
      <c r="O103" s="4">
        <v>497.39</v>
      </c>
      <c r="P103" s="4"/>
      <c r="Q103" s="4"/>
      <c r="R103" s="4">
        <v>497.39</v>
      </c>
      <c r="S103" s="4">
        <v>497.39</v>
      </c>
      <c r="T103" s="4">
        <v>497.39</v>
      </c>
      <c r="U103" s="4">
        <v>497.39</v>
      </c>
      <c r="V103" s="4">
        <v>497.39</v>
      </c>
      <c r="W103" s="4"/>
      <c r="X103" s="1"/>
      <c r="Y103" s="1"/>
      <c r="Z103" s="4"/>
      <c r="AA103" s="1"/>
      <c r="AB103" s="4"/>
      <c r="AC103" s="4"/>
      <c r="AD103" s="4">
        <v>872989.1999999998</v>
      </c>
    </row>
    <row r="104" ht="15.75" customHeight="1">
      <c r="A104" s="1"/>
      <c r="B104" s="1"/>
      <c r="C104" s="1"/>
      <c r="D104" s="1"/>
      <c r="E104" s="1"/>
      <c r="F104" s="1"/>
      <c r="G104" s="1"/>
      <c r="H104" s="1"/>
      <c r="I104" s="2"/>
      <c r="J104" s="1"/>
      <c r="L104" s="1"/>
      <c r="M104" s="4" t="s">
        <v>184</v>
      </c>
      <c r="N104" s="4" t="s">
        <v>107</v>
      </c>
      <c r="O104" s="4">
        <v>173.91</v>
      </c>
      <c r="P104" s="4"/>
      <c r="Q104" s="4"/>
      <c r="R104" s="4">
        <v>173.91</v>
      </c>
      <c r="S104" s="4">
        <v>173.91</v>
      </c>
      <c r="T104" s="4"/>
      <c r="U104" s="4"/>
      <c r="V104" s="4"/>
      <c r="W104" s="4"/>
      <c r="X104" s="1"/>
      <c r="Y104" s="1">
        <v>2614.86</v>
      </c>
      <c r="Z104" s="4"/>
      <c r="AA104" s="1"/>
      <c r="AB104" s="4"/>
      <c r="AC104" s="4"/>
      <c r="AD104" s="4"/>
    </row>
    <row r="105" ht="15.75" customHeight="1">
      <c r="A105" s="1"/>
      <c r="B105" s="1"/>
      <c r="C105" s="1"/>
      <c r="D105" s="1"/>
      <c r="E105" s="1"/>
      <c r="F105" s="1"/>
      <c r="G105" s="1"/>
      <c r="H105" s="1"/>
      <c r="I105" s="2"/>
      <c r="J105" s="1"/>
      <c r="L105" s="1"/>
      <c r="M105" s="4" t="s">
        <v>46</v>
      </c>
      <c r="N105" s="4" t="s">
        <v>103</v>
      </c>
      <c r="O105" s="4">
        <v>4805.92</v>
      </c>
      <c r="P105" s="4"/>
      <c r="Q105" s="4"/>
      <c r="R105" s="4">
        <v>4805.92</v>
      </c>
      <c r="S105" s="4">
        <v>4805.92</v>
      </c>
      <c r="T105" s="4">
        <v>4805.92</v>
      </c>
      <c r="U105" s="4">
        <v>4805.92</v>
      </c>
      <c r="V105" s="4"/>
      <c r="W105" s="4"/>
      <c r="X105" s="1"/>
      <c r="Y105" s="1">
        <v>2614.86</v>
      </c>
      <c r="Z105" s="4"/>
      <c r="AA105" s="1"/>
      <c r="AB105" s="4"/>
      <c r="AC105" s="4"/>
      <c r="AD105" s="4"/>
    </row>
    <row r="106" ht="15.75" customHeight="1">
      <c r="A106" s="1"/>
      <c r="B106" s="1"/>
      <c r="C106" s="1"/>
      <c r="D106" s="1"/>
      <c r="E106" s="1"/>
      <c r="F106" s="1"/>
      <c r="G106" s="1"/>
      <c r="H106" s="1"/>
      <c r="I106" s="2"/>
      <c r="J106" s="1"/>
      <c r="L106" s="1"/>
      <c r="M106" s="4" t="s">
        <v>49</v>
      </c>
      <c r="N106" s="4" t="s">
        <v>103</v>
      </c>
      <c r="O106" s="4">
        <v>1569.89</v>
      </c>
      <c r="P106" s="4"/>
      <c r="Q106" s="4"/>
      <c r="R106" s="4">
        <v>1569.89</v>
      </c>
      <c r="S106" s="4">
        <v>1569.89</v>
      </c>
      <c r="T106" s="4">
        <v>1569.89</v>
      </c>
      <c r="U106" s="4">
        <v>1569.89</v>
      </c>
      <c r="V106" s="4">
        <v>1569.89</v>
      </c>
      <c r="W106" s="4"/>
      <c r="X106" s="1"/>
      <c r="Y106" s="73">
        <v>3268.5750000000003</v>
      </c>
      <c r="Z106" s="4"/>
      <c r="AA106" s="1"/>
      <c r="AB106" s="4"/>
      <c r="AC106" s="4"/>
      <c r="AD106" s="4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2"/>
      <c r="J107" s="1"/>
      <c r="L107" s="1"/>
      <c r="M107" s="4" t="s">
        <v>124</v>
      </c>
      <c r="N107" s="4" t="s">
        <v>103</v>
      </c>
      <c r="O107" s="4">
        <v>110.0</v>
      </c>
      <c r="P107" s="4"/>
      <c r="Q107" s="4"/>
      <c r="R107" s="4"/>
      <c r="S107" s="4"/>
      <c r="T107" s="4"/>
      <c r="U107" s="4"/>
      <c r="V107" s="4"/>
      <c r="W107" s="4"/>
      <c r="X107" s="1"/>
      <c r="Y107" s="1">
        <v>2614.86</v>
      </c>
      <c r="Z107" s="4"/>
      <c r="AA107" s="1"/>
      <c r="AB107" s="4"/>
      <c r="AC107" s="4"/>
      <c r="AD107" s="4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2"/>
      <c r="J108" s="1"/>
      <c r="L108" s="1"/>
      <c r="M108" s="4" t="s">
        <v>54</v>
      </c>
      <c r="N108" s="4" t="s">
        <v>107</v>
      </c>
      <c r="O108" s="4">
        <v>239.12</v>
      </c>
      <c r="P108" s="4"/>
      <c r="Q108" s="4"/>
      <c r="R108" s="4">
        <v>239.12</v>
      </c>
      <c r="S108" s="4">
        <v>239.12</v>
      </c>
      <c r="T108" s="4"/>
      <c r="U108" s="4"/>
      <c r="V108" s="4">
        <v>239.12</v>
      </c>
      <c r="W108" s="4"/>
      <c r="X108" s="1"/>
      <c r="Y108" s="4">
        <v>2614.86</v>
      </c>
      <c r="Z108" s="4"/>
      <c r="AA108" s="1"/>
      <c r="AB108" s="4"/>
      <c r="AC108" s="4"/>
      <c r="AD108" s="4"/>
    </row>
    <row r="109" ht="15.75" customHeight="1">
      <c r="A109" s="1"/>
      <c r="B109" s="1"/>
      <c r="C109" s="3"/>
      <c r="D109" s="1"/>
      <c r="E109" s="3"/>
      <c r="F109" s="490"/>
      <c r="G109" s="1"/>
      <c r="H109" s="1"/>
      <c r="I109" s="2"/>
      <c r="J109" s="1"/>
      <c r="L109" s="1"/>
      <c r="M109" s="4" t="s">
        <v>56</v>
      </c>
      <c r="N109" s="4" t="s">
        <v>103</v>
      </c>
      <c r="O109" s="4">
        <v>86.95</v>
      </c>
      <c r="P109" s="4"/>
      <c r="Q109" s="4"/>
      <c r="R109" s="4"/>
      <c r="S109" s="4"/>
      <c r="T109" s="4">
        <v>86.95</v>
      </c>
      <c r="U109" s="4">
        <v>86.95</v>
      </c>
      <c r="V109" s="4"/>
      <c r="W109" s="4"/>
      <c r="X109" s="1"/>
      <c r="Y109" s="1"/>
      <c r="Z109" s="4"/>
      <c r="AA109" s="1"/>
      <c r="AB109" s="4"/>
      <c r="AC109" s="4"/>
      <c r="AD109" s="4"/>
    </row>
    <row r="110" ht="15.75" customHeight="1">
      <c r="A110" s="1"/>
      <c r="B110" s="1"/>
      <c r="C110" s="3"/>
      <c r="D110" s="1"/>
      <c r="E110" s="3"/>
      <c r="F110" s="490"/>
      <c r="G110" s="1"/>
      <c r="H110" s="1"/>
      <c r="I110" s="2"/>
      <c r="J110" s="1"/>
      <c r="L110" s="1"/>
      <c r="M110" s="4" t="s">
        <v>58</v>
      </c>
      <c r="N110" s="4" t="s">
        <v>129</v>
      </c>
      <c r="O110" s="4">
        <v>415.85</v>
      </c>
      <c r="P110" s="4"/>
      <c r="Q110" s="4"/>
      <c r="R110" s="4">
        <v>415.85</v>
      </c>
      <c r="S110" s="4">
        <v>415.85</v>
      </c>
      <c r="T110" s="4">
        <v>415.85</v>
      </c>
      <c r="U110" s="4">
        <v>415.85</v>
      </c>
      <c r="V110" s="4"/>
      <c r="W110" s="4"/>
      <c r="X110" s="1"/>
      <c r="Y110" s="1"/>
      <c r="Z110" s="4"/>
      <c r="AA110" s="1"/>
      <c r="AB110" s="4"/>
      <c r="AC110" s="4"/>
      <c r="AD110" s="4"/>
    </row>
    <row r="111" ht="15.75" customHeight="1">
      <c r="A111" s="1"/>
      <c r="B111" s="1"/>
      <c r="C111" s="3"/>
      <c r="D111" s="1"/>
      <c r="E111" s="3"/>
      <c r="F111" s="490"/>
      <c r="G111" s="1"/>
      <c r="H111" s="1"/>
      <c r="I111" s="2"/>
      <c r="J111" s="1"/>
      <c r="L111" s="1"/>
      <c r="M111" s="4" t="s">
        <v>60</v>
      </c>
      <c r="N111" s="4" t="s">
        <v>107</v>
      </c>
      <c r="O111" s="4">
        <v>239.12</v>
      </c>
      <c r="P111" s="4"/>
      <c r="Q111" s="4"/>
      <c r="R111" s="4">
        <v>239.12</v>
      </c>
      <c r="S111" s="4">
        <v>239.12</v>
      </c>
      <c r="T111" s="4"/>
      <c r="U111" s="4"/>
      <c r="V111" s="4"/>
      <c r="W111" s="4"/>
      <c r="X111" s="1"/>
      <c r="Y111" s="1"/>
      <c r="Z111" s="4"/>
      <c r="AA111" s="1"/>
      <c r="AB111" s="4"/>
      <c r="AC111" s="4"/>
      <c r="AD111" s="4"/>
    </row>
    <row r="112" ht="15.75" customHeight="1">
      <c r="A112" s="1"/>
      <c r="B112" s="1"/>
      <c r="C112" s="3"/>
      <c r="D112" s="1"/>
      <c r="E112" s="491"/>
      <c r="F112" s="490"/>
      <c r="G112" s="1"/>
      <c r="H112" s="1"/>
      <c r="I112" s="2"/>
      <c r="J112" s="1"/>
      <c r="L112" s="1"/>
      <c r="M112" s="4" t="s">
        <v>133</v>
      </c>
      <c r="N112" s="4" t="s">
        <v>107</v>
      </c>
      <c r="O112" s="4">
        <v>1569.89</v>
      </c>
      <c r="P112" s="4"/>
      <c r="Q112" s="4"/>
      <c r="R112" s="4">
        <v>1569.89</v>
      </c>
      <c r="S112" s="4"/>
      <c r="T112" s="4"/>
      <c r="U112" s="4"/>
      <c r="V112" s="4"/>
      <c r="W112" s="4"/>
      <c r="X112" s="1"/>
      <c r="Y112" s="1"/>
      <c r="Z112" s="4"/>
      <c r="AA112" s="1"/>
      <c r="AB112" s="4"/>
      <c r="AC112" s="4"/>
      <c r="AD112" s="4"/>
    </row>
    <row r="113" ht="15.75" customHeight="1">
      <c r="A113" s="1"/>
      <c r="B113" s="1"/>
      <c r="C113" s="3"/>
      <c r="D113" s="1"/>
      <c r="E113" s="3"/>
      <c r="F113" s="490"/>
      <c r="G113" s="1"/>
      <c r="H113" s="1"/>
      <c r="I113" s="2"/>
      <c r="J113" s="1"/>
      <c r="L113" s="1"/>
      <c r="M113" s="4" t="s">
        <v>136</v>
      </c>
      <c r="N113" s="4" t="s">
        <v>129</v>
      </c>
      <c r="O113" s="4">
        <v>784.95</v>
      </c>
      <c r="P113" s="4"/>
      <c r="Q113" s="4"/>
      <c r="R113" s="4"/>
      <c r="S113" s="4"/>
      <c r="T113" s="4">
        <v>784.95</v>
      </c>
      <c r="U113" s="4"/>
      <c r="V113" s="4"/>
      <c r="W113" s="4"/>
      <c r="X113" s="1"/>
      <c r="Y113" s="1"/>
      <c r="Z113" s="4"/>
      <c r="AA113" s="1"/>
      <c r="AB113" s="4"/>
      <c r="AC113" s="4"/>
      <c r="AD113" s="4"/>
    </row>
    <row r="114" ht="15.75" customHeight="1">
      <c r="A114" s="1"/>
      <c r="B114" s="1"/>
      <c r="C114" s="3"/>
      <c r="D114" s="1"/>
      <c r="E114" s="3"/>
      <c r="F114" s="490"/>
      <c r="G114" s="1"/>
      <c r="H114" s="1"/>
      <c r="I114" s="2"/>
      <c r="J114" s="1"/>
      <c r="L114" s="1"/>
      <c r="M114" s="4" t="s">
        <v>65</v>
      </c>
      <c r="N114" s="4" t="s">
        <v>103</v>
      </c>
      <c r="O114" s="4">
        <v>158.1</v>
      </c>
      <c r="P114" s="4"/>
      <c r="Q114" s="4"/>
      <c r="R114" s="4">
        <v>158.1</v>
      </c>
      <c r="S114" s="4">
        <v>158.1</v>
      </c>
      <c r="T114" s="4">
        <v>158.1</v>
      </c>
      <c r="U114" s="4">
        <v>158.1</v>
      </c>
      <c r="V114" s="4"/>
      <c r="W114" s="4"/>
      <c r="X114" s="1"/>
      <c r="Y114" s="1"/>
      <c r="Z114" s="4"/>
      <c r="AA114" s="1"/>
      <c r="AB114" s="4"/>
      <c r="AC114" s="4"/>
      <c r="AD114" s="4"/>
    </row>
    <row r="115" ht="15.75" customHeight="1">
      <c r="A115" s="1"/>
      <c r="B115" s="1"/>
      <c r="C115" s="3"/>
      <c r="D115" s="1"/>
      <c r="E115" s="492"/>
      <c r="F115" s="73"/>
      <c r="G115" s="1"/>
      <c r="H115" s="1"/>
      <c r="I115" s="2"/>
      <c r="J115" s="1"/>
      <c r="L115" s="1"/>
      <c r="M115" s="4" t="s">
        <v>67</v>
      </c>
      <c r="N115" s="4" t="s">
        <v>107</v>
      </c>
      <c r="O115" s="4">
        <v>2144.27</v>
      </c>
      <c r="P115" s="4"/>
      <c r="Q115" s="4"/>
      <c r="R115" s="4">
        <v>2144.27</v>
      </c>
      <c r="S115" s="4">
        <v>2144.27</v>
      </c>
      <c r="T115" s="4"/>
      <c r="U115" s="4"/>
      <c r="V115" s="4"/>
      <c r="W115" s="4"/>
      <c r="X115" s="1"/>
      <c r="Y115" s="1"/>
      <c r="Z115" s="4"/>
      <c r="AA115" s="1"/>
      <c r="AB115" s="4"/>
      <c r="AC115" s="4"/>
      <c r="AD115" s="1" t="s">
        <v>167</v>
      </c>
    </row>
    <row r="116" ht="15.75" customHeight="1">
      <c r="A116" s="1"/>
      <c r="B116" s="1"/>
      <c r="C116" s="3"/>
      <c r="D116" s="1"/>
      <c r="E116" s="3"/>
      <c r="F116" s="490"/>
      <c r="G116" s="1"/>
      <c r="H116" s="1"/>
      <c r="I116" s="2"/>
      <c r="J116" s="1"/>
      <c r="L116" s="1"/>
      <c r="M116" s="4" t="s">
        <v>143</v>
      </c>
      <c r="N116" s="4" t="s">
        <v>129</v>
      </c>
      <c r="O116" s="4">
        <v>804.1</v>
      </c>
      <c r="P116" s="4"/>
      <c r="Q116" s="4"/>
      <c r="R116" s="152"/>
      <c r="S116" s="152"/>
      <c r="T116" s="152">
        <v>804.1</v>
      </c>
      <c r="U116" s="152">
        <v>804.1</v>
      </c>
      <c r="V116" s="152"/>
      <c r="W116" s="4"/>
      <c r="X116" s="1"/>
      <c r="Y116" s="1"/>
      <c r="Z116" s="4"/>
      <c r="AA116" s="1"/>
      <c r="AB116" s="4"/>
      <c r="AC116" s="4"/>
      <c r="AD116" s="1" t="s">
        <v>170</v>
      </c>
    </row>
    <row r="117" ht="15.75" customHeight="1">
      <c r="A117" s="1"/>
      <c r="B117" s="1"/>
      <c r="C117" s="3"/>
      <c r="D117" s="1"/>
      <c r="E117" s="491"/>
      <c r="F117" s="490"/>
      <c r="G117" s="1"/>
      <c r="H117" s="1"/>
      <c r="I117" s="2"/>
      <c r="J117" s="1"/>
      <c r="L117" s="1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1"/>
      <c r="Y117" s="1"/>
      <c r="Z117" s="4"/>
      <c r="AA117" s="1"/>
      <c r="AB117" s="4"/>
      <c r="AC117" s="4"/>
      <c r="AD117" s="1" t="s">
        <v>177</v>
      </c>
    </row>
    <row r="118" ht="15.75" customHeight="1">
      <c r="A118" s="1"/>
      <c r="B118" s="1"/>
      <c r="C118" s="3"/>
      <c r="D118" s="1"/>
      <c r="E118" s="491"/>
      <c r="F118" s="490"/>
      <c r="G118" s="1"/>
      <c r="H118" s="1"/>
      <c r="I118" s="2"/>
      <c r="J118" s="1"/>
      <c r="L118" s="1"/>
      <c r="N118" s="4"/>
      <c r="O118" s="4"/>
      <c r="P118" s="4"/>
      <c r="Q118" s="4"/>
      <c r="R118" s="4">
        <f t="shared" ref="R118:U118" si="3">SUM(R103:R116)</f>
        <v>11813.46</v>
      </c>
      <c r="S118" s="4">
        <f t="shared" si="3"/>
        <v>10243.57</v>
      </c>
      <c r="T118" s="4">
        <f t="shared" si="3"/>
        <v>9123.15</v>
      </c>
      <c r="U118" s="4">
        <f t="shared" si="3"/>
        <v>8338.2</v>
      </c>
      <c r="V118" s="4">
        <f>SUM(V102:V116)</f>
        <v>7031.4</v>
      </c>
      <c r="W118" s="4"/>
      <c r="X118" s="1"/>
      <c r="Y118" s="1"/>
      <c r="Z118" s="4"/>
      <c r="AA118" s="1"/>
      <c r="AB118" s="4"/>
      <c r="AC118" s="4"/>
      <c r="AD118" s="1" t="s">
        <v>180</v>
      </c>
    </row>
    <row r="119" ht="15.75" customHeight="1">
      <c r="A119" s="1"/>
      <c r="B119" s="1"/>
      <c r="C119" s="3"/>
      <c r="D119" s="1"/>
      <c r="E119" s="493"/>
      <c r="F119" s="494"/>
      <c r="G119" s="1"/>
      <c r="H119" s="1"/>
      <c r="I119" s="2"/>
      <c r="J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4"/>
      <c r="AA119" s="1"/>
      <c r="AB119" s="4"/>
      <c r="AC119" s="4"/>
      <c r="AD119" s="1" t="s">
        <v>182</v>
      </c>
    </row>
    <row r="120" ht="15.75" customHeight="1">
      <c r="A120" s="1"/>
      <c r="B120" s="1"/>
      <c r="C120" s="3"/>
      <c r="D120" s="1"/>
      <c r="E120" s="491"/>
      <c r="F120" s="490"/>
      <c r="G120" s="1"/>
      <c r="H120" s="1"/>
      <c r="I120" s="2"/>
      <c r="J120" s="1"/>
      <c r="L120" s="1"/>
      <c r="M120" s="4" t="s">
        <v>365</v>
      </c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4"/>
      <c r="AA120" s="1"/>
      <c r="AB120" s="4"/>
      <c r="AC120" s="4"/>
      <c r="AD120" s="1" t="s">
        <v>185</v>
      </c>
    </row>
    <row r="121" ht="15.75" customHeight="1">
      <c r="A121" s="1"/>
      <c r="B121" s="1"/>
      <c r="C121" s="3"/>
      <c r="D121" s="1"/>
      <c r="E121" s="3"/>
      <c r="F121" s="490"/>
      <c r="G121" s="1"/>
      <c r="H121" s="1"/>
      <c r="I121" s="2"/>
      <c r="J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4"/>
      <c r="AA121" s="1"/>
      <c r="AB121" s="4"/>
      <c r="AC121" s="4"/>
      <c r="AD121" s="1" t="s">
        <v>187</v>
      </c>
    </row>
    <row r="122" ht="15.75" customHeight="1">
      <c r="A122" s="1"/>
      <c r="B122" s="1"/>
      <c r="C122" s="3"/>
      <c r="D122" s="1"/>
      <c r="E122" s="491"/>
      <c r="F122" s="490"/>
      <c r="G122" s="1"/>
      <c r="H122" s="1"/>
      <c r="I122" s="2"/>
      <c r="J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4"/>
      <c r="AA122" s="1"/>
      <c r="AB122" s="4"/>
      <c r="AC122" s="4"/>
      <c r="AD122" s="1" t="s">
        <v>189</v>
      </c>
    </row>
    <row r="123" ht="15.75" customHeight="1">
      <c r="A123" s="1"/>
      <c r="B123" s="1"/>
      <c r="C123" s="3"/>
      <c r="D123" s="1"/>
      <c r="E123" s="492"/>
      <c r="F123" s="73"/>
      <c r="G123" s="1"/>
      <c r="H123" s="1"/>
      <c r="I123" s="2"/>
      <c r="J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4"/>
      <c r="AA123" s="1"/>
      <c r="AB123" s="4"/>
      <c r="AC123" s="4"/>
      <c r="AD123" s="1" t="s">
        <v>190</v>
      </c>
    </row>
    <row r="124" ht="15.75" customHeight="1">
      <c r="A124" s="1"/>
      <c r="B124" s="1"/>
      <c r="C124" s="3"/>
      <c r="D124" s="1"/>
      <c r="E124" s="493"/>
      <c r="F124" s="494"/>
      <c r="G124" s="1"/>
      <c r="H124" s="1"/>
      <c r="I124" s="2"/>
      <c r="J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4"/>
      <c r="AA124" s="1"/>
      <c r="AB124" s="4"/>
      <c r="AC124" s="4"/>
      <c r="AD124" s="1" t="s">
        <v>191</v>
      </c>
    </row>
    <row r="125" ht="15.75" customHeight="1">
      <c r="A125" s="1"/>
      <c r="B125" s="1"/>
      <c r="C125" s="3"/>
      <c r="D125" s="1"/>
      <c r="E125" s="491"/>
      <c r="F125" s="490"/>
      <c r="G125" s="1"/>
      <c r="H125" s="1"/>
      <c r="I125" s="2"/>
      <c r="J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4"/>
      <c r="AA125" s="1"/>
      <c r="AB125" s="4"/>
      <c r="AC125" s="4"/>
      <c r="AD125" s="1" t="s">
        <v>192</v>
      </c>
    </row>
    <row r="126" ht="15.75" customHeight="1">
      <c r="A126" s="1"/>
      <c r="B126" s="1"/>
      <c r="C126" s="3"/>
      <c r="D126" s="1"/>
      <c r="E126" s="3"/>
      <c r="F126" s="490"/>
      <c r="G126" s="1"/>
      <c r="H126" s="1"/>
      <c r="I126" s="2"/>
      <c r="J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4"/>
      <c r="AA126" s="1"/>
      <c r="AB126" s="4"/>
      <c r="AC126" s="4"/>
      <c r="AD126" s="1" t="s">
        <v>193</v>
      </c>
    </row>
    <row r="127" ht="15.75" customHeight="1">
      <c r="A127" s="1"/>
      <c r="B127" s="1"/>
      <c r="C127" s="3"/>
      <c r="D127" s="1"/>
      <c r="E127" s="491"/>
      <c r="F127" s="490"/>
      <c r="G127" s="1"/>
      <c r="H127" s="1"/>
      <c r="I127" s="2"/>
      <c r="J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4"/>
      <c r="AA127" s="1"/>
      <c r="AB127" s="4"/>
      <c r="AC127" s="4"/>
      <c r="AD127" s="1" t="s">
        <v>194</v>
      </c>
    </row>
    <row r="128" ht="15.75" customHeight="1">
      <c r="A128" s="1"/>
      <c r="B128" s="1"/>
      <c r="C128" s="3"/>
      <c r="D128" s="1"/>
      <c r="E128" s="491"/>
      <c r="F128" s="490"/>
      <c r="G128" s="1"/>
      <c r="H128" s="1"/>
      <c r="I128" s="2"/>
      <c r="J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4"/>
      <c r="AA128" s="1"/>
      <c r="AB128" s="4"/>
      <c r="AC128" s="4"/>
      <c r="AD128" s="1" t="s">
        <v>195</v>
      </c>
    </row>
    <row r="129" ht="15.75" customHeight="1">
      <c r="A129" s="1"/>
      <c r="B129" s="1"/>
      <c r="C129" s="3"/>
      <c r="D129" s="1"/>
      <c r="E129" s="492"/>
      <c r="F129" s="73"/>
      <c r="G129" s="1"/>
      <c r="H129" s="1"/>
      <c r="I129" s="2"/>
      <c r="J129" s="1"/>
      <c r="L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4"/>
      <c r="AA129" s="1"/>
      <c r="AB129" s="4"/>
      <c r="AC129" s="4"/>
      <c r="AD129" s="1" t="s">
        <v>196</v>
      </c>
    </row>
    <row r="130" ht="15.75" customHeight="1">
      <c r="A130" s="1"/>
      <c r="B130" s="1"/>
      <c r="C130" s="3"/>
      <c r="D130" s="1"/>
      <c r="E130" s="491"/>
      <c r="F130" s="490"/>
      <c r="G130" s="1"/>
      <c r="H130" s="1"/>
      <c r="I130" s="2"/>
      <c r="J130" s="1"/>
      <c r="K130" s="1"/>
      <c r="L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4"/>
      <c r="AA130" s="1"/>
      <c r="AB130" s="4"/>
      <c r="AC130" s="4"/>
      <c r="AD130" s="1" t="s">
        <v>197</v>
      </c>
    </row>
    <row r="131" ht="15.75" customHeight="1">
      <c r="A131" s="1"/>
      <c r="B131" s="1"/>
      <c r="C131" s="3"/>
      <c r="D131" s="1"/>
      <c r="E131" s="491"/>
      <c r="F131" s="490"/>
      <c r="G131" s="1"/>
      <c r="H131" s="1"/>
      <c r="I131" s="2"/>
      <c r="J131" s="1"/>
      <c r="K131" s="1"/>
      <c r="L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4"/>
      <c r="AA131" s="1"/>
      <c r="AB131" s="4"/>
      <c r="AC131" s="4"/>
      <c r="AD131" s="1" t="s">
        <v>198</v>
      </c>
    </row>
    <row r="132" ht="15.75" customHeight="1">
      <c r="A132" s="1"/>
      <c r="B132" s="1"/>
      <c r="C132" s="3"/>
      <c r="D132" s="1"/>
      <c r="E132" s="491"/>
      <c r="F132" s="490"/>
      <c r="G132" s="1"/>
      <c r="H132" s="1"/>
      <c r="I132" s="2"/>
      <c r="J132" s="1"/>
      <c r="K132" s="1"/>
      <c r="L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4"/>
      <c r="AA132" s="1"/>
      <c r="AB132" s="4"/>
      <c r="AC132" s="4"/>
      <c r="AD132" s="1" t="s">
        <v>199</v>
      </c>
    </row>
    <row r="133" ht="15.75" customHeight="1">
      <c r="A133" s="1"/>
      <c r="B133" s="1"/>
      <c r="C133" s="3"/>
      <c r="D133" s="1"/>
      <c r="E133" s="491"/>
      <c r="F133" s="490"/>
      <c r="G133" s="1"/>
      <c r="H133" s="1"/>
      <c r="I133" s="2"/>
      <c r="J133" s="1"/>
      <c r="K133" s="1"/>
      <c r="L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4"/>
      <c r="AA133" s="1"/>
      <c r="AB133" s="4"/>
      <c r="AC133" s="4"/>
      <c r="AD133" s="1" t="s">
        <v>202</v>
      </c>
    </row>
    <row r="134" ht="15.75" customHeight="1">
      <c r="A134" s="1"/>
      <c r="B134" s="1"/>
      <c r="C134" s="3"/>
      <c r="D134" s="1"/>
      <c r="E134" s="491"/>
      <c r="F134" s="490"/>
      <c r="G134" s="1"/>
      <c r="H134" s="1"/>
      <c r="I134" s="2"/>
      <c r="J134" s="1"/>
      <c r="K134" s="1"/>
      <c r="L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4"/>
      <c r="AA134" s="1"/>
      <c r="AB134" s="4"/>
      <c r="AC134" s="4"/>
      <c r="AD134" s="1" t="s">
        <v>10</v>
      </c>
    </row>
    <row r="135" ht="15.75" customHeight="1">
      <c r="A135" s="1"/>
      <c r="B135" s="1"/>
      <c r="C135" s="3"/>
      <c r="D135" s="1"/>
      <c r="E135" s="3"/>
      <c r="F135" s="490"/>
      <c r="G135" s="1"/>
      <c r="H135" s="1"/>
      <c r="I135" s="2"/>
      <c r="J135" s="1"/>
      <c r="K135" s="1"/>
      <c r="L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4"/>
      <c r="AA135" s="1"/>
      <c r="AB135" s="4"/>
      <c r="AC135" s="4"/>
      <c r="AD135" s="1" t="s">
        <v>203</v>
      </c>
    </row>
    <row r="136" ht="15.75" customHeight="1">
      <c r="A136" s="1"/>
      <c r="B136" s="1"/>
      <c r="C136" s="3"/>
      <c r="D136" s="1"/>
      <c r="E136" s="492"/>
      <c r="F136" s="73"/>
      <c r="G136" s="1"/>
      <c r="H136" s="1"/>
      <c r="I136" s="2"/>
      <c r="J136" s="1"/>
      <c r="K136" s="1"/>
      <c r="L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4"/>
      <c r="AA136" s="1"/>
      <c r="AB136" s="4"/>
      <c r="AC136" s="4"/>
      <c r="AD136" s="1" t="s">
        <v>31</v>
      </c>
    </row>
    <row r="137" ht="15.75" customHeight="1">
      <c r="A137" s="1"/>
      <c r="B137" s="1"/>
      <c r="C137" s="3"/>
      <c r="D137" s="1"/>
      <c r="E137" s="3"/>
      <c r="F137" s="490"/>
      <c r="G137" s="1"/>
      <c r="H137" s="1"/>
      <c r="I137" s="2"/>
      <c r="J137" s="1"/>
      <c r="K137" s="1"/>
      <c r="L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4"/>
      <c r="AA137" s="1"/>
      <c r="AB137" s="4"/>
      <c r="AC137" s="4"/>
      <c r="AD137" s="1" t="s">
        <v>205</v>
      </c>
    </row>
    <row r="138" ht="15.75" customHeight="1">
      <c r="A138" s="1"/>
      <c r="B138" s="1"/>
      <c r="C138" s="3"/>
      <c r="D138" s="1"/>
      <c r="E138" s="491"/>
      <c r="F138" s="490"/>
      <c r="G138" s="1"/>
      <c r="H138" s="1"/>
      <c r="I138" s="2"/>
      <c r="J138" s="1"/>
      <c r="K138" s="1"/>
      <c r="L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4"/>
      <c r="AA138" s="1"/>
      <c r="AB138" s="4"/>
      <c r="AC138" s="4"/>
      <c r="AD138" s="1" t="s">
        <v>206</v>
      </c>
    </row>
    <row r="139" ht="15.75" customHeight="1">
      <c r="A139" s="1"/>
      <c r="B139" s="1"/>
      <c r="C139" s="3"/>
      <c r="D139" s="1"/>
      <c r="E139" s="3"/>
      <c r="F139" s="490"/>
      <c r="G139" s="1"/>
      <c r="H139" s="1"/>
      <c r="I139" s="2"/>
      <c r="J139" s="1"/>
      <c r="K139" s="1"/>
      <c r="L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4"/>
      <c r="AA139" s="1"/>
      <c r="AB139" s="4"/>
      <c r="AC139" s="4"/>
      <c r="AD139" s="1" t="s">
        <v>12</v>
      </c>
    </row>
    <row r="140" ht="15.75" customHeight="1">
      <c r="A140" s="1"/>
      <c r="B140" s="1"/>
      <c r="C140" s="3"/>
      <c r="D140" s="1"/>
      <c r="E140" s="492"/>
      <c r="F140" s="73"/>
      <c r="G140" s="1"/>
      <c r="H140" s="1"/>
      <c r="I140" s="2"/>
      <c r="J140" s="1"/>
      <c r="K140" s="1"/>
      <c r="L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4"/>
      <c r="AA140" s="1"/>
      <c r="AB140" s="4"/>
      <c r="AC140" s="4"/>
      <c r="AD140" s="1" t="s">
        <v>207</v>
      </c>
    </row>
    <row r="141" ht="15.75" customHeight="1">
      <c r="A141" s="1"/>
      <c r="B141" s="1"/>
      <c r="C141" s="3"/>
      <c r="D141" s="1"/>
      <c r="E141" s="495"/>
      <c r="F141" s="494"/>
      <c r="G141" s="1"/>
      <c r="H141" s="1"/>
      <c r="I141" s="2"/>
      <c r="J141" s="1"/>
      <c r="K141" s="1"/>
      <c r="L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4"/>
      <c r="AA141" s="1"/>
      <c r="AB141" s="4"/>
      <c r="AC141" s="4"/>
      <c r="AD141" s="1" t="s">
        <v>208</v>
      </c>
    </row>
    <row r="142" ht="15.75" customHeight="1">
      <c r="A142" s="1"/>
      <c r="B142" s="1"/>
      <c r="C142" s="3"/>
      <c r="D142" s="1"/>
      <c r="E142" s="491"/>
      <c r="F142" s="490"/>
      <c r="G142" s="1"/>
      <c r="H142" s="1"/>
      <c r="I142" s="2"/>
      <c r="J142" s="1"/>
      <c r="K142" s="1"/>
      <c r="L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4"/>
      <c r="AA142" s="1"/>
      <c r="AB142" s="4"/>
      <c r="AC142" s="4"/>
      <c r="AD142" s="1" t="s">
        <v>209</v>
      </c>
    </row>
    <row r="143" ht="15.75" customHeight="1">
      <c r="A143" s="1"/>
      <c r="B143" s="1"/>
      <c r="C143" s="3"/>
      <c r="D143" s="1"/>
      <c r="E143" s="3"/>
      <c r="F143" s="490"/>
      <c r="G143" s="1"/>
      <c r="H143" s="1"/>
      <c r="I143" s="2"/>
      <c r="J143" s="1"/>
      <c r="K143" s="1"/>
      <c r="L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4"/>
      <c r="AA143" s="1"/>
      <c r="AB143" s="4"/>
      <c r="AC143" s="4"/>
      <c r="AD143" s="1" t="s">
        <v>210</v>
      </c>
    </row>
    <row r="144" ht="15.75" customHeight="1">
      <c r="A144" s="1"/>
      <c r="B144" s="1"/>
      <c r="C144" s="3"/>
      <c r="D144" s="1"/>
      <c r="E144" s="495"/>
      <c r="F144" s="494"/>
      <c r="G144" s="1"/>
      <c r="H144" s="1"/>
      <c r="I144" s="2"/>
      <c r="J144" s="1"/>
      <c r="K144" s="1"/>
      <c r="L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4"/>
      <c r="AA144" s="1"/>
      <c r="AB144" s="4"/>
      <c r="AC144" s="4"/>
      <c r="AD144" s="4"/>
    </row>
    <row r="145" ht="15.75" customHeight="1">
      <c r="A145" s="1"/>
      <c r="B145" s="1"/>
      <c r="C145" s="3"/>
      <c r="D145" s="1"/>
      <c r="E145" s="1"/>
      <c r="F145" s="1"/>
      <c r="G145" s="1"/>
      <c r="H145" s="1"/>
      <c r="I145" s="2"/>
      <c r="J145" s="1"/>
      <c r="K145" s="1"/>
      <c r="L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4"/>
      <c r="AA145" s="1"/>
      <c r="AB145" s="4"/>
      <c r="AC145" s="4"/>
      <c r="AD145" s="4"/>
    </row>
    <row r="146" ht="15.75" customHeight="1">
      <c r="A146" s="1"/>
      <c r="B146" s="1"/>
      <c r="C146" s="3"/>
      <c r="D146" s="1"/>
      <c r="E146" s="1"/>
      <c r="F146" s="1"/>
      <c r="G146" s="1"/>
      <c r="H146" s="1"/>
      <c r="I146" s="2"/>
      <c r="J146" s="1"/>
      <c r="K146" s="1"/>
      <c r="L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4"/>
      <c r="AA146" s="1"/>
      <c r="AB146" s="4"/>
      <c r="AC146" s="4"/>
      <c r="AD146" s="4"/>
    </row>
    <row r="147" ht="15.75" customHeight="1">
      <c r="A147" s="1"/>
      <c r="B147" s="1"/>
      <c r="C147" s="3"/>
      <c r="D147" s="1"/>
      <c r="E147" s="1"/>
      <c r="F147" s="1"/>
      <c r="G147" s="1"/>
      <c r="H147" s="1"/>
      <c r="I147" s="2"/>
      <c r="J147" s="1"/>
      <c r="K147" s="1"/>
      <c r="L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4"/>
      <c r="AA147" s="1"/>
      <c r="AB147" s="4"/>
      <c r="AC147" s="1" t="s">
        <v>212</v>
      </c>
      <c r="AD147" s="1"/>
    </row>
    <row r="148" ht="15.75" customHeight="1">
      <c r="A148" s="1"/>
      <c r="B148" s="1"/>
      <c r="C148" s="3"/>
      <c r="D148" s="1"/>
      <c r="E148" s="1"/>
      <c r="F148" s="1"/>
      <c r="G148" s="1"/>
      <c r="H148" s="1"/>
      <c r="I148" s="2"/>
      <c r="J148" s="1"/>
      <c r="K148" s="1"/>
      <c r="L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4"/>
      <c r="AA148" s="1"/>
      <c r="AB148" s="4"/>
      <c r="AC148" s="1" t="s">
        <v>213</v>
      </c>
      <c r="AD148" s="1"/>
    </row>
    <row r="149" ht="15.75" customHeight="1">
      <c r="A149" s="1"/>
      <c r="B149" s="1"/>
      <c r="C149" s="3"/>
      <c r="D149" s="1"/>
      <c r="E149" s="1"/>
      <c r="F149" s="1"/>
      <c r="G149" s="1"/>
      <c r="H149" s="1"/>
      <c r="I149" s="2"/>
      <c r="J149" s="1"/>
      <c r="K149" s="1"/>
      <c r="L149" s="1"/>
      <c r="N149" s="1"/>
      <c r="O149" s="1"/>
      <c r="P149" s="1"/>
      <c r="Q149" s="1"/>
      <c r="R149" s="1"/>
      <c r="S149" s="1"/>
      <c r="T149" s="1"/>
      <c r="U149" s="1"/>
      <c r="X149" s="1"/>
      <c r="Y149" s="1"/>
      <c r="Z149" s="4"/>
      <c r="AA149" s="1"/>
      <c r="AB149" s="4"/>
      <c r="AC149" s="1" t="s">
        <v>214</v>
      </c>
      <c r="AD149" s="1"/>
    </row>
    <row r="150" ht="15.75" customHeight="1">
      <c r="A150" s="1"/>
      <c r="B150" s="1"/>
      <c r="C150" s="3"/>
      <c r="D150" s="1"/>
      <c r="E150" s="1"/>
      <c r="F150" s="1"/>
      <c r="G150" s="1"/>
      <c r="H150" s="1"/>
      <c r="I150" s="2"/>
      <c r="J150" s="1"/>
      <c r="K150" s="1"/>
      <c r="L150" s="1"/>
      <c r="N150" s="1"/>
      <c r="O150" s="1"/>
      <c r="P150" s="1"/>
      <c r="Q150" s="1"/>
      <c r="R150" s="1"/>
      <c r="S150" s="1"/>
      <c r="T150" s="1"/>
      <c r="U150" s="1"/>
      <c r="X150" s="1"/>
      <c r="Y150" s="1"/>
      <c r="Z150" s="4"/>
      <c r="AA150" s="1"/>
      <c r="AB150" s="4"/>
      <c r="AC150" s="1" t="s">
        <v>215</v>
      </c>
      <c r="AD150" s="1"/>
    </row>
    <row r="151" ht="15.75" customHeight="1">
      <c r="A151" s="1"/>
      <c r="B151" s="1"/>
      <c r="C151" s="3"/>
      <c r="D151" s="1"/>
      <c r="E151" s="1"/>
      <c r="F151" s="1"/>
      <c r="G151" s="1"/>
      <c r="H151" s="1"/>
      <c r="I151" s="2"/>
      <c r="J151" s="1"/>
      <c r="K151" s="1"/>
      <c r="L151" s="1"/>
      <c r="N151" s="1"/>
      <c r="O151" s="1"/>
      <c r="P151" s="1"/>
      <c r="Q151" s="1"/>
      <c r="R151" s="1"/>
      <c r="S151" s="1"/>
      <c r="T151" s="1"/>
      <c r="U151" s="1"/>
      <c r="X151" s="1"/>
      <c r="Y151" s="1"/>
      <c r="Z151" s="4"/>
      <c r="AA151" s="1"/>
      <c r="AB151" s="4"/>
      <c r="AC151" s="1" t="s">
        <v>216</v>
      </c>
      <c r="AD151" s="1"/>
    </row>
    <row r="152" ht="15.75" customHeight="1">
      <c r="A152" s="1"/>
      <c r="B152" s="1"/>
      <c r="C152" s="3"/>
      <c r="D152" s="1"/>
      <c r="E152" s="1"/>
      <c r="F152" s="1"/>
      <c r="G152" s="1"/>
      <c r="H152" s="1"/>
      <c r="I152" s="2"/>
      <c r="J152" s="1"/>
      <c r="K152" s="1"/>
      <c r="L152" s="1"/>
      <c r="N152" s="1"/>
      <c r="O152" s="1"/>
      <c r="P152" s="1"/>
      <c r="Q152" s="1"/>
      <c r="R152" s="1"/>
      <c r="S152" s="1"/>
      <c r="T152" s="1"/>
      <c r="U152" s="1"/>
      <c r="X152" s="1"/>
      <c r="Y152" s="1"/>
      <c r="Z152" s="4"/>
      <c r="AA152" s="1"/>
      <c r="AB152" s="4"/>
      <c r="AC152" s="1" t="s">
        <v>217</v>
      </c>
      <c r="AD152" s="1"/>
    </row>
    <row r="153" ht="15.75" customHeight="1">
      <c r="A153" s="1"/>
      <c r="B153" s="1"/>
      <c r="C153" s="3"/>
      <c r="D153" s="1"/>
      <c r="E153" s="1"/>
      <c r="F153" s="1"/>
      <c r="G153" s="1"/>
      <c r="H153" s="1"/>
      <c r="I153" s="2"/>
      <c r="J153" s="1"/>
      <c r="K153" s="1"/>
      <c r="L153" s="1"/>
      <c r="N153" s="1"/>
      <c r="O153" s="1"/>
      <c r="P153" s="1"/>
      <c r="Q153" s="1"/>
      <c r="R153" s="1"/>
      <c r="S153" s="1"/>
      <c r="T153" s="1"/>
      <c r="U153" s="1"/>
      <c r="X153" s="1"/>
      <c r="Y153" s="1"/>
      <c r="Z153" s="4"/>
      <c r="AA153" s="1"/>
      <c r="AB153" s="4"/>
      <c r="AC153" s="1" t="s">
        <v>218</v>
      </c>
      <c r="AD153" s="1"/>
    </row>
    <row r="154" ht="15.75" customHeight="1">
      <c r="A154" s="1"/>
      <c r="B154" s="1"/>
      <c r="C154" s="3"/>
      <c r="D154" s="1"/>
      <c r="E154" s="1"/>
      <c r="F154" s="1"/>
      <c r="G154" s="1"/>
      <c r="H154" s="1"/>
      <c r="I154" s="2"/>
      <c r="J154" s="1"/>
      <c r="K154" s="1"/>
      <c r="L154" s="1"/>
      <c r="N154" s="1"/>
      <c r="O154" s="1"/>
      <c r="P154" s="1"/>
      <c r="Q154" s="1"/>
      <c r="R154" s="1"/>
      <c r="S154" s="1"/>
      <c r="T154" s="1"/>
      <c r="U154" s="1"/>
      <c r="X154" s="1"/>
      <c r="Y154" s="1"/>
      <c r="Z154" s="4"/>
      <c r="AA154" s="1"/>
      <c r="AB154" s="4"/>
      <c r="AC154" s="1" t="s">
        <v>219</v>
      </c>
      <c r="AD154" s="1"/>
    </row>
    <row r="155" ht="15.75" customHeight="1">
      <c r="A155" s="1"/>
      <c r="B155" s="1"/>
      <c r="C155" s="3"/>
      <c r="D155" s="1"/>
      <c r="E155" s="1"/>
      <c r="F155" s="1"/>
      <c r="G155" s="1"/>
      <c r="H155" s="1"/>
      <c r="I155" s="2"/>
      <c r="J155" s="1"/>
      <c r="K155" s="1"/>
      <c r="L155" s="1"/>
      <c r="N155" s="1"/>
      <c r="O155" s="1"/>
      <c r="P155" s="1"/>
      <c r="Q155" s="1"/>
      <c r="R155" s="1"/>
      <c r="S155" s="1"/>
      <c r="T155" s="1"/>
      <c r="U155" s="1"/>
      <c r="X155" s="1"/>
      <c r="Y155" s="1"/>
      <c r="Z155" s="4"/>
      <c r="AA155" s="1"/>
      <c r="AB155" s="4"/>
      <c r="AC155" s="1" t="s">
        <v>220</v>
      </c>
      <c r="AD155" s="1"/>
    </row>
    <row r="156" ht="15.75" customHeight="1">
      <c r="A156" s="1"/>
      <c r="B156" s="1"/>
      <c r="C156" s="3"/>
      <c r="D156" s="1"/>
      <c r="E156" s="1"/>
      <c r="F156" s="1"/>
      <c r="G156" s="1"/>
      <c r="H156" s="1"/>
      <c r="I156" s="2"/>
      <c r="J156" s="1"/>
      <c r="K156" s="1"/>
      <c r="L156" s="1"/>
      <c r="N156" s="1"/>
      <c r="O156" s="1"/>
      <c r="P156" s="1"/>
      <c r="Q156" s="1"/>
      <c r="R156" s="1"/>
      <c r="S156" s="1"/>
      <c r="T156" s="1"/>
      <c r="U156" s="1"/>
      <c r="X156" s="1"/>
      <c r="Y156" s="1"/>
      <c r="Z156" s="4"/>
      <c r="AA156" s="1"/>
      <c r="AB156" s="4"/>
      <c r="AC156" s="1" t="s">
        <v>221</v>
      </c>
      <c r="AD156" s="1"/>
    </row>
    <row r="157" ht="15.75" customHeight="1">
      <c r="A157" s="1"/>
      <c r="B157" s="1"/>
      <c r="C157" s="3"/>
      <c r="D157" s="1"/>
      <c r="E157" s="1"/>
      <c r="F157" s="1"/>
      <c r="G157" s="1"/>
      <c r="H157" s="1"/>
      <c r="I157" s="2"/>
      <c r="J157" s="1"/>
      <c r="K157" s="1"/>
      <c r="L157" s="1"/>
      <c r="N157" s="1"/>
      <c r="O157" s="1"/>
      <c r="P157" s="1"/>
      <c r="Q157" s="1"/>
      <c r="R157" s="1"/>
      <c r="S157" s="1"/>
      <c r="T157" s="1"/>
      <c r="U157" s="1"/>
      <c r="X157" s="1"/>
      <c r="Y157" s="1"/>
      <c r="Z157" s="4"/>
      <c r="AA157" s="1"/>
      <c r="AB157" s="4"/>
      <c r="AC157" s="1" t="s">
        <v>300</v>
      </c>
      <c r="AD157" s="1"/>
    </row>
    <row r="158" ht="15.75" customHeight="1">
      <c r="A158" s="1"/>
      <c r="B158" s="1"/>
      <c r="C158" s="3"/>
      <c r="D158" s="1"/>
      <c r="E158" s="1"/>
      <c r="F158" s="1"/>
      <c r="G158" s="1"/>
      <c r="H158" s="1"/>
      <c r="I158" s="2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X158" s="1"/>
      <c r="Y158" s="1"/>
      <c r="Z158" s="4"/>
      <c r="AA158" s="1"/>
      <c r="AB158" s="4"/>
      <c r="AC158" s="1" t="s">
        <v>302</v>
      </c>
      <c r="AD158" s="1"/>
    </row>
    <row r="159" ht="15.75" customHeight="1">
      <c r="A159" s="1"/>
      <c r="B159" s="1"/>
      <c r="C159" s="3"/>
      <c r="D159" s="1"/>
      <c r="E159" s="1"/>
      <c r="F159" s="1"/>
      <c r="G159" s="1"/>
      <c r="H159" s="1"/>
      <c r="I159" s="2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X159" s="1"/>
      <c r="Y159" s="1"/>
      <c r="Z159" s="4"/>
      <c r="AA159" s="1"/>
      <c r="AB159" s="4"/>
      <c r="AC159" s="1" t="s">
        <v>304</v>
      </c>
      <c r="AD159" s="1"/>
    </row>
    <row r="160" ht="15.75" customHeight="1">
      <c r="A160" s="1"/>
      <c r="B160" s="1"/>
      <c r="C160" s="3"/>
      <c r="D160" s="1"/>
      <c r="E160" s="1"/>
      <c r="F160" s="1"/>
      <c r="G160" s="1"/>
      <c r="H160" s="1"/>
      <c r="I160" s="2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X160" s="1"/>
      <c r="Y160" s="1"/>
      <c r="Z160" s="4"/>
      <c r="AA160" s="1"/>
      <c r="AB160" s="4"/>
      <c r="AC160" s="1" t="s">
        <v>305</v>
      </c>
      <c r="AD160" s="1"/>
    </row>
    <row r="161" ht="15.75" customHeight="1">
      <c r="A161" s="1"/>
      <c r="B161" s="1"/>
      <c r="C161" s="3"/>
      <c r="D161" s="1"/>
      <c r="E161" s="1"/>
      <c r="F161" s="1"/>
      <c r="G161" s="1"/>
      <c r="H161" s="1"/>
      <c r="I161" s="2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X161" s="1"/>
      <c r="Y161" s="1"/>
      <c r="Z161" s="4"/>
      <c r="AA161" s="1"/>
      <c r="AB161" s="4"/>
      <c r="AC161" s="1" t="s">
        <v>307</v>
      </c>
      <c r="AD161" s="1"/>
    </row>
    <row r="162" ht="15.75" customHeight="1">
      <c r="A162" s="1"/>
      <c r="B162" s="1"/>
      <c r="C162" s="3"/>
      <c r="D162" s="1"/>
      <c r="E162" s="1"/>
      <c r="F162" s="1"/>
      <c r="G162" s="1"/>
      <c r="H162" s="1"/>
      <c r="I162" s="2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X162" s="1"/>
      <c r="Y162" s="1"/>
      <c r="Z162" s="4"/>
      <c r="AA162" s="1"/>
      <c r="AB162" s="4"/>
      <c r="AC162" s="1" t="s">
        <v>309</v>
      </c>
      <c r="AD162" s="1"/>
    </row>
    <row r="163" ht="15.75" customHeight="1">
      <c r="A163" s="1"/>
      <c r="B163" s="1"/>
      <c r="C163" s="3"/>
      <c r="D163" s="1"/>
      <c r="E163" s="1"/>
      <c r="F163" s="1"/>
      <c r="G163" s="1"/>
      <c r="H163" s="1"/>
      <c r="I163" s="2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X163" s="1"/>
      <c r="Y163" s="1"/>
      <c r="Z163" s="4"/>
      <c r="AA163" s="1"/>
      <c r="AB163" s="4"/>
      <c r="AC163" s="1" t="s">
        <v>311</v>
      </c>
      <c r="AD163" s="1"/>
    </row>
    <row r="164" ht="15.75" customHeight="1">
      <c r="A164" s="1"/>
      <c r="B164" s="1"/>
      <c r="C164" s="3"/>
      <c r="D164" s="1"/>
      <c r="E164" s="1"/>
      <c r="F164" s="1"/>
      <c r="G164" s="1"/>
      <c r="H164" s="1"/>
      <c r="I164" s="2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X164" s="1"/>
      <c r="Y164" s="1"/>
      <c r="Z164" s="4"/>
      <c r="AA164" s="1"/>
      <c r="AB164" s="4"/>
      <c r="AC164" s="1" t="s">
        <v>313</v>
      </c>
      <c r="AD164" s="1"/>
    </row>
    <row r="165" ht="15.75" customHeight="1">
      <c r="A165" s="1"/>
      <c r="B165" s="1"/>
      <c r="C165" s="3"/>
      <c r="D165" s="1"/>
      <c r="E165" s="1"/>
      <c r="F165" s="1"/>
      <c r="G165" s="1"/>
      <c r="H165" s="1"/>
      <c r="I165" s="2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X165" s="1"/>
      <c r="Y165" s="1"/>
      <c r="Z165" s="4"/>
      <c r="AA165" s="1"/>
      <c r="AB165" s="4"/>
      <c r="AC165" s="1" t="s">
        <v>315</v>
      </c>
      <c r="AD165" s="1"/>
    </row>
    <row r="166" ht="15.75" customHeight="1">
      <c r="A166" s="1"/>
      <c r="B166" s="1"/>
      <c r="C166" s="3"/>
      <c r="D166" s="1"/>
      <c r="E166" s="1"/>
      <c r="F166" s="1"/>
      <c r="G166" s="1"/>
      <c r="H166" s="1"/>
      <c r="I166" s="2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X166" s="1"/>
      <c r="Y166" s="1"/>
      <c r="Z166" s="4"/>
      <c r="AA166" s="1"/>
      <c r="AB166" s="4"/>
      <c r="AC166" s="1" t="s">
        <v>315</v>
      </c>
      <c r="AD166" s="1"/>
    </row>
    <row r="167" ht="15.75" customHeight="1">
      <c r="A167" s="1"/>
      <c r="B167" s="1"/>
      <c r="C167" s="3"/>
      <c r="D167" s="1"/>
      <c r="E167" s="1"/>
      <c r="F167" s="1"/>
      <c r="G167" s="1"/>
      <c r="H167" s="1"/>
      <c r="I167" s="2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X167" s="1"/>
      <c r="Y167" s="1"/>
      <c r="Z167" s="4"/>
      <c r="AA167" s="1"/>
      <c r="AB167" s="4"/>
      <c r="AC167" s="1" t="s">
        <v>317</v>
      </c>
      <c r="AD167" s="1"/>
    </row>
    <row r="168" ht="15.75" customHeight="1">
      <c r="A168" s="1"/>
      <c r="B168" s="1"/>
      <c r="C168" s="3"/>
      <c r="D168" s="1"/>
      <c r="E168" s="1"/>
      <c r="F168" s="1"/>
      <c r="G168" s="1"/>
      <c r="H168" s="1"/>
      <c r="I168" s="2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X168" s="1"/>
      <c r="Y168" s="1"/>
      <c r="Z168" s="4"/>
      <c r="AA168" s="1"/>
      <c r="AB168" s="4"/>
      <c r="AC168" s="1" t="s">
        <v>319</v>
      </c>
      <c r="AD168" s="1"/>
    </row>
    <row r="169" ht="15.75" customHeight="1">
      <c r="A169" s="1"/>
      <c r="B169" s="1"/>
      <c r="C169" s="3"/>
      <c r="D169" s="1"/>
      <c r="E169" s="1"/>
      <c r="F169" s="1"/>
      <c r="G169" s="1"/>
      <c r="H169" s="1"/>
      <c r="I169" s="2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X169" s="1"/>
      <c r="Y169" s="1"/>
      <c r="Z169" s="4"/>
      <c r="AA169" s="1"/>
      <c r="AB169" s="4"/>
      <c r="AC169" s="1" t="s">
        <v>167</v>
      </c>
      <c r="AD169" s="1"/>
    </row>
    <row r="170" ht="15.75" customHeight="1">
      <c r="A170" s="1"/>
      <c r="B170" s="1"/>
      <c r="C170" s="3"/>
      <c r="D170" s="1"/>
      <c r="E170" s="1"/>
      <c r="F170" s="1"/>
      <c r="G170" s="1"/>
      <c r="H170" s="1"/>
      <c r="I170" s="2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X170" s="1"/>
      <c r="Y170" s="1"/>
      <c r="Z170" s="4"/>
      <c r="AA170" s="1"/>
      <c r="AB170" s="4"/>
      <c r="AC170" s="1" t="s">
        <v>322</v>
      </c>
      <c r="AD170" s="1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2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X171" s="1"/>
      <c r="Y171" s="1"/>
      <c r="Z171" s="4"/>
      <c r="AA171" s="1"/>
      <c r="AB171" s="4"/>
      <c r="AC171" s="1" t="s">
        <v>324</v>
      </c>
      <c r="AD171" s="1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2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X172" s="1"/>
      <c r="Y172" s="1"/>
      <c r="Z172" s="4"/>
      <c r="AA172" s="1"/>
      <c r="AB172" s="4"/>
      <c r="AC172" s="1" t="s">
        <v>326</v>
      </c>
      <c r="AD172" s="1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2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X173" s="1"/>
      <c r="Y173" s="1"/>
      <c r="Z173" s="4"/>
      <c r="AA173" s="1"/>
      <c r="AB173" s="4"/>
      <c r="AC173" s="1" t="s">
        <v>328</v>
      </c>
      <c r="AD173" s="1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2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X174" s="1"/>
      <c r="Y174" s="1"/>
      <c r="Z174" s="4"/>
      <c r="AA174" s="1"/>
      <c r="AB174" s="4"/>
      <c r="AC174" s="1" t="s">
        <v>329</v>
      </c>
      <c r="AD174" s="1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2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X175" s="1"/>
      <c r="Y175" s="1"/>
      <c r="Z175" s="4"/>
      <c r="AA175" s="1"/>
      <c r="AB175" s="4"/>
      <c r="AC175" s="4"/>
      <c r="AD175" s="4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2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X176" s="1"/>
      <c r="Y176" s="1"/>
      <c r="Z176" s="4"/>
      <c r="AA176" s="1"/>
      <c r="AB176" s="4"/>
      <c r="AC176" s="4"/>
      <c r="AD176" s="4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2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4"/>
      <c r="AA177" s="1"/>
      <c r="AB177" s="4"/>
      <c r="AC177" s="4"/>
      <c r="AD177" s="4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2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4"/>
      <c r="AA178" s="1"/>
      <c r="AB178" s="4"/>
      <c r="AC178" s="4"/>
      <c r="AD178" s="4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2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4"/>
      <c r="AA179" s="1"/>
      <c r="AB179" s="4"/>
      <c r="AC179" s="4"/>
      <c r="AD179" s="4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2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4"/>
      <c r="AA180" s="1"/>
      <c r="AB180" s="4"/>
      <c r="AC180" s="4"/>
      <c r="AD180" s="4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2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4"/>
      <c r="AA181" s="1"/>
      <c r="AB181" s="4"/>
      <c r="AC181" s="4"/>
      <c r="AD181" s="4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2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4"/>
      <c r="AA182" s="1"/>
      <c r="AB182" s="4"/>
      <c r="AC182" s="4"/>
      <c r="AD182" s="4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2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4"/>
      <c r="AA183" s="1"/>
      <c r="AB183" s="4"/>
      <c r="AC183" s="4"/>
      <c r="AD183" s="4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2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4"/>
      <c r="AA184" s="1"/>
      <c r="AB184" s="4"/>
      <c r="AC184" s="4"/>
      <c r="AD184" s="4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2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4"/>
      <c r="AA185" s="1"/>
      <c r="AB185" s="4"/>
      <c r="AC185" s="4"/>
      <c r="AD185" s="4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2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4"/>
      <c r="AA186" s="1"/>
      <c r="AB186" s="4"/>
      <c r="AC186" s="4"/>
      <c r="AD186" s="4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2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4"/>
      <c r="AA187" s="1"/>
      <c r="AB187" s="4"/>
      <c r="AC187" s="4"/>
      <c r="AD187" s="4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2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4"/>
      <c r="AA188" s="1"/>
      <c r="AB188" s="4"/>
      <c r="AC188" s="4"/>
      <c r="AD188" s="4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2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4"/>
      <c r="AA189" s="1"/>
      <c r="AB189" s="4"/>
      <c r="AC189" s="4"/>
      <c r="AD189" s="4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2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4"/>
      <c r="AA190" s="1"/>
      <c r="AB190" s="4"/>
      <c r="AC190" s="4"/>
      <c r="AD190" s="4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2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4"/>
      <c r="AA191" s="1"/>
      <c r="AB191" s="4"/>
      <c r="AC191" s="4"/>
      <c r="AD191" s="4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2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4"/>
      <c r="AA192" s="1"/>
      <c r="AB192" s="4"/>
      <c r="AC192" s="4"/>
      <c r="AD192" s="4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2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4"/>
      <c r="AA193" s="1"/>
      <c r="AB193" s="4"/>
      <c r="AC193" s="4"/>
      <c r="AD193" s="4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2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4"/>
      <c r="AA194" s="1"/>
      <c r="AB194" s="4"/>
      <c r="AC194" s="4"/>
      <c r="AD194" s="4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2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4"/>
      <c r="AA195" s="1"/>
      <c r="AB195" s="4"/>
      <c r="AC195" s="4"/>
      <c r="AD195" s="4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2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4"/>
      <c r="AA196" s="1"/>
      <c r="AB196" s="4"/>
      <c r="AC196" s="4"/>
      <c r="AD196" s="4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2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4"/>
      <c r="AA197" s="1"/>
      <c r="AB197" s="4"/>
      <c r="AC197" s="4"/>
      <c r="AD197" s="4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2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4"/>
      <c r="AA198" s="1"/>
      <c r="AB198" s="4"/>
      <c r="AC198" s="4"/>
      <c r="AD198" s="4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2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4"/>
      <c r="AA199" s="1"/>
      <c r="AB199" s="4"/>
      <c r="AC199" s="4"/>
      <c r="AD199" s="4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2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4"/>
      <c r="AA200" s="1"/>
      <c r="AB200" s="4"/>
      <c r="AC200" s="4"/>
      <c r="AD200" s="4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2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4"/>
      <c r="AA201" s="1"/>
      <c r="AB201" s="4"/>
      <c r="AC201" s="4"/>
      <c r="AD201" s="4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2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4"/>
      <c r="AA202" s="1"/>
      <c r="AB202" s="4"/>
      <c r="AC202" s="4"/>
      <c r="AD202" s="4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2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4"/>
      <c r="AA203" s="1"/>
      <c r="AB203" s="4"/>
      <c r="AC203" s="4"/>
      <c r="AD203" s="4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2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4"/>
      <c r="AA204" s="1"/>
      <c r="AB204" s="4"/>
      <c r="AC204" s="4"/>
      <c r="AD204" s="4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2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4"/>
      <c r="AA205" s="1"/>
      <c r="AB205" s="4"/>
      <c r="AC205" s="4"/>
      <c r="AD205" s="4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2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4"/>
      <c r="AA206" s="1"/>
      <c r="AB206" s="4"/>
      <c r="AC206" s="4"/>
      <c r="AD206" s="4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2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4"/>
      <c r="AA207" s="1"/>
      <c r="AB207" s="4"/>
      <c r="AC207" s="4"/>
      <c r="AD207" s="4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2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4"/>
      <c r="AA208" s="1"/>
      <c r="AB208" s="4"/>
      <c r="AC208" s="4"/>
      <c r="AD208" s="4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2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4"/>
      <c r="AA209" s="1"/>
      <c r="AB209" s="4"/>
      <c r="AC209" s="4"/>
      <c r="AD209" s="4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2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4"/>
      <c r="AA210" s="1"/>
      <c r="AB210" s="4"/>
      <c r="AC210" s="4"/>
      <c r="AD210" s="4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2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4"/>
      <c r="AA211" s="1"/>
      <c r="AB211" s="4"/>
      <c r="AC211" s="4"/>
      <c r="AD211" s="4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2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4"/>
      <c r="AA212" s="1"/>
      <c r="AB212" s="4"/>
      <c r="AC212" s="4"/>
      <c r="AD212" s="4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2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4"/>
      <c r="AA213" s="1"/>
      <c r="AB213" s="4"/>
      <c r="AC213" s="4"/>
      <c r="AD213" s="4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2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4"/>
      <c r="AA214" s="1"/>
      <c r="AB214" s="4"/>
      <c r="AC214" s="4"/>
      <c r="AD214" s="4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2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4"/>
      <c r="AA215" s="1"/>
      <c r="AB215" s="4"/>
      <c r="AC215" s="4"/>
      <c r="AD215" s="4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2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4"/>
      <c r="AA216" s="1"/>
      <c r="AB216" s="4"/>
      <c r="AC216" s="4"/>
      <c r="AD216" s="4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2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4"/>
      <c r="AA217" s="1"/>
      <c r="AB217" s="4"/>
      <c r="AC217" s="4"/>
      <c r="AD217" s="4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2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4"/>
      <c r="AA218" s="1"/>
      <c r="AB218" s="4"/>
      <c r="AC218" s="4"/>
      <c r="AD218" s="4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2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4"/>
      <c r="AA219" s="1"/>
      <c r="AB219" s="4"/>
      <c r="AC219" s="4"/>
      <c r="AD219" s="4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2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4"/>
      <c r="AA220" s="1"/>
      <c r="AB220" s="4"/>
      <c r="AC220" s="4"/>
      <c r="AD220" s="4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2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4"/>
      <c r="AA221" s="1"/>
      <c r="AB221" s="4"/>
      <c r="AC221" s="4"/>
      <c r="AD221" s="4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2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4"/>
      <c r="AA222" s="1"/>
      <c r="AB222" s="4"/>
      <c r="AC222" s="4"/>
      <c r="AD222" s="4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2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4"/>
      <c r="AA223" s="1"/>
      <c r="AB223" s="4"/>
      <c r="AC223" s="4"/>
      <c r="AD223" s="4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2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4"/>
      <c r="AA224" s="1"/>
      <c r="AB224" s="4"/>
      <c r="AC224" s="4"/>
      <c r="AD224" s="4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2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4"/>
      <c r="AA225" s="1"/>
      <c r="AB225" s="4"/>
      <c r="AC225" s="4"/>
      <c r="AD225" s="4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2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4"/>
      <c r="AA226" s="1"/>
      <c r="AB226" s="4"/>
      <c r="AC226" s="4"/>
      <c r="AD226" s="4"/>
    </row>
    <row r="227" ht="15.75" customHeight="1">
      <c r="A227" s="1"/>
      <c r="B227" s="1"/>
      <c r="C227" s="1"/>
      <c r="D227" s="1"/>
      <c r="E227" s="1"/>
      <c r="F227" s="1"/>
      <c r="G227" s="1"/>
      <c r="H227" s="1"/>
      <c r="I227" s="2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4"/>
      <c r="AA227" s="1"/>
      <c r="AB227" s="4"/>
      <c r="AC227" s="4"/>
      <c r="AD227" s="4"/>
    </row>
    <row r="228" ht="15.75" customHeight="1">
      <c r="A228" s="1"/>
      <c r="B228" s="1"/>
      <c r="C228" s="1"/>
      <c r="D228" s="1"/>
      <c r="E228" s="1"/>
      <c r="F228" s="1"/>
      <c r="G228" s="1"/>
      <c r="H228" s="1"/>
      <c r="I228" s="2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4"/>
      <c r="AA228" s="1"/>
      <c r="AB228" s="4"/>
      <c r="AC228" s="4"/>
      <c r="AD228" s="4"/>
    </row>
    <row r="229" ht="15.75" customHeight="1">
      <c r="A229" s="1"/>
      <c r="B229" s="1"/>
      <c r="C229" s="1"/>
      <c r="D229" s="1"/>
      <c r="E229" s="1"/>
      <c r="F229" s="1"/>
      <c r="G229" s="1"/>
      <c r="H229" s="1"/>
      <c r="I229" s="2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4"/>
      <c r="AA229" s="1"/>
      <c r="AB229" s="4"/>
      <c r="AC229" s="4"/>
      <c r="AD229" s="4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2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4"/>
      <c r="AA230" s="1"/>
      <c r="AB230" s="4"/>
      <c r="AC230" s="4"/>
      <c r="AD230" s="4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2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4"/>
      <c r="AA231" s="1"/>
      <c r="AB231" s="4"/>
      <c r="AC231" s="4"/>
      <c r="AD231" s="4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2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4"/>
      <c r="AA232" s="1"/>
      <c r="AB232" s="4"/>
      <c r="AC232" s="4"/>
      <c r="AD232" s="4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2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4"/>
      <c r="AA233" s="1"/>
      <c r="AB233" s="4"/>
      <c r="AC233" s="4"/>
      <c r="AD233" s="4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2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4"/>
      <c r="AA234" s="1"/>
      <c r="AB234" s="4"/>
      <c r="AC234" s="4"/>
      <c r="AD234" s="4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2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4"/>
      <c r="AA235" s="1"/>
      <c r="AB235" s="4"/>
      <c r="AC235" s="4"/>
      <c r="AD235" s="4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2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4"/>
      <c r="AA236" s="1"/>
      <c r="AB236" s="4"/>
      <c r="AC236" s="4"/>
      <c r="AD236" s="4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2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4"/>
      <c r="AA237" s="1"/>
      <c r="AB237" s="4"/>
      <c r="AC237" s="4"/>
      <c r="AD237" s="4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2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4"/>
      <c r="AA238" s="1"/>
      <c r="AB238" s="4"/>
      <c r="AC238" s="4"/>
      <c r="AD238" s="4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2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4"/>
      <c r="AA239" s="1"/>
      <c r="AB239" s="4"/>
      <c r="AC239" s="4"/>
      <c r="AD239" s="4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2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4"/>
      <c r="AA240" s="1"/>
      <c r="AB240" s="4"/>
      <c r="AC240" s="4"/>
      <c r="AD240" s="4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2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4"/>
      <c r="AA241" s="1"/>
      <c r="AB241" s="4"/>
      <c r="AC241" s="4"/>
      <c r="AD241" s="4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2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4"/>
      <c r="AA242" s="1"/>
      <c r="AB242" s="4"/>
      <c r="AC242" s="4"/>
      <c r="AD242" s="4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2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4"/>
      <c r="AA243" s="1"/>
      <c r="AB243" s="4"/>
      <c r="AC243" s="4"/>
      <c r="AD243" s="4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2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4"/>
      <c r="AA244" s="1"/>
      <c r="AB244" s="4"/>
      <c r="AC244" s="4"/>
      <c r="AD244" s="4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2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4"/>
      <c r="AA245" s="1"/>
      <c r="AB245" s="4"/>
      <c r="AC245" s="4"/>
      <c r="AD245" s="4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2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4"/>
      <c r="AA246" s="1"/>
      <c r="AB246" s="4"/>
      <c r="AC246" s="4"/>
      <c r="AD246" s="4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2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4"/>
      <c r="AA247" s="1"/>
      <c r="AB247" s="4"/>
      <c r="AC247" s="4"/>
      <c r="AD247" s="4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2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4"/>
      <c r="AA248" s="1"/>
      <c r="AB248" s="4"/>
      <c r="AC248" s="4"/>
      <c r="AD248" s="4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2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4"/>
      <c r="AA249" s="1"/>
      <c r="AB249" s="4"/>
      <c r="AC249" s="4"/>
      <c r="AD249" s="4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2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4"/>
      <c r="AA250" s="1"/>
      <c r="AB250" s="4"/>
      <c r="AC250" s="4"/>
      <c r="AD250" s="4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2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4"/>
      <c r="AA251" s="1"/>
      <c r="AB251" s="4"/>
      <c r="AC251" s="4"/>
      <c r="AD251" s="4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2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4"/>
      <c r="AA252" s="1"/>
      <c r="AB252" s="4"/>
      <c r="AC252" s="4"/>
      <c r="AD252" s="4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2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4"/>
      <c r="AA253" s="1"/>
      <c r="AB253" s="4"/>
      <c r="AC253" s="4"/>
      <c r="AD253" s="4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2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4"/>
      <c r="AA254" s="1"/>
      <c r="AB254" s="4"/>
      <c r="AC254" s="4"/>
      <c r="AD254" s="4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2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4"/>
      <c r="AA255" s="1"/>
      <c r="AB255" s="4"/>
      <c r="AC255" s="4"/>
      <c r="AD255" s="4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2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4"/>
      <c r="AA256" s="1"/>
      <c r="AB256" s="4"/>
      <c r="AC256" s="4"/>
      <c r="AD256" s="4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2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4"/>
      <c r="AA257" s="1"/>
      <c r="AB257" s="4"/>
      <c r="AC257" s="4"/>
      <c r="AD257" s="4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2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4"/>
      <c r="AA258" s="1"/>
      <c r="AB258" s="4"/>
      <c r="AC258" s="4"/>
      <c r="AD258" s="4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2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4"/>
      <c r="AA259" s="1"/>
      <c r="AB259" s="4"/>
      <c r="AC259" s="4"/>
      <c r="AD259" s="4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2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4"/>
      <c r="AA260" s="1"/>
      <c r="AB260" s="4"/>
      <c r="AC260" s="4"/>
      <c r="AD260" s="4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2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4"/>
      <c r="AA261" s="1"/>
      <c r="AB261" s="4"/>
      <c r="AC261" s="4"/>
      <c r="AD261" s="4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2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4"/>
      <c r="AA262" s="1"/>
      <c r="AB262" s="4"/>
      <c r="AC262" s="4"/>
      <c r="AD262" s="4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2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4"/>
      <c r="AA263" s="1"/>
      <c r="AB263" s="4"/>
      <c r="AC263" s="4"/>
      <c r="AD263" s="4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2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4"/>
      <c r="AA264" s="1"/>
      <c r="AB264" s="4"/>
      <c r="AC264" s="4"/>
      <c r="AD264" s="4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2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4"/>
      <c r="AA265" s="1"/>
      <c r="AB265" s="4"/>
      <c r="AC265" s="4"/>
      <c r="AD265" s="4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2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4"/>
      <c r="AA266" s="1"/>
      <c r="AB266" s="4"/>
      <c r="AC266" s="4"/>
      <c r="AD266" s="4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2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4"/>
      <c r="AA267" s="1"/>
      <c r="AB267" s="4"/>
      <c r="AC267" s="4"/>
      <c r="AD267" s="4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2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4"/>
      <c r="AA268" s="1"/>
      <c r="AB268" s="4"/>
      <c r="AC268" s="4"/>
      <c r="AD268" s="4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2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4"/>
      <c r="AA269" s="1"/>
      <c r="AB269" s="4"/>
      <c r="AC269" s="4"/>
      <c r="AD269" s="4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2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4"/>
      <c r="AA270" s="1"/>
      <c r="AB270" s="4"/>
      <c r="AC270" s="4"/>
      <c r="AD270" s="4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2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4"/>
      <c r="AA271" s="1"/>
      <c r="AB271" s="4"/>
      <c r="AC271" s="4"/>
      <c r="AD271" s="4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2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4"/>
      <c r="AA272" s="1"/>
      <c r="AB272" s="4"/>
      <c r="AC272" s="4"/>
      <c r="AD272" s="4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2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4"/>
      <c r="AA273" s="1"/>
      <c r="AB273" s="4"/>
      <c r="AC273" s="4"/>
      <c r="AD273" s="4"/>
    </row>
    <row r="274" ht="15.75" customHeight="1">
      <c r="A274" s="16"/>
      <c r="B274" s="16"/>
      <c r="C274" s="16"/>
      <c r="D274" s="16"/>
      <c r="E274" s="16"/>
      <c r="F274" s="16"/>
      <c r="G274" s="16"/>
      <c r="H274" s="16"/>
      <c r="I274" s="220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287"/>
      <c r="AA274" s="16"/>
      <c r="AB274" s="287"/>
      <c r="AC274" s="287"/>
      <c r="AD274" s="287"/>
    </row>
    <row r="275" ht="15.75" customHeight="1">
      <c r="A275" s="16"/>
      <c r="B275" s="16"/>
      <c r="C275" s="16"/>
      <c r="D275" s="16"/>
      <c r="E275" s="16"/>
      <c r="F275" s="16"/>
      <c r="G275" s="16"/>
      <c r="H275" s="16"/>
      <c r="I275" s="220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287"/>
      <c r="AA275" s="16"/>
      <c r="AB275" s="287"/>
      <c r="AC275" s="287"/>
      <c r="AD275" s="287"/>
    </row>
    <row r="276" ht="15.75" customHeight="1">
      <c r="A276" s="16"/>
      <c r="B276" s="16"/>
      <c r="C276" s="16"/>
      <c r="D276" s="16"/>
      <c r="E276" s="16"/>
      <c r="F276" s="16"/>
      <c r="G276" s="16"/>
      <c r="H276" s="16"/>
      <c r="I276" s="220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287"/>
      <c r="AA276" s="16"/>
      <c r="AB276" s="287"/>
      <c r="AC276" s="287"/>
      <c r="AD276" s="287"/>
    </row>
    <row r="277" ht="15.75" customHeight="1">
      <c r="A277" s="16"/>
      <c r="B277" s="16"/>
      <c r="C277" s="16"/>
      <c r="D277" s="16"/>
      <c r="E277" s="16"/>
      <c r="F277" s="16"/>
      <c r="G277" s="16"/>
      <c r="H277" s="16"/>
      <c r="I277" s="220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287"/>
      <c r="AA277" s="16"/>
      <c r="AB277" s="287"/>
      <c r="AC277" s="287"/>
      <c r="AD277" s="287"/>
    </row>
    <row r="278" ht="15.75" customHeight="1">
      <c r="A278" s="16"/>
      <c r="B278" s="16"/>
      <c r="C278" s="16"/>
      <c r="D278" s="16"/>
      <c r="E278" s="16"/>
      <c r="F278" s="16"/>
      <c r="G278" s="16"/>
      <c r="H278" s="16"/>
      <c r="I278" s="220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287"/>
      <c r="AA278" s="16"/>
      <c r="AB278" s="287"/>
      <c r="AC278" s="287"/>
      <c r="AD278" s="287"/>
    </row>
    <row r="279" ht="15.75" customHeight="1">
      <c r="A279" s="16"/>
      <c r="B279" s="16"/>
      <c r="C279" s="16"/>
      <c r="D279" s="16"/>
      <c r="E279" s="16"/>
      <c r="F279" s="16"/>
      <c r="G279" s="16"/>
      <c r="H279" s="16"/>
      <c r="I279" s="220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287"/>
      <c r="AA279" s="16"/>
      <c r="AB279" s="287"/>
      <c r="AC279" s="287"/>
      <c r="AD279" s="287"/>
    </row>
    <row r="280" ht="15.75" customHeight="1">
      <c r="A280" s="16"/>
      <c r="B280" s="16"/>
      <c r="C280" s="16"/>
      <c r="D280" s="16"/>
      <c r="E280" s="16"/>
      <c r="F280" s="16"/>
      <c r="G280" s="16"/>
      <c r="H280" s="16"/>
      <c r="I280" s="220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287"/>
      <c r="AA280" s="16"/>
      <c r="AB280" s="287"/>
      <c r="AC280" s="287"/>
      <c r="AD280" s="287"/>
    </row>
    <row r="281" ht="15.75" customHeight="1">
      <c r="A281" s="16"/>
      <c r="B281" s="16"/>
      <c r="C281" s="16"/>
      <c r="D281" s="16"/>
      <c r="E281" s="16"/>
      <c r="F281" s="16"/>
      <c r="G281" s="16"/>
      <c r="H281" s="16"/>
      <c r="I281" s="220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287"/>
      <c r="AA281" s="16"/>
      <c r="AB281" s="287"/>
      <c r="AC281" s="287"/>
      <c r="AD281" s="287"/>
    </row>
    <row r="282" ht="15.75" customHeight="1">
      <c r="A282" s="16"/>
      <c r="B282" s="16"/>
      <c r="C282" s="16"/>
      <c r="D282" s="16"/>
      <c r="E282" s="16"/>
      <c r="F282" s="16"/>
      <c r="G282" s="16"/>
      <c r="H282" s="16"/>
      <c r="I282" s="220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287"/>
      <c r="AA282" s="16"/>
      <c r="AB282" s="287"/>
      <c r="AC282" s="287"/>
      <c r="AD282" s="287"/>
    </row>
    <row r="283" ht="15.75" customHeight="1">
      <c r="A283" s="16"/>
      <c r="B283" s="16"/>
      <c r="C283" s="16"/>
      <c r="D283" s="16"/>
      <c r="E283" s="16"/>
      <c r="F283" s="16"/>
      <c r="G283" s="16"/>
      <c r="H283" s="16"/>
      <c r="I283" s="220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287"/>
      <c r="AA283" s="16"/>
      <c r="AB283" s="287"/>
      <c r="AC283" s="287"/>
      <c r="AD283" s="287"/>
    </row>
    <row r="284" ht="15.75" customHeight="1">
      <c r="A284" s="16"/>
      <c r="B284" s="16"/>
      <c r="C284" s="16"/>
      <c r="D284" s="16"/>
      <c r="E284" s="16"/>
      <c r="F284" s="16"/>
      <c r="G284" s="16"/>
      <c r="H284" s="16"/>
      <c r="I284" s="220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287"/>
      <c r="AA284" s="16"/>
      <c r="AB284" s="287"/>
      <c r="AC284" s="287"/>
      <c r="AD284" s="287"/>
    </row>
    <row r="285" ht="15.75" customHeight="1">
      <c r="A285" s="16"/>
      <c r="B285" s="16"/>
      <c r="C285" s="16"/>
      <c r="D285" s="16"/>
      <c r="E285" s="16"/>
      <c r="F285" s="16"/>
      <c r="G285" s="16"/>
      <c r="H285" s="16"/>
      <c r="I285" s="220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287"/>
      <c r="AA285" s="16"/>
      <c r="AB285" s="287"/>
      <c r="AC285" s="287"/>
      <c r="AD285" s="287"/>
    </row>
    <row r="286" ht="15.75" customHeight="1">
      <c r="A286" s="16"/>
      <c r="B286" s="16"/>
      <c r="C286" s="16"/>
      <c r="D286" s="16"/>
      <c r="E286" s="16"/>
      <c r="F286" s="16"/>
      <c r="G286" s="16"/>
      <c r="H286" s="16"/>
      <c r="I286" s="220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287"/>
      <c r="AA286" s="16"/>
      <c r="AB286" s="287"/>
      <c r="AC286" s="287"/>
      <c r="AD286" s="287"/>
    </row>
    <row r="287" ht="15.75" customHeight="1">
      <c r="A287" s="16"/>
      <c r="B287" s="16"/>
      <c r="C287" s="16"/>
      <c r="D287" s="16"/>
      <c r="E287" s="16"/>
      <c r="F287" s="16"/>
      <c r="G287" s="16"/>
      <c r="H287" s="16"/>
      <c r="I287" s="220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287"/>
      <c r="AA287" s="16"/>
      <c r="AB287" s="287"/>
      <c r="AC287" s="287"/>
      <c r="AD287" s="287"/>
    </row>
    <row r="288" ht="15.75" customHeight="1">
      <c r="A288" s="16"/>
      <c r="B288" s="16"/>
      <c r="C288" s="16"/>
      <c r="D288" s="16"/>
      <c r="E288" s="16"/>
      <c r="F288" s="16"/>
      <c r="G288" s="16"/>
      <c r="H288" s="16"/>
      <c r="I288" s="220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287"/>
      <c r="AA288" s="16"/>
      <c r="AB288" s="287"/>
      <c r="AC288" s="287"/>
      <c r="AD288" s="287"/>
    </row>
    <row r="289" ht="15.75" customHeight="1">
      <c r="A289" s="16"/>
      <c r="B289" s="16"/>
      <c r="C289" s="16"/>
      <c r="D289" s="16"/>
      <c r="E289" s="16"/>
      <c r="F289" s="16"/>
      <c r="G289" s="16"/>
      <c r="H289" s="16"/>
      <c r="I289" s="220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287"/>
      <c r="AA289" s="16"/>
      <c r="AB289" s="287"/>
      <c r="AC289" s="287"/>
      <c r="AD289" s="287"/>
    </row>
    <row r="290" ht="15.75" customHeight="1">
      <c r="A290" s="16"/>
      <c r="B290" s="16"/>
      <c r="C290" s="16"/>
      <c r="D290" s="16"/>
      <c r="E290" s="16"/>
      <c r="F290" s="16"/>
      <c r="G290" s="16"/>
      <c r="H290" s="16"/>
      <c r="I290" s="220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287"/>
      <c r="AA290" s="16"/>
      <c r="AB290" s="287"/>
      <c r="AC290" s="287"/>
      <c r="AD290" s="287"/>
    </row>
    <row r="291" ht="15.75" customHeight="1">
      <c r="A291" s="16"/>
      <c r="B291" s="16"/>
      <c r="C291" s="16"/>
      <c r="D291" s="16"/>
      <c r="E291" s="16"/>
      <c r="F291" s="16"/>
      <c r="G291" s="16"/>
      <c r="H291" s="16"/>
      <c r="I291" s="220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287"/>
      <c r="AA291" s="16"/>
      <c r="AB291" s="287"/>
      <c r="AC291" s="287"/>
      <c r="AD291" s="287"/>
    </row>
    <row r="292" ht="15.75" customHeight="1">
      <c r="A292" s="16"/>
      <c r="B292" s="16"/>
      <c r="C292" s="16"/>
      <c r="D292" s="16"/>
      <c r="E292" s="16"/>
      <c r="F292" s="16"/>
      <c r="G292" s="16"/>
      <c r="H292" s="16"/>
      <c r="I292" s="220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287"/>
      <c r="AA292" s="16"/>
      <c r="AB292" s="287"/>
      <c r="AC292" s="287"/>
      <c r="AD292" s="287"/>
    </row>
    <row r="293" ht="15.75" customHeight="1">
      <c r="A293" s="16"/>
      <c r="B293" s="16"/>
      <c r="C293" s="16"/>
      <c r="D293" s="16"/>
      <c r="E293" s="16"/>
      <c r="F293" s="16"/>
      <c r="G293" s="16"/>
      <c r="H293" s="16"/>
      <c r="I293" s="220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287"/>
      <c r="AA293" s="16"/>
      <c r="AB293" s="287"/>
      <c r="AC293" s="287"/>
      <c r="AD293" s="287"/>
    </row>
    <row r="294" ht="15.75" customHeight="1">
      <c r="A294" s="16"/>
      <c r="B294" s="16"/>
      <c r="C294" s="16"/>
      <c r="D294" s="16"/>
      <c r="E294" s="16"/>
      <c r="F294" s="16"/>
      <c r="G294" s="16"/>
      <c r="H294" s="16"/>
      <c r="I294" s="220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287"/>
      <c r="AA294" s="16"/>
      <c r="AB294" s="287"/>
      <c r="AC294" s="287"/>
      <c r="AD294" s="287"/>
    </row>
    <row r="295" ht="15.75" customHeight="1">
      <c r="A295" s="16"/>
      <c r="B295" s="16"/>
      <c r="C295" s="16"/>
      <c r="D295" s="16"/>
      <c r="E295" s="16"/>
      <c r="F295" s="16"/>
      <c r="G295" s="16"/>
      <c r="H295" s="16"/>
      <c r="I295" s="220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287"/>
      <c r="AA295" s="16"/>
      <c r="AB295" s="287"/>
      <c r="AC295" s="287"/>
      <c r="AD295" s="287"/>
    </row>
    <row r="296" ht="15.75" customHeight="1">
      <c r="A296" s="16"/>
      <c r="B296" s="16"/>
      <c r="C296" s="16"/>
      <c r="D296" s="16"/>
      <c r="E296" s="16"/>
      <c r="F296" s="16"/>
      <c r="G296" s="16"/>
      <c r="H296" s="16"/>
      <c r="I296" s="220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287"/>
      <c r="AA296" s="16"/>
      <c r="AB296" s="287"/>
      <c r="AC296" s="287"/>
      <c r="AD296" s="287"/>
    </row>
    <row r="297" ht="15.75" customHeight="1">
      <c r="A297" s="16"/>
      <c r="B297" s="16"/>
      <c r="C297" s="16"/>
      <c r="D297" s="16"/>
      <c r="E297" s="16"/>
      <c r="F297" s="16"/>
      <c r="G297" s="16"/>
      <c r="H297" s="16"/>
      <c r="I297" s="220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287"/>
      <c r="AA297" s="16"/>
      <c r="AB297" s="287"/>
      <c r="AC297" s="287"/>
      <c r="AD297" s="287"/>
    </row>
    <row r="298" ht="15.75" customHeight="1">
      <c r="A298" s="16"/>
      <c r="B298" s="16"/>
      <c r="C298" s="16"/>
      <c r="D298" s="16"/>
      <c r="E298" s="16"/>
      <c r="F298" s="16"/>
      <c r="G298" s="16"/>
      <c r="H298" s="16"/>
      <c r="I298" s="220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287"/>
      <c r="AA298" s="16"/>
      <c r="AB298" s="287"/>
      <c r="AC298" s="287"/>
      <c r="AD298" s="287"/>
    </row>
    <row r="299" ht="15.75" customHeight="1">
      <c r="A299" s="16"/>
      <c r="B299" s="16"/>
      <c r="C299" s="16"/>
      <c r="D299" s="16"/>
      <c r="E299" s="16"/>
      <c r="F299" s="16"/>
      <c r="G299" s="16"/>
      <c r="H299" s="16"/>
      <c r="I299" s="220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287"/>
      <c r="AA299" s="16"/>
      <c r="AB299" s="287"/>
      <c r="AC299" s="287"/>
      <c r="AD299" s="287"/>
    </row>
    <row r="300" ht="15.75" customHeight="1">
      <c r="A300" s="16"/>
      <c r="B300" s="16"/>
      <c r="C300" s="16"/>
      <c r="D300" s="16"/>
      <c r="E300" s="16"/>
      <c r="F300" s="16"/>
      <c r="G300" s="16"/>
      <c r="H300" s="16"/>
      <c r="I300" s="220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287"/>
      <c r="AA300" s="16"/>
      <c r="AB300" s="287"/>
      <c r="AC300" s="287"/>
      <c r="AD300" s="287"/>
    </row>
    <row r="301" ht="15.75" customHeight="1">
      <c r="A301" s="16"/>
      <c r="B301" s="16"/>
      <c r="C301" s="16"/>
      <c r="D301" s="16"/>
      <c r="E301" s="16"/>
      <c r="F301" s="16"/>
      <c r="G301" s="16"/>
      <c r="H301" s="16"/>
      <c r="I301" s="220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287"/>
      <c r="AA301" s="16"/>
      <c r="AB301" s="287"/>
      <c r="AC301" s="287"/>
      <c r="AD301" s="287"/>
    </row>
    <row r="302" ht="15.75" customHeight="1">
      <c r="A302" s="16"/>
      <c r="B302" s="16"/>
      <c r="C302" s="16"/>
      <c r="D302" s="16"/>
      <c r="E302" s="16"/>
      <c r="F302" s="16"/>
      <c r="G302" s="16"/>
      <c r="H302" s="16"/>
      <c r="I302" s="220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287"/>
      <c r="AA302" s="16"/>
      <c r="AB302" s="287"/>
      <c r="AC302" s="287"/>
      <c r="AD302" s="287"/>
    </row>
    <row r="303" ht="15.75" customHeight="1">
      <c r="A303" s="16"/>
      <c r="B303" s="16"/>
      <c r="C303" s="16"/>
      <c r="D303" s="16"/>
      <c r="E303" s="16"/>
      <c r="F303" s="16"/>
      <c r="G303" s="16"/>
      <c r="H303" s="16"/>
      <c r="I303" s="220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287"/>
      <c r="AA303" s="16"/>
      <c r="AB303" s="287"/>
      <c r="AC303" s="287"/>
      <c r="AD303" s="287"/>
    </row>
    <row r="304" ht="15.75" customHeight="1">
      <c r="A304" s="16"/>
      <c r="B304" s="16"/>
      <c r="C304" s="16"/>
      <c r="D304" s="16"/>
      <c r="E304" s="16"/>
      <c r="F304" s="16"/>
      <c r="G304" s="16"/>
      <c r="H304" s="16"/>
      <c r="I304" s="220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287"/>
      <c r="AA304" s="16"/>
      <c r="AB304" s="287"/>
      <c r="AC304" s="287"/>
      <c r="AD304" s="287"/>
    </row>
    <row r="305" ht="15.75" customHeight="1">
      <c r="A305" s="16"/>
      <c r="B305" s="16"/>
      <c r="C305" s="16"/>
      <c r="D305" s="16"/>
      <c r="E305" s="16"/>
      <c r="F305" s="16"/>
      <c r="G305" s="16"/>
      <c r="H305" s="16"/>
      <c r="I305" s="220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287"/>
      <c r="AA305" s="16"/>
      <c r="AB305" s="287"/>
      <c r="AC305" s="287"/>
      <c r="AD305" s="287"/>
    </row>
    <row r="306" ht="15.75" customHeight="1">
      <c r="A306" s="16"/>
      <c r="B306" s="16"/>
      <c r="C306" s="16"/>
      <c r="D306" s="16"/>
      <c r="E306" s="16"/>
      <c r="F306" s="16"/>
      <c r="G306" s="16"/>
      <c r="H306" s="16"/>
      <c r="I306" s="220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287"/>
      <c r="AA306" s="16"/>
      <c r="AB306" s="287"/>
      <c r="AC306" s="287"/>
      <c r="AD306" s="287"/>
    </row>
    <row r="307" ht="15.75" customHeight="1">
      <c r="A307" s="16"/>
      <c r="B307" s="16"/>
      <c r="C307" s="16"/>
      <c r="D307" s="16"/>
      <c r="E307" s="16"/>
      <c r="F307" s="16"/>
      <c r="G307" s="16"/>
      <c r="H307" s="16"/>
      <c r="I307" s="220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287"/>
      <c r="AA307" s="16"/>
      <c r="AB307" s="287"/>
      <c r="AC307" s="287"/>
      <c r="AD307" s="287"/>
    </row>
    <row r="308" ht="15.75" customHeight="1">
      <c r="A308" s="16"/>
      <c r="B308" s="16"/>
      <c r="C308" s="16"/>
      <c r="D308" s="16"/>
      <c r="E308" s="16"/>
      <c r="F308" s="16"/>
      <c r="G308" s="16"/>
      <c r="H308" s="16"/>
      <c r="I308" s="220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287"/>
      <c r="AA308" s="16"/>
      <c r="AB308" s="287"/>
      <c r="AC308" s="287"/>
      <c r="AD308" s="287"/>
    </row>
    <row r="309" ht="15.75" customHeight="1">
      <c r="A309" s="16"/>
      <c r="B309" s="16"/>
      <c r="C309" s="16"/>
      <c r="D309" s="16"/>
      <c r="E309" s="16"/>
      <c r="F309" s="16"/>
      <c r="G309" s="16"/>
      <c r="H309" s="16"/>
      <c r="I309" s="220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287"/>
      <c r="AA309" s="16"/>
      <c r="AB309" s="287"/>
      <c r="AC309" s="287"/>
      <c r="AD309" s="287"/>
    </row>
    <row r="310" ht="15.75" customHeight="1">
      <c r="A310" s="16"/>
      <c r="B310" s="16"/>
      <c r="C310" s="16"/>
      <c r="D310" s="16"/>
      <c r="E310" s="16"/>
      <c r="F310" s="16"/>
      <c r="G310" s="16"/>
      <c r="H310" s="16"/>
      <c r="I310" s="220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287"/>
      <c r="AA310" s="16"/>
      <c r="AB310" s="287"/>
      <c r="AC310" s="287"/>
      <c r="AD310" s="287"/>
    </row>
    <row r="311" ht="15.75" customHeight="1">
      <c r="A311" s="16"/>
      <c r="B311" s="16"/>
      <c r="C311" s="16"/>
      <c r="D311" s="16"/>
      <c r="E311" s="16"/>
      <c r="F311" s="16"/>
      <c r="G311" s="16"/>
      <c r="H311" s="16"/>
      <c r="I311" s="220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287"/>
      <c r="AA311" s="16"/>
      <c r="AB311" s="287"/>
      <c r="AC311" s="287"/>
      <c r="AD311" s="287"/>
    </row>
    <row r="312" ht="15.75" customHeight="1">
      <c r="A312" s="16"/>
      <c r="B312" s="16"/>
      <c r="C312" s="16"/>
      <c r="D312" s="16"/>
      <c r="E312" s="16"/>
      <c r="F312" s="16"/>
      <c r="G312" s="16"/>
      <c r="H312" s="16"/>
      <c r="I312" s="220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287"/>
      <c r="AA312" s="16"/>
      <c r="AB312" s="287"/>
      <c r="AC312" s="287"/>
      <c r="AD312" s="287"/>
    </row>
    <row r="313" ht="15.75" customHeight="1">
      <c r="A313" s="16"/>
      <c r="B313" s="16"/>
      <c r="C313" s="16"/>
      <c r="D313" s="16"/>
      <c r="E313" s="16"/>
      <c r="F313" s="16"/>
      <c r="G313" s="16"/>
      <c r="H313" s="16"/>
      <c r="I313" s="220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287"/>
      <c r="AA313" s="16"/>
      <c r="AB313" s="287"/>
      <c r="AC313" s="287"/>
      <c r="AD313" s="287"/>
    </row>
    <row r="314" ht="15.75" customHeight="1">
      <c r="A314" s="16"/>
      <c r="B314" s="16"/>
      <c r="C314" s="16"/>
      <c r="D314" s="16"/>
      <c r="E314" s="16"/>
      <c r="F314" s="16"/>
      <c r="G314" s="16"/>
      <c r="H314" s="16"/>
      <c r="I314" s="220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287"/>
      <c r="AA314" s="16"/>
      <c r="AB314" s="287"/>
      <c r="AC314" s="287"/>
      <c r="AD314" s="287"/>
    </row>
    <row r="315" ht="15.75" customHeight="1">
      <c r="A315" s="16"/>
      <c r="B315" s="16"/>
      <c r="C315" s="16"/>
      <c r="D315" s="16"/>
      <c r="E315" s="16"/>
      <c r="F315" s="16"/>
      <c r="G315" s="16"/>
      <c r="H315" s="16"/>
      <c r="I315" s="220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287"/>
      <c r="AA315" s="16"/>
      <c r="AB315" s="287"/>
      <c r="AC315" s="287"/>
      <c r="AD315" s="287"/>
    </row>
    <row r="316" ht="15.75" customHeight="1">
      <c r="A316" s="16"/>
      <c r="B316" s="16"/>
      <c r="C316" s="16"/>
      <c r="D316" s="16"/>
      <c r="E316" s="16"/>
      <c r="F316" s="16"/>
      <c r="G316" s="16"/>
      <c r="H316" s="16"/>
      <c r="I316" s="220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287"/>
      <c r="AA316" s="16"/>
      <c r="AB316" s="287"/>
      <c r="AC316" s="287"/>
      <c r="AD316" s="287"/>
    </row>
    <row r="317" ht="15.75" customHeight="1">
      <c r="A317" s="16"/>
      <c r="B317" s="16"/>
      <c r="C317" s="16"/>
      <c r="D317" s="16"/>
      <c r="E317" s="16"/>
      <c r="F317" s="16"/>
      <c r="G317" s="16"/>
      <c r="H317" s="16"/>
      <c r="I317" s="220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287"/>
      <c r="AA317" s="16"/>
      <c r="AB317" s="287"/>
      <c r="AC317" s="287"/>
      <c r="AD317" s="287"/>
    </row>
    <row r="318" ht="15.75" customHeight="1">
      <c r="A318" s="16"/>
      <c r="B318" s="16"/>
      <c r="C318" s="16"/>
      <c r="D318" s="16"/>
      <c r="E318" s="16"/>
      <c r="F318" s="16"/>
      <c r="G318" s="16"/>
      <c r="H318" s="16"/>
      <c r="I318" s="220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287"/>
      <c r="AA318" s="16"/>
      <c r="AB318" s="287"/>
      <c r="AC318" s="287"/>
      <c r="AD318" s="287"/>
    </row>
    <row r="319" ht="15.75" customHeight="1">
      <c r="A319" s="16"/>
      <c r="B319" s="16"/>
      <c r="C319" s="16"/>
      <c r="D319" s="16"/>
      <c r="E319" s="16"/>
      <c r="F319" s="16"/>
      <c r="G319" s="16"/>
      <c r="H319" s="16"/>
      <c r="I319" s="220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287"/>
      <c r="AA319" s="16"/>
      <c r="AB319" s="287"/>
      <c r="AC319" s="287"/>
      <c r="AD319" s="287"/>
    </row>
    <row r="320" ht="15.75" customHeight="1">
      <c r="A320" s="16"/>
      <c r="B320" s="16"/>
      <c r="C320" s="16"/>
      <c r="D320" s="16"/>
      <c r="E320" s="16"/>
      <c r="F320" s="16"/>
      <c r="G320" s="16"/>
      <c r="H320" s="16"/>
      <c r="I320" s="220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287"/>
      <c r="AA320" s="16"/>
      <c r="AB320" s="287"/>
      <c r="AC320" s="287"/>
      <c r="AD320" s="287"/>
    </row>
    <row r="321" ht="15.75" customHeight="1">
      <c r="A321" s="16"/>
      <c r="B321" s="16"/>
      <c r="C321" s="16"/>
      <c r="D321" s="16"/>
      <c r="E321" s="16"/>
      <c r="F321" s="16"/>
      <c r="G321" s="16"/>
      <c r="H321" s="16"/>
      <c r="I321" s="220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287"/>
      <c r="AA321" s="16"/>
      <c r="AB321" s="287"/>
      <c r="AC321" s="287"/>
      <c r="AD321" s="287"/>
    </row>
    <row r="322" ht="15.75" customHeight="1">
      <c r="A322" s="16"/>
      <c r="B322" s="16"/>
      <c r="C322" s="16"/>
      <c r="D322" s="16"/>
      <c r="E322" s="16"/>
      <c r="F322" s="16"/>
      <c r="G322" s="16"/>
      <c r="H322" s="16"/>
      <c r="I322" s="220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287"/>
      <c r="AA322" s="16"/>
      <c r="AB322" s="287"/>
      <c r="AC322" s="287"/>
      <c r="AD322" s="287"/>
    </row>
    <row r="323" ht="15.75" customHeight="1">
      <c r="A323" s="16"/>
      <c r="B323" s="16"/>
      <c r="C323" s="16"/>
      <c r="D323" s="16"/>
      <c r="E323" s="16"/>
      <c r="F323" s="16"/>
      <c r="G323" s="16"/>
      <c r="H323" s="16"/>
      <c r="I323" s="220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287"/>
      <c r="AA323" s="16"/>
      <c r="AB323" s="287"/>
      <c r="AC323" s="287"/>
      <c r="AD323" s="287"/>
    </row>
    <row r="324" ht="15.75" customHeight="1">
      <c r="A324" s="16"/>
      <c r="B324" s="16"/>
      <c r="C324" s="16"/>
      <c r="D324" s="16"/>
      <c r="E324" s="16"/>
      <c r="F324" s="16"/>
      <c r="G324" s="16"/>
      <c r="H324" s="16"/>
      <c r="I324" s="220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287"/>
      <c r="AA324" s="16"/>
      <c r="AB324" s="287"/>
      <c r="AC324" s="287"/>
      <c r="AD324" s="287"/>
    </row>
    <row r="325" ht="15.75" customHeight="1">
      <c r="A325" s="16"/>
      <c r="B325" s="16"/>
      <c r="C325" s="16"/>
      <c r="D325" s="16"/>
      <c r="E325" s="16"/>
      <c r="F325" s="16"/>
      <c r="G325" s="16"/>
      <c r="H325" s="16"/>
      <c r="I325" s="220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287"/>
      <c r="AA325" s="16"/>
      <c r="AB325" s="287"/>
      <c r="AC325" s="287"/>
      <c r="AD325" s="287"/>
    </row>
    <row r="326" ht="15.75" customHeight="1">
      <c r="A326" s="16"/>
      <c r="B326" s="16"/>
      <c r="C326" s="16"/>
      <c r="D326" s="16"/>
      <c r="E326" s="16"/>
      <c r="F326" s="16"/>
      <c r="G326" s="16"/>
      <c r="H326" s="16"/>
      <c r="I326" s="220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287"/>
      <c r="AA326" s="16"/>
      <c r="AB326" s="287"/>
      <c r="AC326" s="287"/>
      <c r="AD326" s="287"/>
    </row>
    <row r="327" ht="15.75" customHeight="1">
      <c r="A327" s="16"/>
      <c r="B327" s="16"/>
      <c r="C327" s="16"/>
      <c r="D327" s="16"/>
      <c r="E327" s="16"/>
      <c r="F327" s="16"/>
      <c r="G327" s="16"/>
      <c r="H327" s="16"/>
      <c r="I327" s="220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287"/>
      <c r="AA327" s="16"/>
      <c r="AB327" s="287"/>
      <c r="AC327" s="287"/>
      <c r="AD327" s="287"/>
    </row>
    <row r="328" ht="15.75" customHeight="1">
      <c r="A328" s="16"/>
      <c r="B328" s="16"/>
      <c r="C328" s="16"/>
      <c r="D328" s="16"/>
      <c r="E328" s="16"/>
      <c r="F328" s="16"/>
      <c r="G328" s="16"/>
      <c r="H328" s="16"/>
      <c r="I328" s="220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287"/>
      <c r="AA328" s="16"/>
      <c r="AB328" s="287"/>
      <c r="AC328" s="287"/>
      <c r="AD328" s="287"/>
    </row>
    <row r="329" ht="15.75" customHeight="1">
      <c r="A329" s="16"/>
      <c r="B329" s="16"/>
      <c r="C329" s="16"/>
      <c r="D329" s="16"/>
      <c r="E329" s="16"/>
      <c r="F329" s="16"/>
      <c r="G329" s="16"/>
      <c r="H329" s="16"/>
      <c r="I329" s="220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287"/>
      <c r="AA329" s="16"/>
      <c r="AB329" s="287"/>
      <c r="AC329" s="287"/>
      <c r="AD329" s="287"/>
    </row>
    <row r="330" ht="15.75" customHeight="1">
      <c r="A330" s="16"/>
      <c r="B330" s="16"/>
      <c r="C330" s="16"/>
      <c r="D330" s="16"/>
      <c r="E330" s="16"/>
      <c r="F330" s="16"/>
      <c r="G330" s="16"/>
      <c r="H330" s="16"/>
      <c r="I330" s="220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287"/>
      <c r="AA330" s="16"/>
      <c r="AB330" s="287"/>
      <c r="AC330" s="287"/>
      <c r="AD330" s="287"/>
    </row>
    <row r="331" ht="15.75" customHeight="1">
      <c r="A331" s="16"/>
      <c r="B331" s="16"/>
      <c r="C331" s="16"/>
      <c r="D331" s="16"/>
      <c r="E331" s="16"/>
      <c r="F331" s="16"/>
      <c r="G331" s="16"/>
      <c r="H331" s="16"/>
      <c r="I331" s="220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287"/>
      <c r="AA331" s="16"/>
      <c r="AB331" s="287"/>
      <c r="AC331" s="287"/>
      <c r="AD331" s="287"/>
    </row>
    <row r="332" ht="15.75" customHeight="1">
      <c r="A332" s="16"/>
      <c r="B332" s="16"/>
      <c r="C332" s="16"/>
      <c r="D332" s="16"/>
      <c r="E332" s="16"/>
      <c r="F332" s="16"/>
      <c r="G332" s="16"/>
      <c r="H332" s="16"/>
      <c r="I332" s="220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287"/>
      <c r="AA332" s="16"/>
      <c r="AB332" s="287"/>
      <c r="AC332" s="287"/>
      <c r="AD332" s="287"/>
    </row>
    <row r="333" ht="15.75" customHeight="1">
      <c r="A333" s="16"/>
      <c r="B333" s="16"/>
      <c r="C333" s="16"/>
      <c r="D333" s="16"/>
      <c r="E333" s="16"/>
      <c r="F333" s="16"/>
      <c r="G333" s="16"/>
      <c r="H333" s="16"/>
      <c r="I333" s="220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287"/>
      <c r="AA333" s="16"/>
      <c r="AB333" s="287"/>
      <c r="AC333" s="287"/>
      <c r="AD333" s="287"/>
    </row>
    <row r="334" ht="15.75" customHeight="1">
      <c r="A334" s="16"/>
      <c r="B334" s="16"/>
      <c r="C334" s="16"/>
      <c r="D334" s="16"/>
      <c r="E334" s="16"/>
      <c r="F334" s="16"/>
      <c r="G334" s="16"/>
      <c r="H334" s="16"/>
      <c r="I334" s="220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287"/>
      <c r="AA334" s="16"/>
      <c r="AB334" s="287"/>
      <c r="AC334" s="287"/>
      <c r="AD334" s="287"/>
    </row>
    <row r="335" ht="15.75" customHeight="1">
      <c r="A335" s="16"/>
      <c r="B335" s="16"/>
      <c r="C335" s="16"/>
      <c r="D335" s="16"/>
      <c r="E335" s="16"/>
      <c r="F335" s="16"/>
      <c r="G335" s="16"/>
      <c r="H335" s="16"/>
      <c r="I335" s="220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287"/>
      <c r="AA335" s="16"/>
      <c r="AB335" s="287"/>
      <c r="AC335" s="287"/>
      <c r="AD335" s="287"/>
    </row>
    <row r="336" ht="15.75" customHeight="1">
      <c r="A336" s="16"/>
      <c r="B336" s="16"/>
      <c r="C336" s="16"/>
      <c r="D336" s="16"/>
      <c r="E336" s="16"/>
      <c r="F336" s="16"/>
      <c r="G336" s="16"/>
      <c r="H336" s="16"/>
      <c r="I336" s="220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287"/>
      <c r="AA336" s="16"/>
      <c r="AB336" s="287"/>
      <c r="AC336" s="287"/>
      <c r="AD336" s="287"/>
    </row>
    <row r="337" ht="15.75" customHeight="1">
      <c r="A337" s="16"/>
      <c r="B337" s="16"/>
      <c r="C337" s="16"/>
      <c r="D337" s="16"/>
      <c r="E337" s="16"/>
      <c r="F337" s="16"/>
      <c r="G337" s="16"/>
      <c r="H337" s="16"/>
      <c r="I337" s="220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287"/>
      <c r="AA337" s="16"/>
      <c r="AB337" s="287"/>
      <c r="AC337" s="287"/>
      <c r="AD337" s="287"/>
    </row>
    <row r="338" ht="15.75" customHeight="1">
      <c r="A338" s="16"/>
      <c r="B338" s="16"/>
      <c r="C338" s="16"/>
      <c r="D338" s="16"/>
      <c r="E338" s="16"/>
      <c r="F338" s="16"/>
      <c r="G338" s="16"/>
      <c r="H338" s="16"/>
      <c r="I338" s="220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287"/>
      <c r="AA338" s="16"/>
      <c r="AB338" s="287"/>
      <c r="AC338" s="287"/>
      <c r="AD338" s="287"/>
    </row>
    <row r="339" ht="15.75" customHeight="1">
      <c r="A339" s="16"/>
      <c r="B339" s="16"/>
      <c r="C339" s="16"/>
      <c r="D339" s="16"/>
      <c r="E339" s="16"/>
      <c r="F339" s="16"/>
      <c r="G339" s="16"/>
      <c r="H339" s="16"/>
      <c r="I339" s="220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287"/>
      <c r="AA339" s="16"/>
      <c r="AB339" s="287"/>
      <c r="AC339" s="287"/>
      <c r="AD339" s="287"/>
    </row>
    <row r="340" ht="15.75" customHeight="1">
      <c r="A340" s="16"/>
      <c r="B340" s="16"/>
      <c r="C340" s="16"/>
      <c r="D340" s="16"/>
      <c r="E340" s="16"/>
      <c r="F340" s="16"/>
      <c r="G340" s="16"/>
      <c r="H340" s="16"/>
      <c r="I340" s="220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287"/>
      <c r="AA340" s="16"/>
      <c r="AB340" s="287"/>
      <c r="AC340" s="287"/>
      <c r="AD340" s="287"/>
    </row>
    <row r="341" ht="15.75" customHeight="1">
      <c r="A341" s="16"/>
      <c r="B341" s="16"/>
      <c r="C341" s="16"/>
      <c r="D341" s="16"/>
      <c r="E341" s="16"/>
      <c r="F341" s="16"/>
      <c r="G341" s="16"/>
      <c r="H341" s="16"/>
      <c r="I341" s="220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287"/>
      <c r="AA341" s="16"/>
      <c r="AB341" s="287"/>
      <c r="AC341" s="287"/>
      <c r="AD341" s="287"/>
    </row>
    <row r="342" ht="15.75" customHeight="1">
      <c r="A342" s="16"/>
      <c r="B342" s="16"/>
      <c r="C342" s="16"/>
      <c r="D342" s="16"/>
      <c r="E342" s="16"/>
      <c r="F342" s="16"/>
      <c r="G342" s="16"/>
      <c r="H342" s="16"/>
      <c r="I342" s="220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287"/>
      <c r="AA342" s="16"/>
      <c r="AB342" s="287"/>
      <c r="AC342" s="287"/>
      <c r="AD342" s="287"/>
    </row>
    <row r="343" ht="15.75" customHeight="1">
      <c r="A343" s="16"/>
      <c r="B343" s="16"/>
      <c r="C343" s="16"/>
      <c r="D343" s="16"/>
      <c r="E343" s="16"/>
      <c r="F343" s="16"/>
      <c r="G343" s="16"/>
      <c r="H343" s="16"/>
      <c r="I343" s="220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287"/>
      <c r="AA343" s="16"/>
      <c r="AB343" s="287"/>
      <c r="AC343" s="287"/>
      <c r="AD343" s="287"/>
    </row>
    <row r="344" ht="15.75" customHeight="1">
      <c r="A344" s="16"/>
      <c r="B344" s="16"/>
      <c r="C344" s="16"/>
      <c r="D344" s="16"/>
      <c r="E344" s="16"/>
      <c r="F344" s="16"/>
      <c r="G344" s="16"/>
      <c r="H344" s="16"/>
      <c r="I344" s="220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287"/>
      <c r="AA344" s="16"/>
      <c r="AB344" s="287"/>
      <c r="AC344" s="287"/>
      <c r="AD344" s="287"/>
    </row>
    <row r="345" ht="15.75" customHeight="1">
      <c r="A345" s="16"/>
      <c r="B345" s="16"/>
      <c r="C345" s="16"/>
      <c r="D345" s="16"/>
      <c r="E345" s="16"/>
      <c r="F345" s="16"/>
      <c r="G345" s="16"/>
      <c r="H345" s="16"/>
      <c r="I345" s="220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287"/>
      <c r="AA345" s="16"/>
      <c r="AB345" s="287"/>
      <c r="AC345" s="287"/>
      <c r="AD345" s="287"/>
    </row>
    <row r="346" ht="15.75" customHeight="1">
      <c r="A346" s="16"/>
      <c r="B346" s="16"/>
      <c r="C346" s="16"/>
      <c r="D346" s="16"/>
      <c r="E346" s="16"/>
      <c r="F346" s="16"/>
      <c r="G346" s="16"/>
      <c r="H346" s="16"/>
      <c r="I346" s="220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287"/>
      <c r="AA346" s="16"/>
      <c r="AB346" s="287"/>
      <c r="AC346" s="287"/>
      <c r="AD346" s="287"/>
    </row>
    <row r="347" ht="15.75" customHeight="1">
      <c r="A347" s="16"/>
      <c r="B347" s="16"/>
      <c r="C347" s="16"/>
      <c r="D347" s="16"/>
      <c r="E347" s="16"/>
      <c r="F347" s="16"/>
      <c r="G347" s="16"/>
      <c r="H347" s="16"/>
      <c r="I347" s="220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287"/>
      <c r="AA347" s="16"/>
      <c r="AB347" s="287"/>
      <c r="AC347" s="287"/>
      <c r="AD347" s="287"/>
    </row>
    <row r="348" ht="15.75" customHeight="1">
      <c r="A348" s="16"/>
      <c r="B348" s="16"/>
      <c r="C348" s="16"/>
      <c r="D348" s="16"/>
      <c r="E348" s="16"/>
      <c r="F348" s="16"/>
      <c r="G348" s="16"/>
      <c r="H348" s="16"/>
      <c r="I348" s="220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287"/>
      <c r="AA348" s="16"/>
      <c r="AB348" s="287"/>
      <c r="AC348" s="287"/>
      <c r="AD348" s="287"/>
    </row>
    <row r="349" ht="15.75" customHeight="1">
      <c r="A349" s="16"/>
      <c r="B349" s="16"/>
      <c r="C349" s="16"/>
      <c r="D349" s="16"/>
      <c r="E349" s="16"/>
      <c r="F349" s="16"/>
      <c r="G349" s="16"/>
      <c r="H349" s="16"/>
      <c r="I349" s="220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287"/>
      <c r="AA349" s="16"/>
      <c r="AB349" s="287"/>
      <c r="AC349" s="287"/>
      <c r="AD349" s="287"/>
    </row>
    <row r="350" ht="15.75" customHeight="1">
      <c r="A350" s="16"/>
      <c r="B350" s="16"/>
      <c r="C350" s="16"/>
      <c r="D350" s="16"/>
      <c r="E350" s="16"/>
      <c r="F350" s="16"/>
      <c r="G350" s="16"/>
      <c r="H350" s="16"/>
      <c r="I350" s="220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287"/>
      <c r="AA350" s="16"/>
      <c r="AB350" s="287"/>
      <c r="AC350" s="287"/>
      <c r="AD350" s="287"/>
    </row>
    <row r="351" ht="15.75" customHeight="1">
      <c r="A351" s="16"/>
      <c r="B351" s="16"/>
      <c r="C351" s="16"/>
      <c r="D351" s="16"/>
      <c r="E351" s="16"/>
      <c r="F351" s="16"/>
      <c r="G351" s="16"/>
      <c r="H351" s="16"/>
      <c r="I351" s="220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287"/>
      <c r="AA351" s="16"/>
      <c r="AB351" s="287"/>
      <c r="AC351" s="287"/>
      <c r="AD351" s="287"/>
    </row>
    <row r="352" ht="15.75" customHeight="1">
      <c r="A352" s="16"/>
      <c r="B352" s="16"/>
      <c r="C352" s="16"/>
      <c r="D352" s="16"/>
      <c r="E352" s="16"/>
      <c r="F352" s="16"/>
      <c r="G352" s="16"/>
      <c r="H352" s="16"/>
      <c r="I352" s="220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287"/>
      <c r="AA352" s="16"/>
      <c r="AB352" s="287"/>
      <c r="AC352" s="287"/>
      <c r="AD352" s="287"/>
    </row>
    <row r="353" ht="15.75" customHeight="1">
      <c r="A353" s="16"/>
      <c r="B353" s="16"/>
      <c r="C353" s="16"/>
      <c r="D353" s="16"/>
      <c r="E353" s="16"/>
      <c r="F353" s="16"/>
      <c r="G353" s="16"/>
      <c r="H353" s="16"/>
      <c r="I353" s="220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287"/>
      <c r="AA353" s="16"/>
      <c r="AB353" s="287"/>
      <c r="AC353" s="287"/>
      <c r="AD353" s="287"/>
    </row>
    <row r="354" ht="15.75" customHeight="1">
      <c r="A354" s="16"/>
      <c r="B354" s="16"/>
      <c r="C354" s="16"/>
      <c r="D354" s="16"/>
      <c r="E354" s="16"/>
      <c r="F354" s="16"/>
      <c r="G354" s="16"/>
      <c r="H354" s="16"/>
      <c r="I354" s="220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287"/>
      <c r="AA354" s="16"/>
      <c r="AB354" s="287"/>
      <c r="AC354" s="287"/>
      <c r="AD354" s="287"/>
    </row>
    <row r="355" ht="15.75" customHeight="1">
      <c r="A355" s="16"/>
      <c r="B355" s="16"/>
      <c r="C355" s="16"/>
      <c r="D355" s="16"/>
      <c r="E355" s="16"/>
      <c r="F355" s="16"/>
      <c r="G355" s="16"/>
      <c r="H355" s="16"/>
      <c r="I355" s="220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287"/>
      <c r="AA355" s="16"/>
      <c r="AB355" s="287"/>
      <c r="AC355" s="287"/>
      <c r="AD355" s="287"/>
    </row>
    <row r="356" ht="15.75" customHeight="1">
      <c r="A356" s="16"/>
      <c r="B356" s="16"/>
      <c r="C356" s="16"/>
      <c r="D356" s="16"/>
      <c r="E356" s="16"/>
      <c r="F356" s="16"/>
      <c r="G356" s="16"/>
      <c r="H356" s="16"/>
      <c r="I356" s="220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287"/>
      <c r="AA356" s="16"/>
      <c r="AB356" s="287"/>
      <c r="AC356" s="287"/>
      <c r="AD356" s="287"/>
    </row>
    <row r="357" ht="15.75" customHeight="1">
      <c r="A357" s="16"/>
      <c r="B357" s="16"/>
      <c r="C357" s="16"/>
      <c r="D357" s="16"/>
      <c r="E357" s="16"/>
      <c r="F357" s="16"/>
      <c r="G357" s="16"/>
      <c r="H357" s="16"/>
      <c r="I357" s="220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287"/>
      <c r="AA357" s="16"/>
      <c r="AB357" s="287"/>
      <c r="AC357" s="287"/>
      <c r="AD357" s="287"/>
    </row>
    <row r="358" ht="15.75" customHeight="1">
      <c r="A358" s="16"/>
      <c r="B358" s="16"/>
      <c r="C358" s="16"/>
      <c r="D358" s="16"/>
      <c r="E358" s="16"/>
      <c r="F358" s="16"/>
      <c r="G358" s="16"/>
      <c r="H358" s="16"/>
      <c r="I358" s="220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287"/>
      <c r="AA358" s="16"/>
      <c r="AB358" s="287"/>
      <c r="AC358" s="287"/>
      <c r="AD358" s="287"/>
    </row>
    <row r="359" ht="15.75" customHeight="1">
      <c r="A359" s="16"/>
      <c r="B359" s="16"/>
      <c r="C359" s="16"/>
      <c r="D359" s="16"/>
      <c r="E359" s="16"/>
      <c r="F359" s="16"/>
      <c r="G359" s="16"/>
      <c r="H359" s="16"/>
      <c r="I359" s="220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287"/>
      <c r="AA359" s="16"/>
      <c r="AB359" s="287"/>
      <c r="AC359" s="287"/>
      <c r="AD359" s="287"/>
    </row>
    <row r="360" ht="15.75" customHeight="1">
      <c r="A360" s="16"/>
      <c r="B360" s="16"/>
      <c r="C360" s="16"/>
      <c r="D360" s="16"/>
      <c r="E360" s="16"/>
      <c r="F360" s="16"/>
      <c r="G360" s="16"/>
      <c r="H360" s="16"/>
      <c r="I360" s="220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287"/>
      <c r="AA360" s="16"/>
      <c r="AB360" s="287"/>
      <c r="AC360" s="287"/>
      <c r="AD360" s="287"/>
    </row>
    <row r="361" ht="15.75" customHeight="1">
      <c r="A361" s="16"/>
      <c r="B361" s="16"/>
      <c r="C361" s="16"/>
      <c r="D361" s="16"/>
      <c r="E361" s="16"/>
      <c r="F361" s="16"/>
      <c r="G361" s="16"/>
      <c r="H361" s="16"/>
      <c r="I361" s="220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287"/>
      <c r="AA361" s="16"/>
      <c r="AB361" s="287"/>
      <c r="AC361" s="287"/>
      <c r="AD361" s="287"/>
    </row>
    <row r="362" ht="15.75" customHeight="1">
      <c r="A362" s="16"/>
      <c r="B362" s="16"/>
      <c r="C362" s="16"/>
      <c r="D362" s="16"/>
      <c r="E362" s="16"/>
      <c r="F362" s="16"/>
      <c r="G362" s="16"/>
      <c r="H362" s="16"/>
      <c r="I362" s="220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287"/>
      <c r="AA362" s="16"/>
      <c r="AB362" s="287"/>
      <c r="AC362" s="287"/>
      <c r="AD362" s="287"/>
    </row>
    <row r="363" ht="15.75" customHeight="1">
      <c r="A363" s="16"/>
      <c r="B363" s="16"/>
      <c r="C363" s="16"/>
      <c r="D363" s="16"/>
      <c r="E363" s="16"/>
      <c r="F363" s="16"/>
      <c r="G363" s="16"/>
      <c r="H363" s="16"/>
      <c r="I363" s="220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287"/>
      <c r="AA363" s="16"/>
      <c r="AB363" s="287"/>
      <c r="AC363" s="287"/>
      <c r="AD363" s="287"/>
    </row>
    <row r="364" ht="15.75" customHeight="1">
      <c r="A364" s="16"/>
      <c r="B364" s="16"/>
      <c r="C364" s="16"/>
      <c r="D364" s="16"/>
      <c r="E364" s="16"/>
      <c r="F364" s="16"/>
      <c r="G364" s="16"/>
      <c r="H364" s="16"/>
      <c r="I364" s="220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287"/>
      <c r="AA364" s="16"/>
      <c r="AB364" s="287"/>
      <c r="AC364" s="287"/>
      <c r="AD364" s="287"/>
    </row>
    <row r="365" ht="15.75" customHeight="1">
      <c r="A365" s="16"/>
      <c r="B365" s="16"/>
      <c r="C365" s="16"/>
      <c r="D365" s="16"/>
      <c r="E365" s="16"/>
      <c r="F365" s="16"/>
      <c r="G365" s="16"/>
      <c r="H365" s="16"/>
      <c r="I365" s="220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287"/>
      <c r="AA365" s="16"/>
      <c r="AB365" s="287"/>
      <c r="AC365" s="287"/>
      <c r="AD365" s="287"/>
    </row>
    <row r="366" ht="15.75" customHeight="1">
      <c r="A366" s="16"/>
      <c r="B366" s="16"/>
      <c r="C366" s="16"/>
      <c r="D366" s="16"/>
      <c r="E366" s="16"/>
      <c r="F366" s="16"/>
      <c r="G366" s="16"/>
      <c r="H366" s="16"/>
      <c r="I366" s="220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287"/>
      <c r="AA366" s="16"/>
      <c r="AB366" s="287"/>
      <c r="AC366" s="287"/>
      <c r="AD366" s="287"/>
    </row>
    <row r="367" ht="15.75" customHeight="1">
      <c r="A367" s="16"/>
      <c r="B367" s="16"/>
      <c r="C367" s="16"/>
      <c r="D367" s="16"/>
      <c r="E367" s="16"/>
      <c r="F367" s="16"/>
      <c r="G367" s="16"/>
      <c r="H367" s="16"/>
      <c r="I367" s="220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287"/>
      <c r="AA367" s="16"/>
      <c r="AB367" s="287"/>
      <c r="AC367" s="287"/>
      <c r="AD367" s="287"/>
    </row>
    <row r="368" ht="15.75" customHeight="1">
      <c r="A368" s="16"/>
      <c r="B368" s="16"/>
      <c r="C368" s="16"/>
      <c r="D368" s="16"/>
      <c r="E368" s="16"/>
      <c r="F368" s="16"/>
      <c r="G368" s="16"/>
      <c r="H368" s="16"/>
      <c r="I368" s="220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287"/>
      <c r="AA368" s="16"/>
      <c r="AB368" s="287"/>
      <c r="AC368" s="287"/>
      <c r="AD368" s="287"/>
    </row>
    <row r="369" ht="15.75" customHeight="1">
      <c r="A369" s="16"/>
      <c r="B369" s="16"/>
      <c r="C369" s="16"/>
      <c r="D369" s="16"/>
      <c r="E369" s="16"/>
      <c r="F369" s="16"/>
      <c r="G369" s="16"/>
      <c r="H369" s="16"/>
      <c r="I369" s="220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287"/>
      <c r="AA369" s="16"/>
      <c r="AB369" s="287"/>
      <c r="AC369" s="287"/>
      <c r="AD369" s="287"/>
    </row>
    <row r="370" ht="15.75" customHeight="1">
      <c r="A370" s="16"/>
      <c r="B370" s="16"/>
      <c r="C370" s="16"/>
      <c r="D370" s="16"/>
      <c r="E370" s="16"/>
      <c r="F370" s="16"/>
      <c r="G370" s="16"/>
      <c r="H370" s="16"/>
      <c r="I370" s="220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287"/>
      <c r="AA370" s="16"/>
      <c r="AB370" s="287"/>
      <c r="AC370" s="287"/>
      <c r="AD370" s="287"/>
    </row>
    <row r="371" ht="15.75" customHeight="1">
      <c r="A371" s="16"/>
      <c r="B371" s="16"/>
      <c r="C371" s="16"/>
      <c r="D371" s="16"/>
      <c r="E371" s="16"/>
      <c r="F371" s="16"/>
      <c r="G371" s="16"/>
      <c r="H371" s="16"/>
      <c r="I371" s="220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287"/>
      <c r="AA371" s="16"/>
      <c r="AB371" s="287"/>
      <c r="AC371" s="287"/>
      <c r="AD371" s="287"/>
    </row>
    <row r="372" ht="15.75" customHeight="1">
      <c r="A372" s="16"/>
      <c r="B372" s="16"/>
      <c r="C372" s="16"/>
      <c r="D372" s="16"/>
      <c r="E372" s="16"/>
      <c r="F372" s="16"/>
      <c r="G372" s="16"/>
      <c r="H372" s="16"/>
      <c r="I372" s="220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287"/>
      <c r="AA372" s="16"/>
      <c r="AB372" s="287"/>
      <c r="AC372" s="287"/>
      <c r="AD372" s="287"/>
    </row>
    <row r="373" ht="15.75" customHeight="1">
      <c r="A373" s="16"/>
      <c r="B373" s="16"/>
      <c r="C373" s="16"/>
      <c r="D373" s="16"/>
      <c r="E373" s="16"/>
      <c r="F373" s="16"/>
      <c r="G373" s="16"/>
      <c r="H373" s="16"/>
      <c r="I373" s="220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287"/>
      <c r="AA373" s="16"/>
      <c r="AB373" s="287"/>
      <c r="AC373" s="287"/>
      <c r="AD373" s="287"/>
    </row>
    <row r="374" ht="15.75" customHeight="1">
      <c r="A374" s="16"/>
      <c r="B374" s="16"/>
      <c r="C374" s="16"/>
      <c r="D374" s="16"/>
      <c r="E374" s="16"/>
      <c r="F374" s="16"/>
      <c r="G374" s="16"/>
      <c r="H374" s="16"/>
      <c r="I374" s="220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287"/>
      <c r="AA374" s="16"/>
      <c r="AB374" s="287"/>
      <c r="AC374" s="287"/>
      <c r="AD374" s="287"/>
    </row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3">
    <mergeCell ref="I4:I6"/>
    <mergeCell ref="C8:F8"/>
    <mergeCell ref="I8:I9"/>
    <mergeCell ref="D9:F9"/>
    <mergeCell ref="D10:F10"/>
    <mergeCell ref="D11:F11"/>
    <mergeCell ref="D12:F12"/>
    <mergeCell ref="D13:F13"/>
    <mergeCell ref="D14:F14"/>
    <mergeCell ref="D15:F15"/>
    <mergeCell ref="C22:F22"/>
    <mergeCell ref="C23:F23"/>
    <mergeCell ref="C24:F24"/>
    <mergeCell ref="C25:F25"/>
    <mergeCell ref="C26:F26"/>
    <mergeCell ref="C27:F27"/>
    <mergeCell ref="C28:F28"/>
    <mergeCell ref="C29:F29"/>
    <mergeCell ref="C30:F30"/>
    <mergeCell ref="C31:F31"/>
    <mergeCell ref="C32:F32"/>
    <mergeCell ref="C33:F33"/>
    <mergeCell ref="C34:F34"/>
    <mergeCell ref="C35:F35"/>
    <mergeCell ref="C36:F36"/>
    <mergeCell ref="C37:F37"/>
    <mergeCell ref="C38:F38"/>
    <mergeCell ref="C39:F39"/>
    <mergeCell ref="E49:F50"/>
    <mergeCell ref="E51:F51"/>
    <mergeCell ref="C56:E56"/>
    <mergeCell ref="C59:E59"/>
    <mergeCell ref="C60:E60"/>
    <mergeCell ref="C65:E66"/>
    <mergeCell ref="F67:H67"/>
    <mergeCell ref="F68:H68"/>
    <mergeCell ref="C40:F40"/>
    <mergeCell ref="C41:F41"/>
    <mergeCell ref="C42:F42"/>
    <mergeCell ref="C43:F43"/>
    <mergeCell ref="C44:F44"/>
    <mergeCell ref="E47:F47"/>
    <mergeCell ref="E48:F48"/>
  </mergeCells>
  <conditionalFormatting sqref="A9:C15">
    <cfRule type="cellIs" dxfId="0" priority="1" operator="equal">
      <formula>"DATE: STUDENT NUMBER: NAME: NATIONALITY: CONTACT NUMBER: EMAIL ADDRESS: CONGREGATION(COMPLETE NAME)"</formula>
    </cfRule>
  </conditionalFormatting>
  <conditionalFormatting sqref="G15">
    <cfRule type="colorScale" priority="2">
      <colorScale>
        <cfvo type="min"/>
        <cfvo type="max"/>
        <color rgb="FF57BB8A"/>
        <color rgb="FFFFFFFF"/>
      </colorScale>
    </cfRule>
  </conditionalFormatting>
  <dataValidations>
    <dataValidation type="list" allowBlank="1" sqref="D17">
      <formula1>"2022 - 2023,2021-2022,2020 -2021"</formula1>
    </dataValidation>
    <dataValidation type="list" allowBlank="1" sqref="F18">
      <formula1>"FIRST SEMESTER,SECOND SEMESTER,INTER-SEMESTER"</formula1>
    </dataValidation>
    <dataValidation type="list" allowBlank="1" sqref="F20">
      <formula1>"Credit Student,Audit Student(On-going Formation;Renewal)"</formula1>
    </dataValidation>
    <dataValidation type="list" allowBlank="1" showErrorMessage="1" sqref="D47 D50">
      <formula1>"Approved,Disapproved"</formula1>
    </dataValidation>
    <dataValidation type="list" allowBlank="1" sqref="C23:C43">
      <formula1>RATES!$F$3:$F$32</formula1>
    </dataValidation>
    <dataValidation type="custom" allowBlank="1" showDropDown="1" sqref="D9">
      <formula1>OR(NOT(ISERROR(DATEVALUE(D9))), AND(ISNUMBER(D9), LEFT(CELL("format", D9))="D"))</formula1>
    </dataValidation>
    <dataValidation type="list" allowBlank="1" sqref="H45:H62">
      <formula1>RATES!$J$47:$J$82</formula1>
    </dataValidation>
    <dataValidation type="list" allowBlank="1" sqref="D14">
      <formula1>'Enrollment List'!$H$10:$H$93</formula1>
    </dataValidation>
    <dataValidation type="list" allowBlank="1" sqref="H17">
      <formula1>"NEW STUDENT,OLD STUDENT,TRANSFEREE,CROSS ENROLLEE,RETURNEE FROM LEAVE OF ABSENCE"</formula1>
    </dataValidation>
    <dataValidation type="list" allowBlank="1" showErrorMessage="1" sqref="I65">
      <formula1>"Full payment,Partial,Not yet paid,Promissory"</formula1>
    </dataValidation>
    <dataValidation type="list" allowBlank="1" sqref="H15">
      <formula1>$AD$115:$AD$144</formula1>
    </dataValidation>
    <dataValidation type="list" allowBlank="1" sqref="H23:H43">
      <formula1>RATES!$I$3:$I$32</formula1>
    </dataValidation>
    <dataValidation type="list" allowBlank="1" sqref="D15">
      <formula1>$AC$147:$AC$174</formula1>
    </dataValidation>
    <dataValidation type="list" allowBlank="1" sqref="F19">
      <formula1>"THESIS,NON-THESIS,CREDIT STUDENT,AUDIT STUDENT"</formula1>
    </dataValidation>
    <dataValidation type="list" allowBlank="1" sqref="E20">
      <formula1>"Regular(4 Years),Scholar(3 Years),Bridge Program,Certificate Program in Religious Studies"</formula1>
    </dataValidation>
    <dataValidation type="list" allowBlank="1" sqref="F17">
      <formula1>"FIRST YEAR,SECOND YEAR,THIRD YEAR,FOURTH YEAR"</formula1>
    </dataValidation>
    <dataValidation type="list" allowBlank="1" sqref="D13">
      <formula1>'Enrollment List'!$G$10:$G$93</formula1>
    </dataValidation>
    <dataValidation type="list" allowBlank="1" sqref="E19">
      <formula1>"MAJOR IN THEOLOGY,MAJOR IN SCRIPTURES,MAJOR IN WOMEN AND RELIGION"</formula1>
    </dataValidation>
    <dataValidation type="list" allowBlank="1" showInputMessage="1" prompt="Click and enter a value from the list of items" sqref="G23:G43">
      <formula1>"2,3"</formula1>
    </dataValidation>
    <dataValidation type="list" allowBlank="1" sqref="D12">
      <formula1>'Enrollment List'!$B$110:$B$152</formula1>
    </dataValidation>
  </dataValidations>
  <hyperlinks>
    <hyperlink r:id="rId1" ref="C6"/>
  </hyperlinks>
  <printOptions horizontalCentered="1"/>
  <pageMargins bottom="0.75" footer="0.0" header="0.0" left="0.7" right="0.7" top="0.75"/>
  <pageSetup orientation="portrait" pageOrder="overThenDown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B8043"/>
    <outlinePr summaryBelow="0" summaryRight="0"/>
    <pageSetUpPr fitToPage="1"/>
  </sheetPr>
  <sheetViews>
    <sheetView showGridLines="0" workbookViewId="0"/>
  </sheetViews>
  <sheetFormatPr customHeight="1" defaultColWidth="12.63" defaultRowHeight="15.0"/>
  <cols>
    <col customWidth="1" min="1" max="1" width="3.13"/>
    <col customWidth="1" min="2" max="2" width="2.63"/>
    <col customWidth="1" min="3" max="3" width="38.13"/>
    <col customWidth="1" min="4" max="4" width="21.63"/>
    <col customWidth="1" min="5" max="5" width="17.13"/>
    <col customWidth="1" min="6" max="6" width="17.25"/>
    <col customWidth="1" min="7" max="7" width="17.38"/>
    <col customWidth="1" min="8" max="8" width="37.38"/>
    <col customWidth="1" min="9" max="9" width="17.88"/>
    <col hidden="1" min="12" max="20" width="12.63"/>
    <col customWidth="1" hidden="1" min="21" max="21" width="16.38"/>
    <col hidden="1" min="22" max="24" width="12.63"/>
    <col customWidth="1" hidden="1" min="25" max="25" width="21.25"/>
    <col customWidth="1" hidden="1" min="26" max="26" width="20.13"/>
    <col hidden="1" min="27" max="30" width="12.63"/>
  </cols>
  <sheetData>
    <row r="1" ht="15.75" customHeight="1">
      <c r="A1" s="1"/>
      <c r="B1" s="1"/>
      <c r="C1" s="1"/>
      <c r="D1" s="1"/>
      <c r="E1" s="1"/>
      <c r="F1" s="1"/>
      <c r="G1" s="1"/>
      <c r="H1" s="1"/>
      <c r="I1" s="2"/>
      <c r="J1" s="1"/>
      <c r="K1" s="1"/>
      <c r="L1" s="1"/>
      <c r="M1" s="1"/>
      <c r="N1" s="1"/>
      <c r="O1" s="1"/>
      <c r="P1" s="3"/>
      <c r="Q1" s="1"/>
      <c r="R1" s="1"/>
      <c r="S1" s="1"/>
      <c r="T1" s="1"/>
      <c r="U1" s="1"/>
      <c r="V1" s="1"/>
      <c r="W1" s="1"/>
      <c r="X1" s="1"/>
      <c r="Y1" s="1"/>
      <c r="Z1" s="4"/>
      <c r="AA1" s="1"/>
      <c r="AB1" s="4"/>
      <c r="AC1" s="4"/>
      <c r="AD1" s="4"/>
    </row>
    <row r="2" ht="15.75" customHeight="1">
      <c r="A2" s="1"/>
      <c r="B2" s="5"/>
      <c r="C2" s="6"/>
      <c r="D2" s="6"/>
      <c r="E2" s="6"/>
      <c r="F2" s="6"/>
      <c r="G2" s="6"/>
      <c r="H2" s="6"/>
      <c r="I2" s="7"/>
      <c r="J2" s="1"/>
      <c r="K2" s="1"/>
      <c r="L2" s="1"/>
      <c r="M2" s="1"/>
      <c r="N2" s="1"/>
      <c r="O2" s="1"/>
      <c r="P2" s="8"/>
      <c r="Q2" s="1"/>
      <c r="R2" s="1"/>
      <c r="S2" s="1"/>
      <c r="T2" s="1"/>
      <c r="U2" s="1"/>
      <c r="V2" s="1"/>
      <c r="W2" s="1"/>
      <c r="X2" s="1"/>
      <c r="Y2" s="1"/>
      <c r="Z2" s="4"/>
      <c r="AA2" s="1"/>
      <c r="AB2" s="4"/>
      <c r="AC2" s="4"/>
      <c r="AD2" s="4"/>
    </row>
    <row r="3" ht="15.75" customHeight="1">
      <c r="A3" s="1"/>
      <c r="B3" s="9"/>
      <c r="C3" s="2" t="s">
        <v>229</v>
      </c>
      <c r="D3" s="1"/>
      <c r="E3" s="1"/>
      <c r="F3" s="1"/>
      <c r="G3" s="1"/>
      <c r="H3" s="1"/>
      <c r="I3" s="10"/>
      <c r="J3" s="1"/>
      <c r="K3" s="1"/>
      <c r="L3" s="1"/>
      <c r="M3" s="1"/>
      <c r="N3" s="1"/>
      <c r="O3" s="1"/>
      <c r="P3" s="3"/>
      <c r="Q3" s="1"/>
      <c r="R3" s="1"/>
      <c r="S3" s="1"/>
      <c r="T3" s="1"/>
      <c r="U3" s="1"/>
      <c r="V3" s="1"/>
      <c r="W3" s="1"/>
      <c r="X3" s="1"/>
      <c r="Y3" s="1"/>
      <c r="Z3" s="4"/>
      <c r="AA3" s="1"/>
      <c r="AB3" s="4"/>
      <c r="AC3" s="4"/>
      <c r="AD3" s="4"/>
    </row>
    <row r="4" ht="15.75" customHeight="1">
      <c r="A4" s="1"/>
      <c r="B4" s="9"/>
      <c r="C4" s="1" t="s">
        <v>230</v>
      </c>
      <c r="D4" s="1"/>
      <c r="E4" s="1"/>
      <c r="F4" s="1"/>
      <c r="G4" s="1"/>
      <c r="H4" s="1"/>
      <c r="I4" s="193" t="s">
        <v>0</v>
      </c>
      <c r="J4" s="1"/>
      <c r="K4" s="1"/>
      <c r="L4" s="1"/>
      <c r="M4" s="1"/>
      <c r="N4" s="1"/>
      <c r="O4" s="1"/>
      <c r="P4" s="3"/>
      <c r="Q4" s="1"/>
      <c r="R4" s="1"/>
      <c r="S4" s="1"/>
      <c r="T4" s="1"/>
      <c r="U4" s="1"/>
      <c r="V4" s="1"/>
      <c r="W4" s="1"/>
      <c r="X4" s="1"/>
      <c r="Y4" s="1"/>
      <c r="Z4" s="4"/>
      <c r="AA4" s="1"/>
      <c r="AB4" s="4"/>
      <c r="AC4" s="4"/>
      <c r="AD4" s="4"/>
    </row>
    <row r="5" ht="15.75" customHeight="1">
      <c r="A5" s="1"/>
      <c r="B5" s="9"/>
      <c r="C5" s="1" t="s">
        <v>231</v>
      </c>
      <c r="D5" s="1"/>
      <c r="E5" s="1"/>
      <c r="F5" s="1"/>
      <c r="G5" s="1"/>
      <c r="H5" s="1"/>
      <c r="I5" s="194"/>
      <c r="J5" s="1"/>
      <c r="K5" s="1"/>
      <c r="L5" s="1"/>
      <c r="M5" s="1"/>
      <c r="N5" s="1"/>
      <c r="O5" s="1"/>
      <c r="P5" s="3"/>
      <c r="Q5" s="1"/>
      <c r="R5" s="1"/>
      <c r="S5" s="1"/>
      <c r="T5" s="1"/>
      <c r="U5" s="1"/>
      <c r="V5" s="1"/>
      <c r="W5" s="1"/>
      <c r="X5" s="1"/>
      <c r="Y5" s="1"/>
      <c r="Z5" s="4"/>
      <c r="AA5" s="1"/>
      <c r="AB5" s="4"/>
      <c r="AC5" s="4"/>
      <c r="AD5" s="4"/>
    </row>
    <row r="6" ht="15.75" customHeight="1">
      <c r="A6" s="1"/>
      <c r="B6" s="13"/>
      <c r="C6" s="195" t="s">
        <v>1207</v>
      </c>
      <c r="D6" s="14"/>
      <c r="E6" s="14"/>
      <c r="F6" s="14"/>
      <c r="G6" s="14"/>
      <c r="H6" s="14"/>
      <c r="I6" s="196"/>
      <c r="J6" s="1"/>
      <c r="K6" s="1"/>
      <c r="L6" s="1"/>
      <c r="M6" s="1"/>
      <c r="N6" s="1"/>
      <c r="O6" s="1"/>
      <c r="P6" s="3"/>
      <c r="Q6" s="1"/>
      <c r="R6" s="1"/>
      <c r="S6" s="1"/>
      <c r="T6" s="1"/>
      <c r="U6" s="1"/>
      <c r="V6" s="1"/>
      <c r="W6" s="1"/>
      <c r="X6" s="1"/>
      <c r="Y6" s="1"/>
      <c r="Z6" s="4"/>
      <c r="AA6" s="1"/>
      <c r="AB6" s="4"/>
      <c r="AC6" s="4"/>
      <c r="AD6" s="4"/>
    </row>
    <row r="7" ht="27.0" customHeight="1">
      <c r="A7" s="1"/>
      <c r="B7" s="9"/>
      <c r="C7" s="1"/>
      <c r="D7" s="1"/>
      <c r="E7" s="1"/>
      <c r="F7" s="1"/>
      <c r="G7" s="16"/>
      <c r="H7" s="2" t="s">
        <v>1</v>
      </c>
      <c r="I7" s="17"/>
      <c r="J7" s="1"/>
      <c r="K7" s="1"/>
      <c r="L7" s="1"/>
      <c r="M7" s="1"/>
      <c r="N7" s="1"/>
      <c r="O7" s="1"/>
      <c r="P7" s="8"/>
      <c r="Q7" s="1"/>
      <c r="R7" s="1"/>
      <c r="S7" s="1"/>
      <c r="T7" s="1"/>
      <c r="U7" s="1"/>
      <c r="V7" s="1"/>
      <c r="W7" s="1"/>
      <c r="X7" s="1"/>
      <c r="Y7" s="1"/>
      <c r="Z7" s="4"/>
      <c r="AA7" s="1"/>
      <c r="AB7" s="4"/>
      <c r="AC7" s="4"/>
      <c r="AD7" s="4"/>
    </row>
    <row r="8" ht="15.75" customHeight="1">
      <c r="A8" s="18"/>
      <c r="B8" s="19"/>
      <c r="C8" s="18" t="s">
        <v>986</v>
      </c>
      <c r="G8" s="16"/>
      <c r="H8" s="20" t="s">
        <v>2</v>
      </c>
      <c r="I8" s="197" t="s">
        <v>3</v>
      </c>
      <c r="J8" s="1"/>
      <c r="K8" s="1"/>
      <c r="L8" s="1"/>
      <c r="M8" s="1"/>
      <c r="N8" s="1"/>
      <c r="O8" s="1"/>
      <c r="P8" s="8"/>
      <c r="Q8" s="1"/>
      <c r="R8" s="1"/>
      <c r="S8" s="1"/>
      <c r="T8" s="1"/>
      <c r="U8" s="1"/>
      <c r="V8" s="1"/>
      <c r="W8" s="1"/>
      <c r="X8" s="1"/>
      <c r="Y8" s="1"/>
      <c r="Z8" s="4"/>
      <c r="AA8" s="1"/>
      <c r="AB8" s="4"/>
      <c r="AC8" s="4"/>
      <c r="AD8" s="4"/>
    </row>
    <row r="9" ht="15.75" customHeight="1">
      <c r="A9" s="2"/>
      <c r="B9" s="22"/>
      <c r="C9" s="64" t="s">
        <v>234</v>
      </c>
      <c r="D9" s="23">
        <v>45059.0</v>
      </c>
      <c r="E9" s="198"/>
      <c r="F9" s="198"/>
      <c r="G9" s="16"/>
      <c r="H9" s="25" t="s">
        <v>4</v>
      </c>
      <c r="I9" s="194"/>
      <c r="J9" s="1"/>
      <c r="K9" s="1"/>
      <c r="L9" s="1"/>
      <c r="M9" s="1"/>
      <c r="N9" s="1"/>
      <c r="O9" s="1"/>
      <c r="P9" s="8"/>
      <c r="Q9" s="1"/>
      <c r="R9" s="1"/>
      <c r="S9" s="26"/>
      <c r="T9" s="1"/>
      <c r="U9" s="1"/>
      <c r="V9" s="1"/>
      <c r="W9" s="1"/>
      <c r="X9" s="1"/>
      <c r="Y9" s="1"/>
      <c r="Z9" s="4"/>
      <c r="AA9" s="1"/>
      <c r="AB9" s="4"/>
      <c r="AC9" s="4"/>
      <c r="AD9" s="4"/>
    </row>
    <row r="10" ht="15.75" customHeight="1">
      <c r="A10" s="2"/>
      <c r="B10" s="22"/>
      <c r="C10" s="64" t="s">
        <v>235</v>
      </c>
      <c r="D10" s="27" t="s">
        <v>676</v>
      </c>
      <c r="E10" s="198"/>
      <c r="F10" s="198"/>
      <c r="G10" s="16"/>
      <c r="H10" s="28"/>
      <c r="I10" s="29" t="s">
        <v>5</v>
      </c>
      <c r="J10" s="1"/>
      <c r="K10" s="1"/>
      <c r="L10" s="1"/>
      <c r="M10" s="1"/>
      <c r="N10" s="1"/>
      <c r="O10" s="1"/>
      <c r="P10" s="8"/>
      <c r="Q10" s="1"/>
      <c r="R10" s="1"/>
      <c r="S10" s="26"/>
      <c r="T10" s="1"/>
      <c r="U10" s="1"/>
      <c r="V10" s="1"/>
      <c r="W10" s="1"/>
      <c r="X10" s="1"/>
      <c r="Y10" s="1"/>
      <c r="Z10" s="4"/>
      <c r="AA10" s="1"/>
      <c r="AB10" s="4"/>
      <c r="AC10" s="4"/>
      <c r="AD10" s="4"/>
    </row>
    <row r="11" ht="15.75" customHeight="1">
      <c r="A11" s="2"/>
      <c r="B11" s="22"/>
      <c r="C11" s="64" t="s">
        <v>236</v>
      </c>
      <c r="D11" s="30" t="s">
        <v>408</v>
      </c>
      <c r="E11" s="198"/>
      <c r="F11" s="198"/>
      <c r="G11" s="16"/>
      <c r="H11" s="25" t="s">
        <v>7</v>
      </c>
      <c r="I11" s="29"/>
      <c r="J11" s="1"/>
      <c r="K11" s="1"/>
      <c r="L11" s="1"/>
      <c r="M11" s="1"/>
      <c r="N11" s="1"/>
      <c r="O11" s="1"/>
      <c r="P11" s="8"/>
      <c r="Q11" s="1"/>
      <c r="R11" s="1"/>
      <c r="S11" s="31"/>
      <c r="T11" s="1"/>
      <c r="U11" s="1"/>
      <c r="V11" s="1"/>
      <c r="W11" s="1"/>
      <c r="X11" s="1"/>
      <c r="Y11" s="1"/>
      <c r="Z11" s="4"/>
      <c r="AA11" s="1"/>
      <c r="AB11" s="4"/>
      <c r="AC11" s="4"/>
      <c r="AD11" s="4"/>
    </row>
    <row r="12" ht="15.75" customHeight="1">
      <c r="A12" s="2"/>
      <c r="B12" s="22"/>
      <c r="C12" s="64" t="s">
        <v>237</v>
      </c>
      <c r="D12" s="30" t="s">
        <v>642</v>
      </c>
      <c r="E12" s="198"/>
      <c r="F12" s="198"/>
      <c r="G12" s="16"/>
      <c r="H12" s="28"/>
      <c r="I12" s="29" t="s">
        <v>8</v>
      </c>
      <c r="J12" s="1"/>
      <c r="K12" s="1"/>
      <c r="L12" s="1"/>
      <c r="M12" s="1"/>
      <c r="N12" s="1"/>
      <c r="O12" s="1"/>
      <c r="P12" s="8"/>
      <c r="Q12" s="1"/>
      <c r="R12" s="1"/>
      <c r="S12" s="26"/>
      <c r="T12" s="1"/>
      <c r="U12" s="1"/>
      <c r="V12" s="1"/>
      <c r="W12" s="1"/>
      <c r="X12" s="1"/>
      <c r="Y12" s="1"/>
      <c r="Z12" s="4"/>
      <c r="AA12" s="1"/>
      <c r="AB12" s="4"/>
      <c r="AC12" s="4"/>
      <c r="AD12" s="4"/>
    </row>
    <row r="13" ht="15.75" customHeight="1">
      <c r="A13" s="2"/>
      <c r="B13" s="22"/>
      <c r="C13" s="64" t="s">
        <v>238</v>
      </c>
      <c r="D13" s="27">
        <v>9.398472262E9</v>
      </c>
      <c r="E13" s="198"/>
      <c r="F13" s="198"/>
      <c r="G13" s="16"/>
      <c r="H13" s="32" t="s">
        <v>9</v>
      </c>
      <c r="I13" s="29"/>
      <c r="J13" s="1"/>
      <c r="K13" s="1"/>
      <c r="L13" s="1"/>
      <c r="M13" s="1"/>
      <c r="N13" s="1"/>
      <c r="O13" s="1"/>
      <c r="P13" s="8"/>
      <c r="Q13" s="1"/>
      <c r="R13" s="1"/>
      <c r="S13" s="26"/>
      <c r="T13" s="1"/>
      <c r="U13" s="1"/>
      <c r="V13" s="1"/>
      <c r="W13" s="1"/>
      <c r="X13" s="1"/>
      <c r="Y13" s="1"/>
      <c r="Z13" s="4"/>
      <c r="AA13" s="1"/>
      <c r="AB13" s="4"/>
      <c r="AC13" s="4"/>
      <c r="AD13" s="4"/>
    </row>
    <row r="14" ht="15.75" customHeight="1">
      <c r="A14" s="2"/>
      <c r="B14" s="22"/>
      <c r="C14" s="64" t="s">
        <v>239</v>
      </c>
      <c r="D14" s="33" t="s">
        <v>677</v>
      </c>
      <c r="E14" s="198"/>
      <c r="F14" s="198"/>
      <c r="G14" s="34"/>
      <c r="H14" s="35"/>
      <c r="I14" s="36" t="s">
        <v>10</v>
      </c>
      <c r="J14" s="1"/>
      <c r="K14" s="34"/>
      <c r="L14" s="1"/>
      <c r="M14" s="1"/>
      <c r="N14" s="1"/>
      <c r="O14" s="1"/>
      <c r="P14" s="37"/>
      <c r="Q14" s="1"/>
      <c r="R14" s="1"/>
      <c r="S14" s="38"/>
      <c r="T14" s="1"/>
      <c r="U14" s="1"/>
      <c r="V14" s="1"/>
      <c r="W14" s="1"/>
      <c r="X14" s="1"/>
      <c r="Y14" s="1"/>
      <c r="Z14" s="4"/>
      <c r="AA14" s="1"/>
      <c r="AB14" s="4"/>
      <c r="AC14" s="4"/>
      <c r="AD14" s="4"/>
    </row>
    <row r="15" ht="15.75" customHeight="1">
      <c r="A15" s="2"/>
      <c r="B15" s="22"/>
      <c r="C15" s="64" t="s">
        <v>240</v>
      </c>
      <c r="D15" s="30" t="s">
        <v>220</v>
      </c>
      <c r="E15" s="198"/>
      <c r="F15" s="198"/>
      <c r="G15" s="39" t="s">
        <v>11</v>
      </c>
      <c r="H15" s="30" t="s">
        <v>197</v>
      </c>
      <c r="I15" s="36"/>
      <c r="J15" s="1"/>
      <c r="K15" s="1"/>
      <c r="L15" s="1"/>
      <c r="M15" s="1"/>
      <c r="N15" s="1"/>
      <c r="O15" s="1"/>
      <c r="P15" s="8"/>
      <c r="Q15" s="1"/>
      <c r="R15" s="1"/>
      <c r="S15" s="8"/>
      <c r="T15" s="1"/>
      <c r="U15" s="1"/>
      <c r="V15" s="1"/>
      <c r="W15" s="1"/>
      <c r="X15" s="1"/>
      <c r="Y15" s="1"/>
      <c r="Z15" s="4"/>
      <c r="AA15" s="1"/>
      <c r="AB15" s="4"/>
      <c r="AC15" s="4"/>
      <c r="AD15" s="4"/>
    </row>
    <row r="16" ht="15.75" customHeight="1">
      <c r="A16" s="1"/>
      <c r="B16" s="9"/>
      <c r="C16" s="73"/>
      <c r="D16" s="1"/>
      <c r="E16" s="1"/>
      <c r="F16" s="1"/>
      <c r="G16" s="1"/>
      <c r="H16" s="1"/>
      <c r="I16" s="29" t="s">
        <v>12</v>
      </c>
      <c r="J16" s="1"/>
      <c r="K16" s="1"/>
      <c r="L16" s="1"/>
      <c r="M16" s="1"/>
      <c r="N16" s="1"/>
      <c r="O16" s="1"/>
      <c r="P16" s="8"/>
      <c r="Q16" s="1"/>
      <c r="R16" s="1"/>
      <c r="S16" s="3"/>
      <c r="T16" s="1"/>
      <c r="U16" s="1"/>
      <c r="V16" s="1"/>
      <c r="W16" s="1"/>
      <c r="X16" s="1"/>
      <c r="Y16" s="1"/>
      <c r="Z16" s="4"/>
      <c r="AA16" s="1"/>
      <c r="AB16" s="4"/>
      <c r="AC16" s="4"/>
      <c r="AD16" s="4"/>
    </row>
    <row r="17" ht="15.75" customHeight="1">
      <c r="A17" s="1"/>
      <c r="B17" s="9"/>
      <c r="C17" s="64" t="s">
        <v>241</v>
      </c>
      <c r="D17" s="30" t="s">
        <v>341</v>
      </c>
      <c r="E17" s="2" t="s">
        <v>14</v>
      </c>
      <c r="F17" s="30" t="s">
        <v>1191</v>
      </c>
      <c r="G17" s="39" t="s">
        <v>15</v>
      </c>
      <c r="H17" s="30" t="s">
        <v>861</v>
      </c>
      <c r="I17" s="29"/>
      <c r="J17" s="1"/>
      <c r="K17" s="1"/>
      <c r="L17" s="1"/>
      <c r="M17" s="1"/>
      <c r="N17" s="1"/>
      <c r="O17" s="1"/>
      <c r="P17" s="8"/>
      <c r="Q17" s="1"/>
      <c r="R17" s="1"/>
      <c r="S17" s="8"/>
      <c r="T17" s="1"/>
      <c r="U17" s="1"/>
      <c r="V17" s="1"/>
      <c r="W17" s="1"/>
      <c r="X17" s="1"/>
      <c r="Y17" s="1"/>
      <c r="Z17" s="4"/>
      <c r="AA17" s="1"/>
      <c r="AB17" s="4"/>
      <c r="AC17" s="4"/>
      <c r="AD17" s="4"/>
    </row>
    <row r="18" ht="15.75" customHeight="1">
      <c r="A18" s="1"/>
      <c r="B18" s="9"/>
      <c r="C18" s="64" t="s">
        <v>242</v>
      </c>
      <c r="D18" s="16"/>
      <c r="E18" s="2" t="s">
        <v>17</v>
      </c>
      <c r="F18" s="30" t="s">
        <v>988</v>
      </c>
      <c r="G18" s="16"/>
      <c r="H18" s="16"/>
      <c r="I18" s="29" t="s">
        <v>19</v>
      </c>
      <c r="J18" s="1"/>
      <c r="K18" s="1"/>
      <c r="L18" s="1"/>
      <c r="M18" s="1"/>
      <c r="N18" s="1"/>
      <c r="O18" s="1"/>
      <c r="P18" s="8"/>
      <c r="Q18" s="1"/>
      <c r="R18" s="1"/>
      <c r="S18" s="3"/>
      <c r="T18" s="1"/>
      <c r="U18" s="1"/>
      <c r="V18" s="1"/>
      <c r="W18" s="1"/>
      <c r="X18" s="1"/>
      <c r="Y18" s="1"/>
      <c r="Z18" s="4"/>
      <c r="AA18" s="1"/>
      <c r="AB18" s="4"/>
      <c r="AC18" s="4"/>
      <c r="AD18" s="4"/>
    </row>
    <row r="19" ht="15.75" customHeight="1">
      <c r="A19" s="1"/>
      <c r="B19" s="9"/>
      <c r="C19" s="167" t="s">
        <v>243</v>
      </c>
      <c r="D19" s="18" t="b">
        <v>0</v>
      </c>
      <c r="E19" s="1"/>
      <c r="F19" s="30"/>
      <c r="G19" s="16"/>
      <c r="H19" s="16"/>
      <c r="I19" s="29"/>
      <c r="J19" s="1"/>
      <c r="K19" s="1"/>
      <c r="L19" s="1"/>
      <c r="M19" s="1"/>
      <c r="N19" s="1"/>
      <c r="O19" s="1"/>
      <c r="P19" s="8"/>
      <c r="Q19" s="1"/>
      <c r="R19" s="1"/>
      <c r="S19" s="8"/>
      <c r="T19" s="1"/>
      <c r="U19" s="1"/>
      <c r="V19" s="1"/>
      <c r="W19" s="1"/>
      <c r="X19" s="1"/>
      <c r="Y19" s="1"/>
      <c r="Z19" s="4"/>
      <c r="AA19" s="1"/>
      <c r="AB19" s="4"/>
      <c r="AC19" s="4"/>
      <c r="AD19" s="4"/>
    </row>
    <row r="20" ht="15.75" customHeight="1">
      <c r="A20" s="1"/>
      <c r="B20" s="9"/>
      <c r="C20" s="167" t="s">
        <v>244</v>
      </c>
      <c r="D20" s="18" t="b">
        <v>1</v>
      </c>
      <c r="E20" s="1" t="s">
        <v>20</v>
      </c>
      <c r="F20" s="30"/>
      <c r="G20" s="1"/>
      <c r="H20" s="1"/>
      <c r="I20" s="29" t="s">
        <v>21</v>
      </c>
      <c r="J20" s="1"/>
      <c r="K20" s="1"/>
      <c r="L20" s="1"/>
      <c r="M20" s="1"/>
      <c r="N20" s="1"/>
      <c r="O20" s="1"/>
      <c r="P20" s="8"/>
      <c r="Q20" s="1"/>
      <c r="R20" s="1"/>
      <c r="S20" s="8"/>
      <c r="T20" s="1"/>
      <c r="U20" s="1"/>
      <c r="V20" s="1"/>
      <c r="W20" s="1"/>
      <c r="X20" s="1"/>
      <c r="Y20" s="1"/>
      <c r="Z20" s="4"/>
      <c r="AA20" s="1"/>
      <c r="AB20" s="4"/>
      <c r="AC20" s="4"/>
      <c r="AD20" s="4"/>
    </row>
    <row r="21" ht="15.75" customHeight="1">
      <c r="A21" s="1"/>
      <c r="B21" s="9"/>
      <c r="C21" s="167" t="s">
        <v>245</v>
      </c>
      <c r="D21" s="18" t="b">
        <v>0</v>
      </c>
      <c r="E21" s="1"/>
      <c r="F21" s="16"/>
      <c r="G21" s="1"/>
      <c r="H21" s="1"/>
      <c r="I21" s="29"/>
      <c r="J21" s="1"/>
      <c r="K21" s="1"/>
      <c r="L21" s="1"/>
      <c r="M21" s="1"/>
      <c r="N21" s="1"/>
      <c r="O21" s="1"/>
      <c r="P21" s="8"/>
      <c r="Q21" s="1"/>
      <c r="R21" s="1"/>
      <c r="S21" s="38"/>
      <c r="T21" s="1"/>
      <c r="U21" s="1"/>
      <c r="V21" s="1"/>
      <c r="W21" s="1"/>
      <c r="X21" s="1"/>
      <c r="Y21" s="1"/>
      <c r="Z21" s="4"/>
      <c r="AA21" s="1"/>
      <c r="AB21" s="4"/>
      <c r="AC21" s="4"/>
      <c r="AD21" s="4"/>
    </row>
    <row r="22" ht="15.75" customHeight="1">
      <c r="A22" s="2"/>
      <c r="B22" s="22"/>
      <c r="C22" s="199" t="s">
        <v>246</v>
      </c>
      <c r="D22" s="200"/>
      <c r="E22" s="200"/>
      <c r="F22" s="201"/>
      <c r="G22" s="43" t="s">
        <v>22</v>
      </c>
      <c r="H22" s="44" t="s">
        <v>23</v>
      </c>
      <c r="I22" s="29" t="s">
        <v>24</v>
      </c>
      <c r="J22" s="2"/>
      <c r="K22" s="2"/>
      <c r="L22" s="2"/>
      <c r="M22" s="2"/>
      <c r="N22" s="2"/>
      <c r="O22" s="2"/>
      <c r="P22" s="3"/>
      <c r="Q22" s="2"/>
      <c r="R22" s="2"/>
      <c r="S22" s="38"/>
      <c r="T22" s="2"/>
      <c r="U22" s="2"/>
      <c r="V22" s="2"/>
      <c r="W22" s="2"/>
      <c r="X22" s="2"/>
      <c r="Y22" s="2"/>
      <c r="Z22" s="45"/>
      <c r="AA22" s="2"/>
      <c r="AB22" s="45"/>
      <c r="AC22" s="45"/>
      <c r="AD22" s="45"/>
    </row>
    <row r="23" ht="15.75" customHeight="1">
      <c r="A23" s="1"/>
      <c r="B23" s="9"/>
      <c r="C23" s="202"/>
      <c r="D23" s="203"/>
      <c r="E23" s="203"/>
      <c r="F23" s="204"/>
      <c r="G23" s="48"/>
      <c r="H23" s="49"/>
      <c r="I23" s="29"/>
      <c r="J23" s="1"/>
      <c r="K23" s="1"/>
      <c r="L23" s="1"/>
      <c r="M23" s="1"/>
      <c r="N23" s="1"/>
      <c r="O23" s="1"/>
      <c r="P23" s="3"/>
      <c r="Q23" s="1"/>
      <c r="R23" s="1"/>
      <c r="S23" s="38"/>
      <c r="T23" s="1"/>
      <c r="U23" s="1"/>
      <c r="V23" s="1"/>
      <c r="W23" s="1"/>
      <c r="X23" s="1"/>
      <c r="Y23" s="1"/>
      <c r="Z23" s="4"/>
      <c r="AA23" s="1"/>
      <c r="AB23" s="4"/>
      <c r="AC23" s="4"/>
      <c r="AD23" s="4"/>
    </row>
    <row r="24" ht="15.75" customHeight="1">
      <c r="A24" s="1"/>
      <c r="B24" s="9"/>
      <c r="C24" s="202" t="s">
        <v>350</v>
      </c>
      <c r="D24" s="203"/>
      <c r="E24" s="203"/>
      <c r="F24" s="204"/>
      <c r="G24" s="48">
        <v>3.0</v>
      </c>
      <c r="H24" s="49">
        <v>2614.86</v>
      </c>
      <c r="I24" s="29" t="s">
        <v>25</v>
      </c>
      <c r="J24" s="1"/>
      <c r="K24" s="1"/>
      <c r="L24" s="1"/>
      <c r="M24" s="1"/>
      <c r="N24" s="1"/>
      <c r="O24" s="1"/>
      <c r="P24" s="3"/>
      <c r="Q24" s="1"/>
      <c r="R24" s="1"/>
      <c r="S24" s="38"/>
      <c r="T24" s="1"/>
      <c r="U24" s="1"/>
      <c r="V24" s="1"/>
      <c r="W24" s="1"/>
      <c r="X24" s="1"/>
      <c r="Y24" s="1"/>
      <c r="Z24" s="4"/>
      <c r="AA24" s="1"/>
      <c r="AB24" s="4"/>
      <c r="AC24" s="4"/>
      <c r="AD24" s="4"/>
    </row>
    <row r="25" ht="15.75" customHeight="1">
      <c r="A25" s="1"/>
      <c r="B25" s="9"/>
      <c r="C25" s="288" t="s">
        <v>353</v>
      </c>
      <c r="D25" s="203"/>
      <c r="E25" s="203"/>
      <c r="F25" s="204"/>
      <c r="G25" s="48">
        <v>2.0</v>
      </c>
      <c r="H25" s="49">
        <v>2614.86</v>
      </c>
      <c r="I25" s="29"/>
      <c r="J25" s="1"/>
      <c r="K25" s="1"/>
      <c r="L25" s="1"/>
      <c r="M25" s="1"/>
      <c r="N25" s="1"/>
      <c r="O25" s="1"/>
      <c r="P25" s="3"/>
      <c r="Q25" s="1"/>
      <c r="R25" s="1"/>
      <c r="S25" s="38"/>
      <c r="T25" s="1"/>
      <c r="U25" s="1"/>
      <c r="V25" s="1"/>
      <c r="W25" s="1"/>
      <c r="X25" s="1"/>
      <c r="Y25" s="1"/>
      <c r="Z25" s="4"/>
      <c r="AA25" s="1"/>
      <c r="AB25" s="4"/>
      <c r="AC25" s="4"/>
      <c r="AD25" s="4"/>
    </row>
    <row r="26" ht="15.75" customHeight="1">
      <c r="A26" s="1"/>
      <c r="B26" s="9"/>
      <c r="C26" s="288" t="s">
        <v>352</v>
      </c>
      <c r="D26" s="203"/>
      <c r="E26" s="203"/>
      <c r="F26" s="204"/>
      <c r="G26" s="48">
        <v>3.0</v>
      </c>
      <c r="H26" s="49">
        <v>2614.86</v>
      </c>
      <c r="I26" s="29" t="s">
        <v>26</v>
      </c>
      <c r="J26" s="1"/>
      <c r="K26" s="1"/>
      <c r="L26" s="1"/>
      <c r="M26" s="1"/>
      <c r="N26" s="1"/>
      <c r="O26" s="1"/>
      <c r="P26" s="3"/>
      <c r="Q26" s="1"/>
      <c r="R26" s="1"/>
      <c r="S26" s="38"/>
      <c r="T26" s="1"/>
      <c r="U26" s="1"/>
      <c r="V26" s="1"/>
      <c r="W26" s="1"/>
      <c r="X26" s="1"/>
      <c r="Y26" s="1"/>
      <c r="Z26" s="4"/>
      <c r="AA26" s="1"/>
      <c r="AB26" s="4"/>
      <c r="AC26" s="4"/>
      <c r="AD26" s="4"/>
    </row>
    <row r="27" ht="15.75" customHeight="1">
      <c r="A27" s="1"/>
      <c r="B27" s="9"/>
      <c r="C27" s="288"/>
      <c r="D27" s="203"/>
      <c r="E27" s="203"/>
      <c r="F27" s="204"/>
      <c r="G27" s="48"/>
      <c r="H27" s="49"/>
      <c r="I27" s="29"/>
      <c r="J27" s="1"/>
      <c r="K27" s="1"/>
      <c r="L27" s="1"/>
      <c r="M27" s="1"/>
      <c r="N27" s="1"/>
      <c r="O27" s="1"/>
      <c r="P27" s="51"/>
      <c r="Q27" s="1"/>
      <c r="R27" s="1"/>
      <c r="T27" s="1"/>
      <c r="U27" s="1"/>
      <c r="V27" s="1"/>
      <c r="W27" s="1"/>
      <c r="X27" s="1"/>
      <c r="Y27" s="1"/>
      <c r="Z27" s="4"/>
      <c r="AA27" s="1"/>
      <c r="AB27" s="4"/>
      <c r="AC27" s="4"/>
      <c r="AD27" s="4"/>
    </row>
    <row r="28" ht="15.75" customHeight="1">
      <c r="A28" s="1"/>
      <c r="B28" s="9"/>
      <c r="C28" s="288"/>
      <c r="D28" s="203"/>
      <c r="E28" s="203"/>
      <c r="F28" s="204"/>
      <c r="G28" s="48"/>
      <c r="H28" s="49"/>
      <c r="I28" s="29" t="s">
        <v>27</v>
      </c>
      <c r="J28" s="1"/>
      <c r="K28" s="1"/>
      <c r="L28" s="1"/>
      <c r="M28" s="1"/>
      <c r="N28" s="1"/>
      <c r="O28" s="1"/>
      <c r="P28" s="3"/>
      <c r="Q28" s="1"/>
      <c r="R28" s="1"/>
      <c r="T28" s="1"/>
      <c r="U28" s="1"/>
      <c r="V28" s="1"/>
      <c r="W28" s="1"/>
      <c r="X28" s="1"/>
      <c r="Y28" s="1"/>
      <c r="Z28" s="4"/>
      <c r="AA28" s="1"/>
      <c r="AB28" s="4"/>
      <c r="AC28" s="4"/>
      <c r="AD28" s="4"/>
    </row>
    <row r="29" ht="15.75" customHeight="1">
      <c r="A29" s="1"/>
      <c r="B29" s="9"/>
      <c r="C29" s="288"/>
      <c r="D29" s="203"/>
      <c r="E29" s="203"/>
      <c r="F29" s="204"/>
      <c r="G29" s="48"/>
      <c r="H29" s="49"/>
      <c r="I29" s="29"/>
      <c r="J29" s="1"/>
      <c r="K29" s="1"/>
      <c r="L29" s="1"/>
      <c r="M29" s="1"/>
      <c r="N29" s="1"/>
      <c r="O29" s="1"/>
      <c r="P29" s="3"/>
      <c r="Q29" s="1"/>
      <c r="R29" s="1"/>
      <c r="T29" s="1"/>
      <c r="U29" s="1"/>
      <c r="V29" s="1"/>
      <c r="W29" s="1"/>
      <c r="X29" s="1"/>
      <c r="Y29" s="1"/>
      <c r="Z29" s="4"/>
      <c r="AA29" s="1"/>
      <c r="AB29" s="4"/>
      <c r="AC29" s="4"/>
      <c r="AD29" s="4"/>
    </row>
    <row r="30" ht="15.75" customHeight="1">
      <c r="A30" s="1"/>
      <c r="B30" s="9"/>
      <c r="C30" s="288"/>
      <c r="D30" s="203"/>
      <c r="E30" s="203"/>
      <c r="F30" s="204"/>
      <c r="G30" s="48"/>
      <c r="H30" s="49"/>
      <c r="I30" s="29" t="s">
        <v>28</v>
      </c>
      <c r="J30" s="1"/>
      <c r="K30" s="1"/>
      <c r="L30" s="1"/>
      <c r="M30" s="1"/>
      <c r="N30" s="1"/>
      <c r="O30" s="1"/>
      <c r="P30" s="8"/>
      <c r="Q30" s="1"/>
      <c r="R30" s="1"/>
      <c r="S30" s="3"/>
      <c r="T30" s="1"/>
      <c r="U30" s="1"/>
      <c r="V30" s="1"/>
      <c r="W30" s="1"/>
      <c r="X30" s="1"/>
      <c r="Y30" s="1"/>
      <c r="Z30" s="4"/>
      <c r="AA30" s="1"/>
      <c r="AB30" s="4"/>
      <c r="AC30" s="4"/>
      <c r="AD30" s="4"/>
    </row>
    <row r="31" ht="15.75" customHeight="1">
      <c r="A31" s="1"/>
      <c r="B31" s="9"/>
      <c r="C31" s="202"/>
      <c r="D31" s="203"/>
      <c r="E31" s="203"/>
      <c r="F31" s="204"/>
      <c r="G31" s="48"/>
      <c r="H31" s="49"/>
      <c r="I31" s="29"/>
      <c r="J31" s="1"/>
      <c r="K31" s="1"/>
      <c r="L31" s="1"/>
      <c r="M31" s="1"/>
      <c r="N31" s="1"/>
      <c r="O31" s="1"/>
      <c r="P31" s="8"/>
      <c r="Q31" s="1"/>
      <c r="R31" s="1"/>
      <c r="S31" s="3"/>
      <c r="T31" s="1"/>
      <c r="U31" s="1"/>
      <c r="V31" s="1"/>
      <c r="W31" s="1"/>
      <c r="X31" s="1"/>
      <c r="Y31" s="1"/>
      <c r="Z31" s="4"/>
      <c r="AA31" s="1"/>
      <c r="AB31" s="4"/>
      <c r="AC31" s="4"/>
      <c r="AD31" s="4"/>
    </row>
    <row r="32" ht="15.75" hidden="1" customHeight="1">
      <c r="A32" s="1"/>
      <c r="B32" s="9"/>
      <c r="C32" s="202"/>
      <c r="D32" s="203"/>
      <c r="E32" s="203"/>
      <c r="F32" s="204"/>
      <c r="G32" s="48"/>
      <c r="H32" s="49"/>
      <c r="I32" s="29" t="s">
        <v>29</v>
      </c>
      <c r="J32" s="1"/>
      <c r="K32" s="1"/>
      <c r="L32" s="1"/>
      <c r="M32" s="1"/>
      <c r="N32" s="1"/>
      <c r="O32" s="1"/>
      <c r="P32" s="1"/>
      <c r="Q32" s="1"/>
      <c r="R32" s="1"/>
      <c r="S32" s="3"/>
      <c r="T32" s="1"/>
      <c r="U32" s="1"/>
      <c r="V32" s="1"/>
      <c r="W32" s="1"/>
      <c r="X32" s="1"/>
      <c r="Y32" s="1"/>
      <c r="Z32" s="4"/>
      <c r="AA32" s="1"/>
      <c r="AB32" s="4"/>
      <c r="AC32" s="4"/>
      <c r="AD32" s="4"/>
    </row>
    <row r="33" ht="15.75" hidden="1" customHeight="1">
      <c r="A33" s="1"/>
      <c r="B33" s="9"/>
      <c r="C33" s="202"/>
      <c r="D33" s="203"/>
      <c r="E33" s="203"/>
      <c r="F33" s="204"/>
      <c r="G33" s="48"/>
      <c r="H33" s="49"/>
      <c r="I33" s="29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4"/>
      <c r="AA33" s="1"/>
      <c r="AB33" s="4"/>
      <c r="AC33" s="4"/>
      <c r="AD33" s="4"/>
    </row>
    <row r="34" ht="15.75" hidden="1" customHeight="1">
      <c r="A34" s="1"/>
      <c r="B34" s="9"/>
      <c r="C34" s="202"/>
      <c r="D34" s="203"/>
      <c r="E34" s="203"/>
      <c r="F34" s="204"/>
      <c r="G34" s="48"/>
      <c r="H34" s="49"/>
      <c r="I34" s="29" t="s">
        <v>30</v>
      </c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4"/>
      <c r="AA34" s="1"/>
      <c r="AB34" s="4"/>
      <c r="AC34" s="4"/>
      <c r="AD34" s="4"/>
    </row>
    <row r="35" ht="15.75" hidden="1" customHeight="1">
      <c r="A35" s="1"/>
      <c r="B35" s="9"/>
      <c r="C35" s="202"/>
      <c r="D35" s="203"/>
      <c r="E35" s="203"/>
      <c r="F35" s="204"/>
      <c r="G35" s="48"/>
      <c r="H35" s="49"/>
      <c r="I35" s="29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4"/>
      <c r="AA35" s="1"/>
      <c r="AB35" s="4"/>
      <c r="AC35" s="4"/>
      <c r="AD35" s="4"/>
    </row>
    <row r="36" ht="15.75" hidden="1" customHeight="1">
      <c r="A36" s="1"/>
      <c r="B36" s="9"/>
      <c r="C36" s="202"/>
      <c r="D36" s="203"/>
      <c r="E36" s="203"/>
      <c r="F36" s="204"/>
      <c r="G36" s="48"/>
      <c r="H36" s="49"/>
      <c r="I36" s="29" t="s">
        <v>31</v>
      </c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4"/>
      <c r="AA36" s="1"/>
      <c r="AB36" s="4"/>
      <c r="AC36" s="4"/>
      <c r="AD36" s="4"/>
    </row>
    <row r="37" ht="15.75" hidden="1" customHeight="1">
      <c r="A37" s="1"/>
      <c r="B37" s="9"/>
      <c r="C37" s="202"/>
      <c r="D37" s="203"/>
      <c r="E37" s="203"/>
      <c r="F37" s="204"/>
      <c r="G37" s="48"/>
      <c r="H37" s="49"/>
      <c r="I37" s="29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4"/>
      <c r="AA37" s="1"/>
      <c r="AB37" s="4"/>
      <c r="AC37" s="4"/>
      <c r="AD37" s="4"/>
    </row>
    <row r="38" ht="15.75" hidden="1" customHeight="1">
      <c r="A38" s="1"/>
      <c r="B38" s="9"/>
      <c r="C38" s="202"/>
      <c r="D38" s="203"/>
      <c r="E38" s="203"/>
      <c r="F38" s="204"/>
      <c r="G38" s="48"/>
      <c r="H38" s="49"/>
      <c r="I38" s="29" t="s">
        <v>32</v>
      </c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4"/>
      <c r="AA38" s="1"/>
      <c r="AB38" s="4"/>
      <c r="AC38" s="4"/>
      <c r="AD38" s="4"/>
    </row>
    <row r="39" ht="15.75" hidden="1" customHeight="1">
      <c r="A39" s="1"/>
      <c r="B39" s="9"/>
      <c r="C39" s="202"/>
      <c r="D39" s="203"/>
      <c r="E39" s="203"/>
      <c r="F39" s="204"/>
      <c r="G39" s="48"/>
      <c r="H39" s="49"/>
      <c r="I39" s="29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4"/>
      <c r="AA39" s="1"/>
      <c r="AB39" s="4"/>
      <c r="AC39" s="4"/>
      <c r="AD39" s="4"/>
    </row>
    <row r="40" ht="15.75" customHeight="1">
      <c r="A40" s="1"/>
      <c r="B40" s="9"/>
      <c r="C40" s="202"/>
      <c r="D40" s="203"/>
      <c r="E40" s="203"/>
      <c r="F40" s="204"/>
      <c r="G40" s="48"/>
      <c r="H40" s="49"/>
      <c r="I40" s="29" t="s">
        <v>33</v>
      </c>
      <c r="J40" s="1"/>
      <c r="K40" s="1"/>
      <c r="L40" s="1"/>
      <c r="M40" s="1"/>
      <c r="N40" s="1"/>
      <c r="O40" s="1"/>
      <c r="P40" s="8"/>
      <c r="Q40" s="1"/>
      <c r="R40" s="1"/>
      <c r="S40" s="8"/>
      <c r="T40" s="1"/>
      <c r="U40" s="1"/>
      <c r="V40" s="1"/>
      <c r="W40" s="1"/>
      <c r="X40" s="1"/>
      <c r="Y40" s="1"/>
      <c r="Z40" s="4"/>
      <c r="AA40" s="1"/>
      <c r="AB40" s="4"/>
      <c r="AC40" s="4"/>
      <c r="AD40" s="4"/>
    </row>
    <row r="41" ht="15.75" customHeight="1">
      <c r="A41" s="1"/>
      <c r="B41" s="9"/>
      <c r="C41" s="202"/>
      <c r="D41" s="203"/>
      <c r="E41" s="203"/>
      <c r="F41" s="204"/>
      <c r="G41" s="48"/>
      <c r="H41" s="49"/>
      <c r="I41" s="29"/>
      <c r="J41" s="1"/>
      <c r="K41" s="1"/>
      <c r="L41" s="1"/>
      <c r="M41" s="1"/>
      <c r="N41" s="1"/>
      <c r="O41" s="1"/>
      <c r="P41" s="8"/>
      <c r="Q41" s="1"/>
      <c r="R41" s="1"/>
      <c r="S41" s="8"/>
      <c r="T41" s="1"/>
      <c r="U41" s="1"/>
      <c r="V41" s="1"/>
      <c r="W41" s="1"/>
      <c r="X41" s="1"/>
      <c r="Y41" s="1"/>
      <c r="Z41" s="4"/>
      <c r="AA41" s="1"/>
      <c r="AB41" s="4"/>
      <c r="AC41" s="4"/>
      <c r="AD41" s="4"/>
    </row>
    <row r="42" ht="15.75" customHeight="1">
      <c r="A42" s="1"/>
      <c r="B42" s="9"/>
      <c r="C42" s="210"/>
      <c r="D42" s="211"/>
      <c r="E42" s="211"/>
      <c r="F42" s="212"/>
      <c r="G42" s="48"/>
      <c r="H42" s="49"/>
      <c r="I42" s="29" t="s">
        <v>34</v>
      </c>
      <c r="J42" s="1"/>
      <c r="K42" s="1"/>
      <c r="L42" s="1"/>
      <c r="M42" s="1"/>
      <c r="N42" s="1"/>
      <c r="O42" s="1"/>
      <c r="P42" s="8"/>
      <c r="Q42" s="1"/>
      <c r="R42" s="1"/>
      <c r="S42" s="8"/>
      <c r="T42" s="1"/>
      <c r="U42" s="1"/>
      <c r="V42" s="1"/>
      <c r="W42" s="1"/>
      <c r="X42" s="1"/>
      <c r="Y42" s="1"/>
      <c r="Z42" s="4"/>
      <c r="AA42" s="1"/>
      <c r="AB42" s="4"/>
      <c r="AC42" s="4"/>
      <c r="AD42" s="4"/>
    </row>
    <row r="43" ht="15.75" customHeight="1">
      <c r="A43" s="1"/>
      <c r="B43" s="9"/>
      <c r="C43" s="289"/>
      <c r="D43" s="198"/>
      <c r="E43" s="198"/>
      <c r="F43" s="222"/>
      <c r="G43" s="290"/>
      <c r="H43" s="49"/>
      <c r="I43" s="29"/>
      <c r="J43" s="1"/>
      <c r="K43" s="1"/>
      <c r="L43" s="1"/>
      <c r="M43" s="1"/>
      <c r="N43" s="1"/>
      <c r="O43" s="1"/>
      <c r="P43" s="8"/>
      <c r="Q43" s="1"/>
      <c r="R43" s="1"/>
      <c r="T43" s="1"/>
      <c r="U43" s="1"/>
      <c r="V43" s="1"/>
      <c r="W43" s="1"/>
      <c r="X43" s="1"/>
      <c r="Y43" s="1"/>
      <c r="Z43" s="4"/>
      <c r="AA43" s="1"/>
      <c r="AB43" s="4"/>
      <c r="AC43" s="4"/>
      <c r="AD43" s="4"/>
    </row>
    <row r="44" ht="15.75" customHeight="1">
      <c r="A44" s="1"/>
      <c r="B44" s="9"/>
      <c r="C44" s="291" t="s">
        <v>344</v>
      </c>
      <c r="D44" s="292"/>
      <c r="E44" s="292"/>
      <c r="F44" s="264"/>
      <c r="G44" s="293">
        <f t="shared" ref="G44:H44" si="1">SUM(G23:G43)</f>
        <v>8</v>
      </c>
      <c r="H44" s="294">
        <f t="shared" si="1"/>
        <v>7844.58</v>
      </c>
      <c r="I44" s="29" t="s">
        <v>8</v>
      </c>
      <c r="J44" s="1"/>
      <c r="K44" s="1"/>
      <c r="L44" s="1"/>
      <c r="M44" s="1"/>
      <c r="N44" s="1"/>
      <c r="O44" s="1"/>
      <c r="P44" s="8"/>
      <c r="Q44" s="1"/>
      <c r="R44" s="1"/>
      <c r="S44" s="8"/>
      <c r="T44" s="1"/>
      <c r="U44" s="1"/>
      <c r="V44" s="1"/>
      <c r="W44" s="1"/>
      <c r="X44" s="1"/>
      <c r="Y44" s="1"/>
      <c r="Z44" s="4"/>
      <c r="AA44" s="1"/>
      <c r="AB44" s="4"/>
      <c r="AC44" s="4"/>
      <c r="AD44" s="4"/>
    </row>
    <row r="45" ht="15.75" customHeight="1">
      <c r="A45" s="1"/>
      <c r="B45" s="9"/>
      <c r="C45" s="1"/>
      <c r="D45" s="1"/>
      <c r="E45" s="1"/>
      <c r="F45" s="1"/>
      <c r="G45" s="295" t="s">
        <v>36</v>
      </c>
      <c r="H45" s="296">
        <v>497.39</v>
      </c>
      <c r="I45" s="29"/>
      <c r="J45" s="1"/>
      <c r="K45" s="1"/>
      <c r="L45" s="1"/>
      <c r="M45" s="1"/>
      <c r="N45" s="1"/>
      <c r="O45" s="1"/>
      <c r="P45" s="3"/>
      <c r="Q45" s="1"/>
      <c r="R45" s="1"/>
      <c r="S45" s="8"/>
      <c r="T45" s="1"/>
      <c r="U45" s="1"/>
      <c r="V45" s="1"/>
      <c r="W45" s="1"/>
      <c r="X45" s="1"/>
      <c r="Y45" s="1"/>
      <c r="Z45" s="4"/>
      <c r="AA45" s="1"/>
      <c r="AB45" s="4"/>
      <c r="AC45" s="4"/>
      <c r="AD45" s="4"/>
    </row>
    <row r="46" ht="15.75" customHeight="1">
      <c r="A46" s="1"/>
      <c r="B46" s="9"/>
      <c r="C46" s="1"/>
      <c r="D46" s="1"/>
      <c r="E46" s="1"/>
      <c r="F46" s="1"/>
      <c r="G46" s="71" t="s">
        <v>37</v>
      </c>
      <c r="H46" s="489"/>
      <c r="I46" s="29" t="s">
        <v>38</v>
      </c>
      <c r="J46" s="1"/>
      <c r="K46" s="1"/>
      <c r="L46" s="1"/>
      <c r="M46" s="1"/>
      <c r="N46" s="1"/>
      <c r="O46" s="1"/>
      <c r="P46" s="1"/>
      <c r="Q46" s="1"/>
      <c r="R46" s="1"/>
      <c r="S46" s="8"/>
      <c r="T46" s="1"/>
      <c r="U46" s="1"/>
      <c r="V46" s="1"/>
      <c r="W46" s="1"/>
      <c r="X46" s="1"/>
      <c r="Y46" s="1"/>
      <c r="Z46" s="4"/>
      <c r="AA46" s="1"/>
      <c r="AB46" s="4"/>
      <c r="AC46" s="4"/>
      <c r="AD46" s="4"/>
    </row>
    <row r="47" ht="15.75" customHeight="1">
      <c r="A47" s="1"/>
      <c r="B47" s="9"/>
      <c r="C47" s="55"/>
      <c r="D47" s="76"/>
      <c r="E47" s="55" t="s">
        <v>40</v>
      </c>
      <c r="G47" s="69" t="s">
        <v>41</v>
      </c>
      <c r="H47" s="488"/>
      <c r="I47" s="29"/>
      <c r="J47" s="1"/>
      <c r="K47" s="1"/>
      <c r="L47" s="1"/>
      <c r="M47" s="1"/>
      <c r="N47" s="1"/>
      <c r="O47" s="1"/>
      <c r="P47" s="1"/>
      <c r="Q47" s="1"/>
      <c r="R47" s="1"/>
      <c r="T47" s="1"/>
      <c r="U47" s="1"/>
      <c r="V47" s="1"/>
      <c r="W47" s="1"/>
      <c r="X47" s="1"/>
      <c r="Y47" s="1"/>
      <c r="Z47" s="4"/>
      <c r="AA47" s="1"/>
      <c r="AB47" s="4"/>
      <c r="AC47" s="4"/>
      <c r="AD47" s="4"/>
    </row>
    <row r="48" ht="15.75" customHeight="1">
      <c r="A48" s="1"/>
      <c r="B48" s="9"/>
      <c r="C48" s="80" t="s">
        <v>250</v>
      </c>
      <c r="D48" s="1"/>
      <c r="E48" s="80" t="s">
        <v>43</v>
      </c>
      <c r="F48" s="221"/>
      <c r="G48" s="69" t="s">
        <v>44</v>
      </c>
      <c r="H48" s="488">
        <v>4805.92</v>
      </c>
      <c r="I48" s="29" t="s">
        <v>45</v>
      </c>
      <c r="J48" s="1"/>
      <c r="K48" s="1"/>
      <c r="L48" s="1"/>
      <c r="M48" s="1"/>
      <c r="N48" s="1"/>
      <c r="O48" s="1"/>
      <c r="P48" s="1"/>
      <c r="Q48" s="1"/>
      <c r="R48" s="1"/>
      <c r="S48" s="3"/>
      <c r="T48" s="1"/>
      <c r="U48" s="1"/>
      <c r="V48" s="1"/>
      <c r="W48" s="1"/>
      <c r="X48" s="1"/>
      <c r="Y48" s="1"/>
      <c r="Z48" s="4"/>
      <c r="AA48" s="1"/>
      <c r="AB48" s="4"/>
      <c r="AC48" s="4"/>
      <c r="AD48" s="4"/>
    </row>
    <row r="49" ht="15.75" customHeight="1">
      <c r="A49" s="1"/>
      <c r="B49" s="9"/>
      <c r="C49" s="1"/>
      <c r="D49" s="1"/>
      <c r="E49" s="55" t="s">
        <v>990</v>
      </c>
      <c r="F49" s="207"/>
      <c r="G49" s="82" t="s">
        <v>48</v>
      </c>
      <c r="H49" s="83"/>
      <c r="I49" s="84"/>
      <c r="J49" s="1"/>
      <c r="K49" s="1"/>
      <c r="L49" s="1"/>
      <c r="M49" s="1"/>
      <c r="N49" s="1"/>
      <c r="O49" s="1"/>
      <c r="P49" s="1"/>
      <c r="Q49" s="1"/>
      <c r="R49" s="1"/>
      <c r="T49" s="1"/>
      <c r="U49" s="1"/>
      <c r="V49" s="1"/>
      <c r="W49" s="1"/>
      <c r="X49" s="1"/>
      <c r="Y49" s="1"/>
      <c r="Z49" s="4"/>
      <c r="AA49" s="1"/>
      <c r="AB49" s="4"/>
      <c r="AC49" s="4"/>
      <c r="AD49" s="4"/>
    </row>
    <row r="50" ht="15.75" customHeight="1">
      <c r="A50" s="1"/>
      <c r="B50" s="9"/>
      <c r="C50" s="55" t="s">
        <v>251</v>
      </c>
      <c r="D50" s="85"/>
      <c r="E50" s="198"/>
      <c r="F50" s="222"/>
      <c r="G50" s="82" t="s">
        <v>50</v>
      </c>
      <c r="H50" s="83"/>
      <c r="I50" s="29"/>
      <c r="J50" s="1"/>
      <c r="K50" s="1"/>
      <c r="L50" s="1"/>
      <c r="M50" s="1"/>
      <c r="N50" s="1"/>
      <c r="O50" s="1"/>
      <c r="P50" s="1"/>
      <c r="Q50" s="1"/>
      <c r="R50" s="1"/>
      <c r="S50" s="8"/>
      <c r="T50" s="1"/>
      <c r="U50" s="1"/>
      <c r="V50" s="1"/>
      <c r="W50" s="1"/>
      <c r="X50" s="1"/>
      <c r="Y50" s="1"/>
      <c r="Z50" s="4"/>
      <c r="AA50" s="1"/>
      <c r="AB50" s="4"/>
      <c r="AC50" s="4"/>
      <c r="AD50" s="4"/>
    </row>
    <row r="51" ht="15.75" customHeight="1">
      <c r="A51" s="1"/>
      <c r="B51" s="9"/>
      <c r="C51" s="80" t="s">
        <v>252</v>
      </c>
      <c r="D51" s="1"/>
      <c r="E51" s="80" t="s">
        <v>1113</v>
      </c>
      <c r="F51" s="221"/>
      <c r="G51" s="71" t="s">
        <v>53</v>
      </c>
      <c r="H51" s="72"/>
      <c r="I51" s="29"/>
      <c r="J51" s="1"/>
      <c r="K51" s="1"/>
      <c r="L51" s="1"/>
      <c r="M51" s="1"/>
      <c r="N51" s="1"/>
      <c r="O51" s="1"/>
      <c r="P51" s="1"/>
      <c r="Q51" s="1"/>
      <c r="R51" s="1"/>
      <c r="S51" s="8"/>
      <c r="T51" s="1"/>
      <c r="U51" s="1"/>
      <c r="V51" s="1"/>
      <c r="W51" s="1"/>
      <c r="X51" s="1"/>
      <c r="Y51" s="1"/>
      <c r="Z51" s="4"/>
      <c r="AA51" s="1"/>
      <c r="AB51" s="4"/>
      <c r="AC51" s="4"/>
      <c r="AD51" s="4"/>
    </row>
    <row r="52" ht="15.75" customHeight="1">
      <c r="A52" s="1"/>
      <c r="B52" s="9"/>
      <c r="C52" s="1"/>
      <c r="D52" s="1"/>
      <c r="E52" s="1"/>
      <c r="F52" s="1"/>
      <c r="G52" s="69" t="s">
        <v>55</v>
      </c>
      <c r="H52" s="77"/>
      <c r="I52" s="29"/>
      <c r="J52" s="1"/>
      <c r="K52" s="1"/>
      <c r="L52" s="1"/>
      <c r="M52" s="1"/>
      <c r="N52" s="1"/>
      <c r="O52" s="1"/>
      <c r="P52" s="1"/>
      <c r="Q52" s="1"/>
      <c r="R52" s="1"/>
      <c r="T52" s="1"/>
      <c r="U52" s="1"/>
      <c r="V52" s="1"/>
      <c r="W52" s="1"/>
      <c r="X52" s="1"/>
      <c r="Y52" s="1"/>
      <c r="Z52" s="4"/>
      <c r="AA52" s="1"/>
      <c r="AB52" s="4"/>
      <c r="AC52" s="4"/>
      <c r="AD52" s="4"/>
    </row>
    <row r="53" ht="15.75" customHeight="1">
      <c r="A53" s="1"/>
      <c r="B53" s="9"/>
      <c r="C53" s="223" t="s">
        <v>253</v>
      </c>
      <c r="D53" s="86"/>
      <c r="E53" s="87"/>
      <c r="F53" s="1"/>
      <c r="G53" s="88" t="s">
        <v>57</v>
      </c>
      <c r="H53" s="72"/>
      <c r="I53" s="29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4"/>
      <c r="AA53" s="1"/>
      <c r="AB53" s="4"/>
      <c r="AC53" s="4"/>
      <c r="AD53" s="4"/>
    </row>
    <row r="54" ht="15.75" customHeight="1">
      <c r="A54" s="1"/>
      <c r="B54" s="9"/>
      <c r="C54" s="225" t="s">
        <v>254</v>
      </c>
      <c r="E54" s="89"/>
      <c r="F54" s="1"/>
      <c r="G54" s="90" t="s">
        <v>59</v>
      </c>
      <c r="H54" s="77"/>
      <c r="I54" s="29"/>
      <c r="J54" s="9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4"/>
      <c r="AA54" s="1"/>
      <c r="AB54" s="4"/>
      <c r="AC54" s="4"/>
      <c r="AD54" s="4"/>
    </row>
    <row r="55" ht="15.75" customHeight="1">
      <c r="A55" s="1"/>
      <c r="B55" s="9"/>
      <c r="C55" s="226" t="s">
        <v>255</v>
      </c>
      <c r="E55" s="89"/>
      <c r="F55" s="1"/>
      <c r="G55" s="88" t="s">
        <v>61</v>
      </c>
      <c r="H55" s="72"/>
      <c r="I55" s="29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4"/>
      <c r="AA55" s="1"/>
      <c r="AB55" s="4"/>
      <c r="AC55" s="4"/>
      <c r="AD55" s="4"/>
    </row>
    <row r="56" ht="15.75" customHeight="1">
      <c r="A56" s="1"/>
      <c r="B56" s="9"/>
      <c r="C56" s="227" t="s">
        <v>1208</v>
      </c>
      <c r="E56" s="228"/>
      <c r="F56" s="1"/>
      <c r="G56" s="69"/>
      <c r="H56" s="92"/>
      <c r="I56" s="93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4"/>
      <c r="AA56" s="1"/>
      <c r="AB56" s="4"/>
      <c r="AC56" s="4"/>
      <c r="AD56" s="4"/>
    </row>
    <row r="57" ht="15.75" customHeight="1">
      <c r="A57" s="1"/>
      <c r="B57" s="9"/>
      <c r="C57" s="229" t="s">
        <v>1209</v>
      </c>
      <c r="E57" s="89"/>
      <c r="F57" s="1"/>
      <c r="G57" s="94" t="s">
        <v>64</v>
      </c>
      <c r="H57" s="95"/>
      <c r="I57" s="93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74" t="s">
        <v>39</v>
      </c>
      <c r="V57" s="75">
        <v>497.39</v>
      </c>
      <c r="W57" s="1"/>
      <c r="X57" s="1"/>
      <c r="Y57" s="1"/>
      <c r="Z57" s="4"/>
      <c r="AA57" s="1"/>
      <c r="AB57" s="4"/>
      <c r="AC57" s="4"/>
      <c r="AD57" s="4"/>
    </row>
    <row r="58" ht="15.75" customHeight="1">
      <c r="A58" s="1"/>
      <c r="B58" s="9"/>
      <c r="C58" s="231" t="s">
        <v>258</v>
      </c>
      <c r="E58" s="89"/>
      <c r="F58" s="1"/>
      <c r="G58" s="94" t="s">
        <v>66</v>
      </c>
      <c r="H58" s="95">
        <v>158.1</v>
      </c>
      <c r="I58" s="93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78" t="s">
        <v>42</v>
      </c>
      <c r="V58" s="79">
        <v>173.91</v>
      </c>
      <c r="W58" s="1"/>
      <c r="X58" s="1"/>
      <c r="Y58" s="1"/>
      <c r="Z58" s="4"/>
      <c r="AA58" s="1"/>
      <c r="AB58" s="4"/>
      <c r="AC58" s="4"/>
      <c r="AD58" s="4"/>
    </row>
    <row r="59" ht="15.75" customHeight="1">
      <c r="A59" s="1"/>
      <c r="B59" s="9"/>
      <c r="C59" s="232" t="s">
        <v>994</v>
      </c>
      <c r="E59" s="228"/>
      <c r="F59" s="1"/>
      <c r="G59" s="96" t="s">
        <v>68</v>
      </c>
      <c r="H59" s="72"/>
      <c r="I59" s="93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78" t="s">
        <v>46</v>
      </c>
      <c r="V59" s="79">
        <v>4805.92</v>
      </c>
      <c r="W59" s="1"/>
      <c r="X59" s="1"/>
      <c r="Y59" s="1"/>
      <c r="Z59" s="4"/>
      <c r="AA59" s="1"/>
      <c r="AB59" s="4"/>
      <c r="AC59" s="4"/>
      <c r="AD59" s="4"/>
    </row>
    <row r="60" ht="15.75" customHeight="1">
      <c r="A60" s="1"/>
      <c r="B60" s="9"/>
      <c r="C60" s="233" t="s">
        <v>260</v>
      </c>
      <c r="E60" s="228"/>
      <c r="F60" s="1"/>
      <c r="G60" s="100" t="s">
        <v>70</v>
      </c>
      <c r="H60" s="106"/>
      <c r="I60" s="93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78" t="s">
        <v>49</v>
      </c>
      <c r="V60" s="79">
        <v>1369.68</v>
      </c>
      <c r="W60" s="1"/>
      <c r="X60" s="1"/>
      <c r="Y60" s="1"/>
      <c r="Z60" s="4"/>
      <c r="AA60" s="1"/>
      <c r="AB60" s="4"/>
      <c r="AC60" s="4"/>
      <c r="AD60" s="4"/>
    </row>
    <row r="61" ht="15.75" customHeight="1">
      <c r="A61" s="1"/>
      <c r="B61" s="9"/>
      <c r="C61" s="235" t="s">
        <v>261</v>
      </c>
      <c r="D61" s="103"/>
      <c r="E61" s="104"/>
      <c r="F61" s="1"/>
      <c r="G61" s="105" t="s">
        <v>71</v>
      </c>
      <c r="H61" s="106"/>
      <c r="I61" s="107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78" t="s">
        <v>51</v>
      </c>
      <c r="V61" s="79"/>
      <c r="W61" s="1"/>
      <c r="X61" s="1"/>
      <c r="Y61" s="1"/>
      <c r="Z61" s="4"/>
      <c r="AA61" s="1"/>
      <c r="AB61" s="4"/>
      <c r="AC61" s="4"/>
      <c r="AD61" s="4"/>
    </row>
    <row r="62" ht="15.75" customHeight="1">
      <c r="A62" s="1"/>
      <c r="B62" s="9"/>
      <c r="C62" s="226"/>
      <c r="E62" s="89"/>
      <c r="F62" s="1"/>
      <c r="G62" s="108"/>
      <c r="H62" s="109"/>
      <c r="I62" s="107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78" t="s">
        <v>54</v>
      </c>
      <c r="V62" s="79">
        <v>239.12</v>
      </c>
      <c r="W62" s="1"/>
      <c r="X62" s="1"/>
      <c r="Y62" s="1"/>
      <c r="Z62" s="4"/>
      <c r="AA62" s="1"/>
      <c r="AB62" s="4"/>
      <c r="AC62" s="4"/>
      <c r="AD62" s="4"/>
    </row>
    <row r="63" ht="15.75" customHeight="1">
      <c r="A63" s="1"/>
      <c r="B63" s="9"/>
      <c r="C63" s="237" t="s">
        <v>262</v>
      </c>
      <c r="D63" s="103"/>
      <c r="E63" s="104"/>
      <c r="F63" s="1"/>
      <c r="G63" s="110" t="s">
        <v>72</v>
      </c>
      <c r="H63" s="111">
        <f>SUM(H44:H62)</f>
        <v>13305.99</v>
      </c>
      <c r="I63" s="65" t="s">
        <v>73</v>
      </c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78" t="s">
        <v>56</v>
      </c>
      <c r="V63" s="79"/>
      <c r="W63" s="1"/>
      <c r="X63" s="1"/>
      <c r="Y63" s="1"/>
      <c r="Z63" s="4"/>
      <c r="AA63" s="1"/>
      <c r="AB63" s="4"/>
      <c r="AC63" s="4"/>
      <c r="AD63" s="4"/>
    </row>
    <row r="64" ht="15.75" customHeight="1">
      <c r="A64" s="1"/>
      <c r="B64" s="9"/>
      <c r="C64" s="226" t="s">
        <v>263</v>
      </c>
      <c r="E64" s="89"/>
      <c r="F64" s="1"/>
      <c r="G64" s="112" t="s">
        <v>74</v>
      </c>
      <c r="H64" s="454"/>
      <c r="I64" s="114">
        <v>1749.0</v>
      </c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78" t="s">
        <v>58</v>
      </c>
      <c r="V64" s="79">
        <v>415.85</v>
      </c>
      <c r="W64" s="1"/>
      <c r="X64" s="1"/>
      <c r="Y64" s="1"/>
      <c r="Z64" s="4"/>
      <c r="AA64" s="1"/>
      <c r="AB64" s="4"/>
      <c r="AC64" s="4"/>
      <c r="AD64" s="4"/>
    </row>
    <row r="65" ht="15.75" customHeight="1">
      <c r="A65" s="1"/>
      <c r="B65" s="9"/>
      <c r="C65" s="240" t="s">
        <v>264</v>
      </c>
      <c r="E65" s="228"/>
      <c r="F65" s="1"/>
      <c r="G65" s="115" t="s">
        <v>75</v>
      </c>
      <c r="H65" s="116">
        <f>H63-H64</f>
        <v>13305.99</v>
      </c>
      <c r="I65" s="117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78" t="s">
        <v>60</v>
      </c>
      <c r="V65" s="79">
        <v>239.12</v>
      </c>
      <c r="W65" s="1"/>
      <c r="X65" s="1"/>
      <c r="Y65" s="1"/>
      <c r="Z65" s="4"/>
      <c r="AA65" s="1"/>
      <c r="AB65" s="4"/>
      <c r="AC65" s="4"/>
      <c r="AD65" s="4"/>
    </row>
    <row r="66" ht="15.75" customHeight="1">
      <c r="A66" s="1"/>
      <c r="B66" s="9"/>
      <c r="C66" s="241"/>
      <c r="D66" s="242"/>
      <c r="E66" s="243"/>
      <c r="F66" s="120" t="s">
        <v>76</v>
      </c>
      <c r="G66" s="121"/>
      <c r="H66" s="122"/>
      <c r="I66" s="114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78" t="s">
        <v>62</v>
      </c>
      <c r="V66" s="79"/>
      <c r="W66" s="1"/>
      <c r="X66" s="1"/>
      <c r="Y66" s="1"/>
      <c r="Z66" s="4"/>
      <c r="AA66" s="1"/>
      <c r="AB66" s="4"/>
      <c r="AC66" s="4"/>
      <c r="AD66" s="4"/>
    </row>
    <row r="67" ht="15.75" customHeight="1">
      <c r="A67" s="1"/>
      <c r="B67" s="9"/>
      <c r="C67" s="1"/>
      <c r="D67" s="1"/>
      <c r="E67" s="16"/>
      <c r="F67" s="245" t="s">
        <v>1210</v>
      </c>
      <c r="G67" s="218"/>
      <c r="H67" s="218"/>
      <c r="I67" s="114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78" t="s">
        <v>63</v>
      </c>
      <c r="V67" s="79"/>
      <c r="W67" s="1"/>
      <c r="X67" s="1"/>
      <c r="Y67" s="1"/>
      <c r="Z67" s="4"/>
      <c r="AA67" s="1"/>
      <c r="AB67" s="4"/>
      <c r="AC67" s="4"/>
      <c r="AD67" s="4"/>
    </row>
    <row r="68" ht="15.75" customHeight="1">
      <c r="A68" s="1"/>
      <c r="B68" s="9"/>
      <c r="C68" s="1"/>
      <c r="D68" s="1"/>
      <c r="E68" s="128"/>
      <c r="F68" s="246"/>
      <c r="G68" s="247"/>
      <c r="H68" s="247"/>
      <c r="I68" s="114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78" t="s">
        <v>65</v>
      </c>
      <c r="V68" s="79">
        <v>158.1</v>
      </c>
      <c r="W68" s="1"/>
      <c r="X68" s="1"/>
      <c r="Y68" s="1"/>
      <c r="Z68" s="4"/>
      <c r="AA68" s="1"/>
      <c r="AB68" s="4"/>
      <c r="AC68" s="4"/>
      <c r="AD68" s="4"/>
    </row>
    <row r="69" ht="15.75" customHeight="1">
      <c r="A69" s="1"/>
      <c r="B69" s="9"/>
      <c r="C69" s="85" t="s">
        <v>266</v>
      </c>
      <c r="D69" s="1"/>
      <c r="E69" s="1"/>
      <c r="F69" s="1"/>
      <c r="G69" s="1"/>
      <c r="H69" s="85"/>
      <c r="I69" s="114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78" t="s">
        <v>67</v>
      </c>
      <c r="V69" s="79">
        <v>2144.27</v>
      </c>
      <c r="W69" s="1"/>
      <c r="X69" s="1"/>
      <c r="Y69" s="1"/>
      <c r="Z69" s="4"/>
      <c r="AA69" s="1"/>
      <c r="AB69" s="4"/>
      <c r="AC69" s="4"/>
      <c r="AD69" s="4"/>
    </row>
    <row r="70" ht="15.75" customHeight="1">
      <c r="A70" s="1"/>
      <c r="B70" s="121"/>
      <c r="C70" s="298" t="s">
        <v>267</v>
      </c>
      <c r="D70" s="30"/>
      <c r="E70" s="30"/>
      <c r="F70" s="30"/>
      <c r="G70" s="30"/>
      <c r="H70" s="30"/>
      <c r="I70" s="132"/>
      <c r="J70" s="1"/>
      <c r="K70" s="1"/>
      <c r="L70" s="1"/>
      <c r="M70" s="1" t="s">
        <v>79</v>
      </c>
      <c r="N70" s="1"/>
      <c r="O70" s="1"/>
      <c r="P70" s="1"/>
      <c r="Q70" s="1"/>
      <c r="R70" s="1"/>
      <c r="S70" s="1"/>
      <c r="T70" s="1"/>
      <c r="U70" s="98" t="s">
        <v>69</v>
      </c>
      <c r="V70" s="99"/>
      <c r="W70" s="1"/>
      <c r="X70" s="1"/>
      <c r="Y70" s="1"/>
      <c r="Z70" s="4"/>
      <c r="AA70" s="1" t="s">
        <v>80</v>
      </c>
      <c r="AB70" s="4"/>
      <c r="AC70" s="4"/>
      <c r="AD70" s="4"/>
    </row>
    <row r="71" ht="15.75" customHeight="1">
      <c r="A71" s="1"/>
      <c r="B71" s="1"/>
      <c r="C71" s="1"/>
      <c r="D71" s="1"/>
      <c r="E71" s="1"/>
      <c r="F71" s="1"/>
      <c r="G71" s="1"/>
      <c r="H71" s="1"/>
      <c r="I71" s="2"/>
      <c r="J71" s="1"/>
      <c r="K71" s="1"/>
      <c r="L71" s="1"/>
      <c r="M71" s="1" t="s">
        <v>81</v>
      </c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4"/>
      <c r="AA71" s="1"/>
      <c r="AB71" s="4"/>
      <c r="AC71" s="4"/>
      <c r="AD71" s="4"/>
    </row>
    <row r="72" ht="15.75" customHeight="1">
      <c r="A72" s="1"/>
      <c r="B72" s="1"/>
      <c r="C72" s="1"/>
      <c r="D72" s="1"/>
      <c r="E72" s="1"/>
      <c r="F72" s="1"/>
      <c r="G72" s="1"/>
      <c r="H72" s="1"/>
      <c r="I72" s="2"/>
      <c r="J72" s="1"/>
      <c r="K72" s="1"/>
      <c r="L72" s="1"/>
      <c r="M72" s="1" t="s">
        <v>82</v>
      </c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 t="s">
        <v>83</v>
      </c>
      <c r="Z72" s="4"/>
      <c r="AA72" s="1">
        <v>11.0</v>
      </c>
      <c r="AB72" s="4">
        <v>2614.86</v>
      </c>
      <c r="AC72" s="4"/>
      <c r="AD72" s="4">
        <v>28763.460000000003</v>
      </c>
    </row>
    <row r="73" ht="15.75" customHeight="1">
      <c r="A73" s="1"/>
      <c r="B73" s="1"/>
      <c r="C73" s="1"/>
      <c r="D73" s="1"/>
      <c r="E73" s="1"/>
      <c r="F73" s="1"/>
      <c r="G73" s="1"/>
      <c r="H73" s="1"/>
      <c r="I73" s="2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 t="s">
        <v>85</v>
      </c>
      <c r="Z73" s="4"/>
      <c r="AA73" s="1">
        <v>7.0</v>
      </c>
      <c r="AB73" s="4">
        <v>3735.514285714286</v>
      </c>
      <c r="AC73" s="4"/>
      <c r="AD73" s="4">
        <v>26148.600000000002</v>
      </c>
    </row>
    <row r="74" ht="15.75" customHeight="1">
      <c r="A74" s="1"/>
      <c r="B74" s="1"/>
      <c r="C74" s="1"/>
      <c r="D74" s="1"/>
      <c r="E74" s="1"/>
      <c r="F74" s="1"/>
      <c r="G74" s="1"/>
      <c r="H74" s="1"/>
      <c r="I74" s="2"/>
      <c r="J74" s="1"/>
      <c r="K74" s="1"/>
      <c r="L74" s="1"/>
      <c r="M74" s="4" t="s">
        <v>86</v>
      </c>
      <c r="N74" s="4"/>
      <c r="O74" s="4"/>
      <c r="P74" s="4"/>
      <c r="Q74" s="4"/>
      <c r="R74" s="4"/>
      <c r="S74" s="4"/>
      <c r="T74" s="4"/>
      <c r="U74" s="4"/>
      <c r="V74" s="4"/>
      <c r="W74" s="4"/>
      <c r="X74" s="1"/>
      <c r="Y74" s="1" t="s">
        <v>87</v>
      </c>
      <c r="Z74" s="4"/>
      <c r="AA74" s="1">
        <v>8.0</v>
      </c>
      <c r="AB74" s="4">
        <v>3268.5750000000003</v>
      </c>
      <c r="AC74" s="4"/>
      <c r="AD74" s="4">
        <v>26148.600000000002</v>
      </c>
    </row>
    <row r="75" ht="15.75" customHeight="1">
      <c r="A75" s="1"/>
      <c r="B75" s="1"/>
      <c r="C75" s="1"/>
      <c r="D75" s="1"/>
      <c r="E75" s="1"/>
      <c r="F75" s="1"/>
      <c r="G75" s="1"/>
      <c r="H75" s="1"/>
      <c r="I75" s="2"/>
      <c r="J75" s="1"/>
      <c r="K75" s="1"/>
      <c r="L75" s="1"/>
      <c r="M75" s="4" t="s">
        <v>337</v>
      </c>
      <c r="N75" s="4"/>
      <c r="O75" s="4"/>
      <c r="P75" s="4"/>
      <c r="Q75" s="4"/>
      <c r="R75" s="4"/>
      <c r="S75" s="4"/>
      <c r="T75" s="4"/>
      <c r="U75" s="4"/>
      <c r="V75" s="4"/>
      <c r="W75" s="4"/>
      <c r="X75" s="1"/>
      <c r="Y75" s="1" t="s">
        <v>89</v>
      </c>
      <c r="Z75" s="4"/>
      <c r="AA75" s="1">
        <v>12.0</v>
      </c>
      <c r="AB75" s="4">
        <v>2614.86</v>
      </c>
      <c r="AC75" s="4"/>
      <c r="AD75" s="4">
        <v>31378.32</v>
      </c>
    </row>
    <row r="76" ht="15.75" customHeight="1">
      <c r="A76" s="1"/>
      <c r="B76" s="1"/>
      <c r="C76" s="1"/>
      <c r="D76" s="1"/>
      <c r="E76" s="1"/>
      <c r="F76" s="1"/>
      <c r="G76" s="1"/>
      <c r="H76" s="1"/>
      <c r="I76" s="2"/>
      <c r="J76" s="1"/>
      <c r="K76" s="1"/>
      <c r="L76" s="1"/>
      <c r="M76" s="4" t="s">
        <v>90</v>
      </c>
      <c r="N76" s="4"/>
      <c r="O76" s="4"/>
      <c r="P76" s="4"/>
      <c r="Q76" s="4"/>
      <c r="R76" s="4" t="s">
        <v>91</v>
      </c>
      <c r="S76" s="4" t="s">
        <v>91</v>
      </c>
      <c r="T76" s="4" t="s">
        <v>91</v>
      </c>
      <c r="U76" s="4" t="s">
        <v>91</v>
      </c>
      <c r="V76" s="4" t="s">
        <v>91</v>
      </c>
      <c r="W76" s="4"/>
      <c r="X76" s="1"/>
      <c r="Y76" s="1" t="s">
        <v>92</v>
      </c>
      <c r="Z76" s="4"/>
      <c r="AA76" s="1">
        <v>9.0</v>
      </c>
      <c r="AB76" s="4">
        <v>2905.4</v>
      </c>
      <c r="AC76" s="4"/>
      <c r="AD76" s="4">
        <v>26148.600000000002</v>
      </c>
    </row>
    <row r="77" ht="15.75" customHeight="1">
      <c r="A77" s="1"/>
      <c r="B77" s="1"/>
      <c r="C77" s="1"/>
      <c r="D77" s="1"/>
      <c r="E77" s="1"/>
      <c r="F77" s="1"/>
      <c r="G77" s="1"/>
      <c r="H77" s="1"/>
      <c r="I77" s="2"/>
      <c r="J77" s="1"/>
      <c r="K77" s="1"/>
      <c r="L77" s="1"/>
      <c r="M77" s="4" t="s">
        <v>93</v>
      </c>
      <c r="N77" s="4" t="s">
        <v>94</v>
      </c>
      <c r="O77" s="4" t="s">
        <v>95</v>
      </c>
      <c r="P77" s="4"/>
      <c r="Q77" s="4"/>
      <c r="R77" s="4" t="s">
        <v>96</v>
      </c>
      <c r="S77" s="4" t="s">
        <v>97</v>
      </c>
      <c r="T77" s="4" t="s">
        <v>98</v>
      </c>
      <c r="U77" s="4" t="s">
        <v>99</v>
      </c>
      <c r="V77" s="4" t="s">
        <v>176</v>
      </c>
      <c r="W77" s="4"/>
      <c r="X77" s="1"/>
      <c r="Y77" s="1" t="s">
        <v>101</v>
      </c>
      <c r="Z77" s="4"/>
      <c r="AA77" s="1">
        <v>10.0</v>
      </c>
      <c r="AB77" s="4">
        <v>2614.86</v>
      </c>
      <c r="AC77" s="4"/>
      <c r="AD77" s="4">
        <v>26148.600000000002</v>
      </c>
    </row>
    <row r="78" ht="15.75" customHeight="1">
      <c r="A78" s="1"/>
      <c r="B78" s="1"/>
      <c r="C78" s="1"/>
      <c r="D78" s="1"/>
      <c r="E78" s="1"/>
      <c r="F78" s="1"/>
      <c r="G78" s="1"/>
      <c r="H78" s="1"/>
      <c r="I78" s="2"/>
      <c r="J78" s="1"/>
      <c r="K78" s="1"/>
      <c r="L78" s="1"/>
      <c r="M78" s="4" t="s">
        <v>338</v>
      </c>
      <c r="N78" s="4" t="s">
        <v>103</v>
      </c>
      <c r="O78" s="4">
        <v>871.62</v>
      </c>
      <c r="P78" s="4"/>
      <c r="Q78" s="4"/>
      <c r="R78" s="4" t="s">
        <v>351</v>
      </c>
      <c r="S78" s="4" t="s">
        <v>351</v>
      </c>
      <c r="T78" s="4" t="s">
        <v>351</v>
      </c>
      <c r="U78" s="4" t="s">
        <v>351</v>
      </c>
      <c r="V78" s="4">
        <v>4200.0</v>
      </c>
      <c r="W78" s="4"/>
      <c r="X78" s="1"/>
      <c r="Y78" s="1" t="s">
        <v>105</v>
      </c>
      <c r="Z78" s="4"/>
      <c r="AA78" s="1">
        <v>8.0</v>
      </c>
      <c r="AB78" s="4">
        <v>3268.5750000000003</v>
      </c>
      <c r="AC78" s="4"/>
      <c r="AD78" s="4">
        <v>26148.600000000002</v>
      </c>
    </row>
    <row r="79" ht="15.75" customHeight="1">
      <c r="A79" s="1"/>
      <c r="B79" s="1"/>
      <c r="C79" s="1"/>
      <c r="D79" s="1"/>
      <c r="E79" s="1"/>
      <c r="F79" s="1"/>
      <c r="G79" s="1"/>
      <c r="H79" s="1"/>
      <c r="I79" s="2"/>
      <c r="J79" s="1"/>
      <c r="K79" s="1"/>
      <c r="L79" s="1"/>
      <c r="M79" s="4" t="s">
        <v>39</v>
      </c>
      <c r="N79" s="4" t="s">
        <v>103</v>
      </c>
      <c r="O79" s="4">
        <v>497.39</v>
      </c>
      <c r="P79" s="4"/>
      <c r="Q79" s="4"/>
      <c r="R79" s="4">
        <v>497.39</v>
      </c>
      <c r="S79" s="4">
        <v>497.39</v>
      </c>
      <c r="T79" s="4">
        <v>497.39</v>
      </c>
      <c r="U79" s="4">
        <v>497.39</v>
      </c>
      <c r="V79" s="4">
        <v>497.39</v>
      </c>
      <c r="W79" s="4"/>
      <c r="X79" s="1"/>
      <c r="Y79" s="1" t="s">
        <v>106</v>
      </c>
      <c r="Z79" s="4"/>
      <c r="AA79" s="1">
        <v>8.0</v>
      </c>
      <c r="AB79" s="4">
        <v>3268.5750000000003</v>
      </c>
      <c r="AC79" s="4"/>
      <c r="AD79" s="4">
        <v>26148.600000000002</v>
      </c>
    </row>
    <row r="80" ht="15.75" customHeight="1">
      <c r="A80" s="1"/>
      <c r="B80" s="1"/>
      <c r="C80" s="1"/>
      <c r="D80" s="1"/>
      <c r="E80" s="1"/>
      <c r="F80" s="1"/>
      <c r="G80" s="1"/>
      <c r="H80" s="1"/>
      <c r="I80" s="2"/>
      <c r="J80" s="1"/>
      <c r="K80" s="1"/>
      <c r="L80" s="1"/>
      <c r="M80" s="4" t="s">
        <v>42</v>
      </c>
      <c r="N80" s="4" t="s">
        <v>107</v>
      </c>
      <c r="O80" s="4">
        <v>173.91</v>
      </c>
      <c r="P80" s="4"/>
      <c r="Q80" s="4"/>
      <c r="R80" s="4">
        <v>173.91</v>
      </c>
      <c r="S80" s="4">
        <v>173.91</v>
      </c>
      <c r="T80" s="4"/>
      <c r="U80" s="4"/>
      <c r="V80" s="4"/>
      <c r="W80" s="4"/>
      <c r="X80" s="1"/>
      <c r="Y80" s="1" t="s">
        <v>108</v>
      </c>
      <c r="Z80" s="4"/>
      <c r="AA80" s="1">
        <v>16.0</v>
      </c>
      <c r="AB80" s="4">
        <v>2614.86</v>
      </c>
      <c r="AC80" s="4"/>
      <c r="AD80" s="4">
        <v>41837.76</v>
      </c>
    </row>
    <row r="81" ht="15.75" customHeight="1">
      <c r="A81" s="1"/>
      <c r="B81" s="1"/>
      <c r="C81" s="1"/>
      <c r="E81" s="1"/>
      <c r="F81" s="1"/>
      <c r="G81" s="1"/>
      <c r="H81" s="1"/>
      <c r="I81" s="2"/>
      <c r="J81" s="1"/>
      <c r="L81" s="1"/>
      <c r="M81" s="4" t="s">
        <v>46</v>
      </c>
      <c r="N81" s="4" t="s">
        <v>103</v>
      </c>
      <c r="O81" s="4">
        <v>4805.92</v>
      </c>
      <c r="P81" s="4"/>
      <c r="Q81" s="4"/>
      <c r="R81" s="4">
        <v>4805.92</v>
      </c>
      <c r="S81" s="4">
        <v>4805.92</v>
      </c>
      <c r="T81" s="4">
        <v>4805.92</v>
      </c>
      <c r="U81" s="4">
        <v>4805.92</v>
      </c>
      <c r="V81" s="4"/>
      <c r="W81" s="4"/>
      <c r="X81" s="1"/>
      <c r="Y81" s="1" t="s">
        <v>109</v>
      </c>
      <c r="Z81" s="4"/>
      <c r="AA81" s="1">
        <v>8.0</v>
      </c>
      <c r="AB81" s="4">
        <v>3268.5750000000003</v>
      </c>
      <c r="AC81" s="4"/>
      <c r="AD81" s="4">
        <v>26148.600000000002</v>
      </c>
    </row>
    <row r="82" ht="15.75" customHeight="1">
      <c r="A82" s="1"/>
      <c r="B82" s="1"/>
      <c r="C82" s="1"/>
      <c r="E82" s="1"/>
      <c r="F82" s="1"/>
      <c r="G82" s="1"/>
      <c r="H82" s="1"/>
      <c r="I82" s="2"/>
      <c r="J82" s="1"/>
      <c r="L82" s="1"/>
      <c r="M82" s="4" t="s">
        <v>49</v>
      </c>
      <c r="N82" s="4" t="s">
        <v>103</v>
      </c>
      <c r="O82" s="4">
        <v>1369.68</v>
      </c>
      <c r="P82" s="4"/>
      <c r="Q82" s="4"/>
      <c r="R82" s="4">
        <v>1369.68</v>
      </c>
      <c r="S82" s="4">
        <v>1369.68</v>
      </c>
      <c r="T82" s="4">
        <v>1369.68</v>
      </c>
      <c r="U82" s="4">
        <v>1369.68</v>
      </c>
      <c r="V82" s="4">
        <v>1369.68</v>
      </c>
      <c r="W82" s="4"/>
      <c r="X82" s="1"/>
      <c r="Y82" s="1" t="s">
        <v>111</v>
      </c>
      <c r="Z82" s="4"/>
      <c r="AA82" s="1">
        <v>9.0</v>
      </c>
      <c r="AB82" s="4">
        <v>2905.4</v>
      </c>
      <c r="AC82" s="4"/>
      <c r="AD82" s="4">
        <v>26148.600000000002</v>
      </c>
    </row>
    <row r="83" ht="15.75" customHeight="1">
      <c r="A83" s="1"/>
      <c r="B83" s="1"/>
      <c r="C83" s="1"/>
      <c r="E83" s="1"/>
      <c r="F83" s="1"/>
      <c r="G83" s="1"/>
      <c r="H83" s="1"/>
      <c r="I83" s="2"/>
      <c r="J83" s="1"/>
      <c r="L83" s="1"/>
      <c r="M83" s="4" t="s">
        <v>124</v>
      </c>
      <c r="N83" s="4" t="s">
        <v>103</v>
      </c>
      <c r="O83" s="4">
        <v>110.0</v>
      </c>
      <c r="P83" s="4"/>
      <c r="Q83" s="4"/>
      <c r="R83" s="4"/>
      <c r="S83" s="4"/>
      <c r="T83" s="4"/>
      <c r="U83" s="4"/>
      <c r="V83" s="4"/>
      <c r="W83" s="4"/>
      <c r="X83" s="1"/>
      <c r="Y83" s="1" t="s">
        <v>113</v>
      </c>
      <c r="Z83" s="4"/>
      <c r="AA83" s="1">
        <v>18.0</v>
      </c>
      <c r="AB83" s="4">
        <v>2614.86</v>
      </c>
      <c r="AC83" s="4"/>
      <c r="AD83" s="4">
        <v>47067.48</v>
      </c>
    </row>
    <row r="84" ht="15.75" customHeight="1">
      <c r="A84" s="1"/>
      <c r="B84" s="1"/>
      <c r="C84" s="1"/>
      <c r="E84" s="1"/>
      <c r="F84" s="1"/>
      <c r="G84" s="1"/>
      <c r="H84" s="1"/>
      <c r="I84" s="2"/>
      <c r="J84" s="1"/>
      <c r="L84" s="1"/>
      <c r="M84" s="4" t="s">
        <v>54</v>
      </c>
      <c r="N84" s="4" t="s">
        <v>107</v>
      </c>
      <c r="O84" s="4">
        <v>239.12</v>
      </c>
      <c r="P84" s="4"/>
      <c r="Q84" s="4"/>
      <c r="R84" s="4">
        <v>239.12</v>
      </c>
      <c r="S84" s="4">
        <v>239.12</v>
      </c>
      <c r="T84" s="4"/>
      <c r="U84" s="4"/>
      <c r="V84" s="4">
        <v>239.12</v>
      </c>
      <c r="W84" s="4"/>
      <c r="X84" s="1"/>
      <c r="Y84" s="1" t="s">
        <v>115</v>
      </c>
      <c r="Z84" s="4"/>
      <c r="AA84" s="1">
        <v>13.0</v>
      </c>
      <c r="AB84" s="4">
        <v>2614.86</v>
      </c>
      <c r="AC84" s="4"/>
      <c r="AD84" s="4">
        <v>33993.18</v>
      </c>
    </row>
    <row r="85" ht="15.75" customHeight="1">
      <c r="A85" s="1"/>
      <c r="B85" s="1"/>
      <c r="C85" s="1"/>
      <c r="E85" s="1"/>
      <c r="F85" s="1"/>
      <c r="G85" s="1"/>
      <c r="H85" s="1"/>
      <c r="I85" s="2"/>
      <c r="J85" s="1"/>
      <c r="L85" s="1"/>
      <c r="M85" s="4" t="s">
        <v>56</v>
      </c>
      <c r="N85" s="4" t="s">
        <v>103</v>
      </c>
      <c r="O85" s="4">
        <v>86.95</v>
      </c>
      <c r="P85" s="4"/>
      <c r="Q85" s="4"/>
      <c r="R85" s="4"/>
      <c r="S85" s="4"/>
      <c r="T85" s="4">
        <v>86.95</v>
      </c>
      <c r="U85" s="4">
        <v>86.95</v>
      </c>
      <c r="V85" s="4"/>
      <c r="W85" s="4"/>
      <c r="X85" s="1"/>
      <c r="Y85" s="1" t="s">
        <v>117</v>
      </c>
      <c r="Z85" s="4"/>
      <c r="AA85" s="1">
        <v>7.0</v>
      </c>
      <c r="AB85" s="4">
        <v>3735.514285714286</v>
      </c>
      <c r="AC85" s="4"/>
      <c r="AD85" s="4">
        <v>26148.600000000002</v>
      </c>
    </row>
    <row r="86" ht="15.75" customHeight="1">
      <c r="A86" s="1"/>
      <c r="B86" s="1"/>
      <c r="C86" s="1"/>
      <c r="E86" s="1"/>
      <c r="F86" s="1"/>
      <c r="G86" s="1"/>
      <c r="H86" s="1"/>
      <c r="I86" s="2"/>
      <c r="J86" s="1"/>
      <c r="L86" s="1"/>
      <c r="M86" s="4" t="s">
        <v>58</v>
      </c>
      <c r="N86" s="4" t="s">
        <v>129</v>
      </c>
      <c r="O86" s="4">
        <v>415.85</v>
      </c>
      <c r="P86" s="4"/>
      <c r="Q86" s="4"/>
      <c r="R86" s="4">
        <v>415.85</v>
      </c>
      <c r="S86" s="4">
        <v>415.85</v>
      </c>
      <c r="T86" s="4">
        <v>415.85</v>
      </c>
      <c r="U86" s="4">
        <v>415.85</v>
      </c>
      <c r="V86" s="4"/>
      <c r="W86" s="4"/>
      <c r="X86" s="1"/>
      <c r="Y86" s="1" t="s">
        <v>119</v>
      </c>
      <c r="Z86" s="4"/>
      <c r="AA86" s="1">
        <v>10.0</v>
      </c>
      <c r="AB86" s="4">
        <v>2614.86</v>
      </c>
      <c r="AC86" s="4"/>
      <c r="AD86" s="4">
        <v>26148.600000000002</v>
      </c>
    </row>
    <row r="87" ht="15.75" customHeight="1">
      <c r="A87" s="1"/>
      <c r="B87" s="1"/>
      <c r="C87" s="1"/>
      <c r="E87" s="1"/>
      <c r="F87" s="1"/>
      <c r="G87" s="1"/>
      <c r="H87" s="1"/>
      <c r="I87" s="2"/>
      <c r="J87" s="1"/>
      <c r="L87" s="1"/>
      <c r="M87" s="4" t="s">
        <v>60</v>
      </c>
      <c r="N87" s="4" t="s">
        <v>107</v>
      </c>
      <c r="O87" s="4">
        <v>239.12</v>
      </c>
      <c r="P87" s="4"/>
      <c r="Q87" s="4"/>
      <c r="R87" s="4">
        <v>239.12</v>
      </c>
      <c r="S87" s="4">
        <v>239.12</v>
      </c>
      <c r="T87" s="4"/>
      <c r="U87" s="4"/>
      <c r="V87" s="4"/>
      <c r="W87" s="4"/>
      <c r="X87" s="1"/>
      <c r="Y87" s="1" t="s">
        <v>121</v>
      </c>
      <c r="Z87" s="4"/>
      <c r="AA87" s="1">
        <v>7.0</v>
      </c>
      <c r="AB87" s="4">
        <v>3735.514285714286</v>
      </c>
      <c r="AC87" s="4"/>
      <c r="AD87" s="4">
        <v>26148.600000000002</v>
      </c>
    </row>
    <row r="88" ht="15.75" customHeight="1">
      <c r="A88" s="1"/>
      <c r="B88" s="1"/>
      <c r="C88" s="1"/>
      <c r="E88" s="1"/>
      <c r="F88" s="1"/>
      <c r="G88" s="1"/>
      <c r="H88" s="1"/>
      <c r="I88" s="2"/>
      <c r="J88" s="1"/>
      <c r="L88" s="1"/>
      <c r="M88" s="4" t="s">
        <v>133</v>
      </c>
      <c r="N88" s="4" t="s">
        <v>107</v>
      </c>
      <c r="O88" s="4">
        <v>1569.89</v>
      </c>
      <c r="P88" s="4"/>
      <c r="Q88" s="4"/>
      <c r="R88" s="4">
        <v>1569.89</v>
      </c>
      <c r="S88" s="4"/>
      <c r="T88" s="4"/>
      <c r="U88" s="4"/>
      <c r="V88" s="4"/>
      <c r="W88" s="4"/>
      <c r="X88" s="1"/>
      <c r="Y88" s="1" t="s">
        <v>122</v>
      </c>
      <c r="Z88" s="4"/>
      <c r="AA88" s="1">
        <v>19.0</v>
      </c>
      <c r="AB88" s="4">
        <v>2614.86</v>
      </c>
      <c r="AC88" s="4"/>
      <c r="AD88" s="4">
        <v>49682.340000000004</v>
      </c>
    </row>
    <row r="89" ht="15.75" customHeight="1">
      <c r="A89" s="1"/>
      <c r="B89" s="1"/>
      <c r="C89" s="1"/>
      <c r="E89" s="1"/>
      <c r="F89" s="1"/>
      <c r="G89" s="1"/>
      <c r="H89" s="1"/>
      <c r="I89" s="2"/>
      <c r="J89" s="1"/>
      <c r="L89" s="1"/>
      <c r="M89" s="4" t="s">
        <v>136</v>
      </c>
      <c r="N89" s="4" t="s">
        <v>129</v>
      </c>
      <c r="O89" s="4">
        <v>784.95</v>
      </c>
      <c r="P89" s="4"/>
      <c r="Q89" s="4"/>
      <c r="R89" s="4"/>
      <c r="S89" s="4"/>
      <c r="T89" s="4">
        <v>784.95</v>
      </c>
      <c r="U89" s="4"/>
      <c r="V89" s="4"/>
      <c r="W89" s="4"/>
      <c r="X89" s="1"/>
      <c r="Y89" s="1" t="s">
        <v>123</v>
      </c>
      <c r="Z89" s="4"/>
      <c r="AA89" s="1">
        <v>10.0</v>
      </c>
      <c r="AB89" s="4">
        <v>2614.86</v>
      </c>
      <c r="AC89" s="4"/>
      <c r="AD89" s="4">
        <v>26148.600000000002</v>
      </c>
    </row>
    <row r="90" ht="15.75" customHeight="1">
      <c r="A90" s="1"/>
      <c r="B90" s="1"/>
      <c r="C90" s="1"/>
      <c r="E90" s="1"/>
      <c r="F90" s="1"/>
      <c r="G90" s="1"/>
      <c r="H90" s="1"/>
      <c r="I90" s="2"/>
      <c r="J90" s="1"/>
      <c r="L90" s="1"/>
      <c r="M90" s="4" t="s">
        <v>65</v>
      </c>
      <c r="N90" s="4" t="s">
        <v>103</v>
      </c>
      <c r="O90" s="4">
        <v>158.1</v>
      </c>
      <c r="P90" s="4"/>
      <c r="Q90" s="4"/>
      <c r="R90" s="4">
        <v>158.1</v>
      </c>
      <c r="S90" s="4">
        <v>158.1</v>
      </c>
      <c r="T90" s="4">
        <v>158.1</v>
      </c>
      <c r="U90" s="4">
        <v>158.1</v>
      </c>
      <c r="V90" s="4"/>
      <c r="W90" s="4"/>
      <c r="X90" s="1"/>
      <c r="Y90" s="1" t="s">
        <v>126</v>
      </c>
      <c r="Z90" s="4"/>
      <c r="AA90" s="1">
        <v>8.0</v>
      </c>
      <c r="AB90" s="4">
        <v>3268.5750000000003</v>
      </c>
      <c r="AC90" s="4"/>
      <c r="AD90" s="4">
        <v>26148.600000000002</v>
      </c>
    </row>
    <row r="91" ht="15.75" customHeight="1">
      <c r="A91" s="1"/>
      <c r="B91" s="1"/>
      <c r="C91" s="1"/>
      <c r="E91" s="1"/>
      <c r="F91" s="1"/>
      <c r="G91" s="1"/>
      <c r="H91" s="1"/>
      <c r="I91" s="2"/>
      <c r="J91" s="1"/>
      <c r="L91" s="1"/>
      <c r="M91" s="4" t="s">
        <v>67</v>
      </c>
      <c r="N91" s="4" t="s">
        <v>107</v>
      </c>
      <c r="O91" s="4">
        <v>2144.27</v>
      </c>
      <c r="P91" s="4"/>
      <c r="Q91" s="4"/>
      <c r="R91" s="4">
        <v>2144.27</v>
      </c>
      <c r="S91" s="4">
        <v>2144.27</v>
      </c>
      <c r="T91" s="4"/>
      <c r="U91" s="4"/>
      <c r="V91" s="4"/>
      <c r="W91" s="4"/>
      <c r="X91" s="1"/>
      <c r="Y91" s="1" t="s">
        <v>127</v>
      </c>
      <c r="Z91" s="4"/>
      <c r="AA91" s="1">
        <v>18.0</v>
      </c>
      <c r="AB91" s="4">
        <v>2614.86</v>
      </c>
      <c r="AC91" s="4"/>
      <c r="AD91" s="4">
        <v>47067.48</v>
      </c>
    </row>
    <row r="92" ht="15.75" customHeight="1">
      <c r="A92" s="1"/>
      <c r="B92" s="1"/>
      <c r="C92" s="1"/>
      <c r="E92" s="1"/>
      <c r="F92" s="1"/>
      <c r="G92" s="1"/>
      <c r="H92" s="1"/>
      <c r="I92" s="2"/>
      <c r="J92" s="1"/>
      <c r="L92" s="1"/>
      <c r="M92" s="4" t="s">
        <v>143</v>
      </c>
      <c r="N92" s="4" t="s">
        <v>129</v>
      </c>
      <c r="O92" s="4">
        <v>804.1</v>
      </c>
      <c r="P92" s="4"/>
      <c r="Q92" s="4"/>
      <c r="R92" s="152"/>
      <c r="S92" s="152"/>
      <c r="T92" s="152">
        <v>804.1</v>
      </c>
      <c r="U92" s="152">
        <v>804.1</v>
      </c>
      <c r="V92" s="152"/>
      <c r="W92" s="4"/>
      <c r="X92" s="1"/>
      <c r="Y92" s="1" t="s">
        <v>128</v>
      </c>
      <c r="Z92" s="4"/>
      <c r="AA92" s="1">
        <v>10.0</v>
      </c>
      <c r="AB92" s="4">
        <v>2614.86</v>
      </c>
      <c r="AC92" s="4"/>
      <c r="AD92" s="4">
        <v>26148.600000000002</v>
      </c>
    </row>
    <row r="93" ht="15.75" customHeight="1">
      <c r="A93" s="1"/>
      <c r="B93" s="1"/>
      <c r="C93" s="1"/>
      <c r="E93" s="1"/>
      <c r="F93" s="1"/>
      <c r="G93" s="1"/>
      <c r="H93" s="1"/>
      <c r="I93" s="2"/>
      <c r="J93" s="1"/>
      <c r="L93" s="1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1"/>
      <c r="Y93" s="1" t="s">
        <v>130</v>
      </c>
      <c r="Z93" s="4"/>
      <c r="AA93" s="1">
        <v>12.0</v>
      </c>
      <c r="AB93" s="4">
        <v>2614.86</v>
      </c>
      <c r="AC93" s="4"/>
      <c r="AD93" s="4">
        <v>31378.32</v>
      </c>
    </row>
    <row r="94" ht="15.75" customHeight="1">
      <c r="A94" s="1"/>
      <c r="B94" s="1"/>
      <c r="C94" s="1"/>
      <c r="E94" s="1"/>
      <c r="F94" s="1"/>
      <c r="G94" s="1"/>
      <c r="H94" s="1"/>
      <c r="I94" s="2"/>
      <c r="J94" s="1"/>
      <c r="L94" s="1"/>
      <c r="M94" s="4"/>
      <c r="N94" s="4"/>
      <c r="O94" s="4"/>
      <c r="P94" s="4"/>
      <c r="Q94" s="4"/>
      <c r="R94" s="4">
        <f t="shared" ref="R94:U94" si="2">SUM(R79:R92)</f>
        <v>11613.25</v>
      </c>
      <c r="S94" s="4">
        <f t="shared" si="2"/>
        <v>10043.36</v>
      </c>
      <c r="T94" s="4">
        <f t="shared" si="2"/>
        <v>8922.94</v>
      </c>
      <c r="U94" s="4">
        <f t="shared" si="2"/>
        <v>8137.99</v>
      </c>
      <c r="V94" s="4">
        <f>SUM(V78:V92)</f>
        <v>6306.19</v>
      </c>
      <c r="W94" s="4"/>
      <c r="X94" s="1"/>
      <c r="Y94" s="1" t="s">
        <v>131</v>
      </c>
      <c r="Z94" s="4"/>
      <c r="AA94" s="1">
        <v>15.0</v>
      </c>
      <c r="AB94" s="4">
        <v>2614.86</v>
      </c>
      <c r="AC94" s="4"/>
      <c r="AD94" s="4">
        <v>39222.9</v>
      </c>
    </row>
    <row r="95" ht="15.75" customHeight="1">
      <c r="A95" s="1"/>
      <c r="B95" s="1"/>
      <c r="C95" s="1"/>
      <c r="E95" s="1"/>
      <c r="F95" s="1"/>
      <c r="G95" s="1"/>
      <c r="H95" s="1"/>
      <c r="I95" s="2"/>
      <c r="J95" s="1"/>
      <c r="L95" s="1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1"/>
      <c r="Y95" s="1" t="s">
        <v>134</v>
      </c>
      <c r="Z95" s="4"/>
      <c r="AA95" s="1">
        <v>9.0</v>
      </c>
      <c r="AB95" s="4">
        <v>2905.4</v>
      </c>
      <c r="AC95" s="4"/>
      <c r="AD95" s="4">
        <v>26148.600000000002</v>
      </c>
    </row>
    <row r="96" ht="15.75" customHeight="1">
      <c r="A96" s="1"/>
      <c r="B96" s="1"/>
      <c r="C96" s="1"/>
      <c r="E96" s="1"/>
      <c r="F96" s="1"/>
      <c r="G96" s="1"/>
      <c r="H96" s="1"/>
      <c r="I96" s="2"/>
      <c r="J96" s="1"/>
      <c r="L96" s="1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1"/>
      <c r="Y96" s="1" t="s">
        <v>137</v>
      </c>
      <c r="Z96" s="4"/>
      <c r="AA96" s="1">
        <v>8.0</v>
      </c>
      <c r="AB96" s="4">
        <v>3268.5750000000003</v>
      </c>
      <c r="AC96" s="4"/>
      <c r="AD96" s="4">
        <v>26148.600000000002</v>
      </c>
    </row>
    <row r="97" ht="15.75" customHeight="1">
      <c r="A97" s="1"/>
      <c r="B97" s="1"/>
      <c r="C97" s="1"/>
      <c r="E97" s="1"/>
      <c r="F97" s="1"/>
      <c r="G97" s="1"/>
      <c r="H97" s="1"/>
      <c r="I97" s="2"/>
      <c r="J97" s="1"/>
      <c r="L97" s="1"/>
      <c r="M97" s="4" t="s">
        <v>365</v>
      </c>
      <c r="N97" s="4"/>
      <c r="O97" s="4"/>
      <c r="P97" s="4"/>
      <c r="Q97" s="4"/>
      <c r="R97" s="4"/>
      <c r="S97" s="4"/>
      <c r="T97" s="4"/>
      <c r="U97" s="4"/>
      <c r="V97" s="4"/>
      <c r="W97" s="4"/>
      <c r="X97" s="1"/>
      <c r="Y97" s="1" t="s">
        <v>139</v>
      </c>
      <c r="Z97" s="4"/>
      <c r="AA97" s="1">
        <v>8.0</v>
      </c>
      <c r="AB97" s="4">
        <v>3268.5750000000003</v>
      </c>
      <c r="AC97" s="4"/>
      <c r="AD97" s="4">
        <v>26148.600000000002</v>
      </c>
    </row>
    <row r="98" ht="15.75" customHeight="1">
      <c r="A98" s="1"/>
      <c r="B98" s="1"/>
      <c r="C98" s="1"/>
      <c r="E98" s="1"/>
      <c r="F98" s="1"/>
      <c r="G98" s="1"/>
      <c r="H98" s="1"/>
      <c r="I98" s="2"/>
      <c r="J98" s="1"/>
      <c r="L98" s="1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1"/>
      <c r="Y98" s="1" t="s">
        <v>140</v>
      </c>
      <c r="Z98" s="4"/>
      <c r="AA98" s="1">
        <v>7.0</v>
      </c>
      <c r="AB98" s="4">
        <v>4109.04</v>
      </c>
      <c r="AC98" s="4"/>
      <c r="AD98" s="4">
        <v>28763.28</v>
      </c>
    </row>
    <row r="99" ht="15.75" customHeight="1">
      <c r="A99" s="1"/>
      <c r="B99" s="1"/>
      <c r="C99" s="1"/>
      <c r="E99" s="1"/>
      <c r="F99" s="1"/>
      <c r="G99" s="1"/>
      <c r="H99" s="1"/>
      <c r="I99" s="2"/>
      <c r="J99" s="1"/>
      <c r="L99" s="1"/>
      <c r="M99" s="4" t="s">
        <v>366</v>
      </c>
      <c r="N99" s="4"/>
      <c r="O99" s="4"/>
      <c r="P99" s="4"/>
      <c r="Q99" s="4"/>
      <c r="R99" s="4"/>
      <c r="S99" s="4"/>
      <c r="T99" s="4"/>
      <c r="U99" s="4"/>
      <c r="V99" s="4"/>
      <c r="W99" s="4"/>
      <c r="X99" s="1"/>
      <c r="Y99" s="1" t="s">
        <v>144</v>
      </c>
      <c r="Z99" s="4"/>
      <c r="AA99" s="1">
        <v>5.0</v>
      </c>
      <c r="AB99" s="4">
        <v>4109.04</v>
      </c>
      <c r="AC99" s="4"/>
      <c r="AD99" s="4">
        <v>20545.2</v>
      </c>
    </row>
    <row r="100" ht="15.75" customHeight="1">
      <c r="A100" s="1"/>
      <c r="B100" s="1"/>
      <c r="C100" s="1"/>
      <c r="E100" s="1"/>
      <c r="F100" s="1"/>
      <c r="G100" s="1"/>
      <c r="H100" s="1"/>
      <c r="I100" s="2"/>
      <c r="J100" s="1"/>
      <c r="L100" s="1"/>
      <c r="M100" s="4" t="s">
        <v>169</v>
      </c>
      <c r="N100" s="4"/>
      <c r="O100" s="4"/>
      <c r="P100" s="4"/>
      <c r="Q100" s="4"/>
      <c r="R100" s="4" t="s">
        <v>91</v>
      </c>
      <c r="S100" s="4" t="s">
        <v>91</v>
      </c>
      <c r="T100" s="4" t="s">
        <v>91</v>
      </c>
      <c r="U100" s="4" t="s">
        <v>91</v>
      </c>
      <c r="V100" s="4" t="s">
        <v>91</v>
      </c>
      <c r="W100" s="4"/>
      <c r="X100" s="1"/>
      <c r="Y100" s="1" t="s">
        <v>146</v>
      </c>
      <c r="Z100" s="4"/>
      <c r="AA100" s="1">
        <v>3.0</v>
      </c>
      <c r="AB100" s="4">
        <v>4109.04</v>
      </c>
      <c r="AC100" s="4"/>
      <c r="AD100" s="4">
        <v>12327.119999999999</v>
      </c>
    </row>
    <row r="101" ht="15.75" customHeight="1">
      <c r="A101" s="1"/>
      <c r="B101" s="1"/>
      <c r="C101" s="1"/>
      <c r="E101" s="1"/>
      <c r="F101" s="1"/>
      <c r="G101" s="1"/>
      <c r="H101" s="1"/>
      <c r="I101" s="2"/>
      <c r="J101" s="1"/>
      <c r="L101" s="1"/>
      <c r="M101" s="4" t="s">
        <v>93</v>
      </c>
      <c r="N101" s="4" t="s">
        <v>94</v>
      </c>
      <c r="O101" s="4" t="s">
        <v>95</v>
      </c>
      <c r="P101" s="4"/>
      <c r="Q101" s="4"/>
      <c r="R101" s="4" t="s">
        <v>172</v>
      </c>
      <c r="S101" s="4" t="s">
        <v>173</v>
      </c>
      <c r="T101" s="4" t="s">
        <v>174</v>
      </c>
      <c r="U101" s="4" t="s">
        <v>175</v>
      </c>
      <c r="V101" s="4" t="s">
        <v>176</v>
      </c>
      <c r="W101" s="4"/>
      <c r="X101" s="1"/>
      <c r="Y101" s="1" t="s">
        <v>150</v>
      </c>
      <c r="Z101" s="4"/>
      <c r="AA101" s="1">
        <v>4.0</v>
      </c>
      <c r="AB101" s="4">
        <v>4109.04</v>
      </c>
      <c r="AC101" s="4"/>
      <c r="AD101" s="4">
        <v>16436.16</v>
      </c>
    </row>
    <row r="102" ht="15.75" customHeight="1">
      <c r="A102" s="1"/>
      <c r="B102" s="1"/>
      <c r="C102" s="1"/>
      <c r="E102" s="1"/>
      <c r="F102" s="1"/>
      <c r="G102" s="1"/>
      <c r="H102" s="1"/>
      <c r="I102" s="2"/>
      <c r="J102" s="1"/>
      <c r="L102" s="1"/>
      <c r="M102" s="4" t="s">
        <v>338</v>
      </c>
      <c r="N102" s="4" t="s">
        <v>103</v>
      </c>
      <c r="O102" s="4">
        <v>1369.68</v>
      </c>
      <c r="P102" s="4"/>
      <c r="Q102" s="4"/>
      <c r="R102" s="4" t="s">
        <v>351</v>
      </c>
      <c r="S102" s="4" t="s">
        <v>351</v>
      </c>
      <c r="T102" s="4" t="s">
        <v>351</v>
      </c>
      <c r="U102" s="4" t="s">
        <v>351</v>
      </c>
      <c r="V102" s="4">
        <v>4725.0</v>
      </c>
      <c r="W102" s="4"/>
      <c r="X102" s="1"/>
      <c r="Y102" s="1"/>
      <c r="Z102" s="4"/>
      <c r="AA102" s="1"/>
      <c r="AB102" s="4"/>
      <c r="AC102" s="4"/>
      <c r="AD102" s="4"/>
    </row>
    <row r="103" ht="15.75" customHeight="1">
      <c r="A103" s="1"/>
      <c r="B103" s="1"/>
      <c r="C103" s="1"/>
      <c r="D103" s="1"/>
      <c r="E103" s="1"/>
      <c r="F103" s="1"/>
      <c r="G103" s="1"/>
      <c r="H103" s="1"/>
      <c r="I103" s="2"/>
      <c r="J103" s="1"/>
      <c r="L103" s="1"/>
      <c r="M103" s="4" t="s">
        <v>39</v>
      </c>
      <c r="N103" s="4" t="s">
        <v>103</v>
      </c>
      <c r="O103" s="4">
        <v>497.39</v>
      </c>
      <c r="P103" s="4"/>
      <c r="Q103" s="4"/>
      <c r="R103" s="4">
        <v>497.39</v>
      </c>
      <c r="S103" s="4">
        <v>497.39</v>
      </c>
      <c r="T103" s="4">
        <v>497.39</v>
      </c>
      <c r="U103" s="4">
        <v>497.39</v>
      </c>
      <c r="V103" s="4">
        <v>497.39</v>
      </c>
      <c r="W103" s="4"/>
      <c r="X103" s="1"/>
      <c r="Y103" s="1"/>
      <c r="Z103" s="4"/>
      <c r="AA103" s="1"/>
      <c r="AB103" s="4"/>
      <c r="AC103" s="4"/>
      <c r="AD103" s="4">
        <v>872989.1999999998</v>
      </c>
    </row>
    <row r="104" ht="15.75" customHeight="1">
      <c r="A104" s="1"/>
      <c r="B104" s="1"/>
      <c r="C104" s="1"/>
      <c r="D104" s="1"/>
      <c r="E104" s="1"/>
      <c r="F104" s="1"/>
      <c r="G104" s="1"/>
      <c r="H104" s="1"/>
      <c r="I104" s="2"/>
      <c r="J104" s="1"/>
      <c r="L104" s="1"/>
      <c r="M104" s="4" t="s">
        <v>184</v>
      </c>
      <c r="N104" s="4" t="s">
        <v>107</v>
      </c>
      <c r="O104" s="4">
        <v>173.91</v>
      </c>
      <c r="P104" s="4"/>
      <c r="Q104" s="4"/>
      <c r="R104" s="4">
        <v>173.91</v>
      </c>
      <c r="S104" s="4">
        <v>173.91</v>
      </c>
      <c r="T104" s="4"/>
      <c r="U104" s="4"/>
      <c r="V104" s="4"/>
      <c r="W104" s="4"/>
      <c r="X104" s="1"/>
      <c r="Y104" s="1">
        <v>2614.86</v>
      </c>
      <c r="Z104" s="4"/>
      <c r="AA104" s="1"/>
      <c r="AB104" s="4"/>
      <c r="AC104" s="4"/>
      <c r="AD104" s="4"/>
    </row>
    <row r="105" ht="15.75" customHeight="1">
      <c r="A105" s="1"/>
      <c r="B105" s="1"/>
      <c r="C105" s="1"/>
      <c r="D105" s="1"/>
      <c r="E105" s="1"/>
      <c r="F105" s="1"/>
      <c r="G105" s="1"/>
      <c r="H105" s="1"/>
      <c r="I105" s="2"/>
      <c r="J105" s="1"/>
      <c r="L105" s="1"/>
      <c r="M105" s="4" t="s">
        <v>46</v>
      </c>
      <c r="N105" s="4" t="s">
        <v>103</v>
      </c>
      <c r="O105" s="4">
        <v>4805.92</v>
      </c>
      <c r="P105" s="4"/>
      <c r="Q105" s="4"/>
      <c r="R105" s="4">
        <v>4805.92</v>
      </c>
      <c r="S105" s="4">
        <v>4805.92</v>
      </c>
      <c r="T105" s="4">
        <v>4805.92</v>
      </c>
      <c r="U105" s="4">
        <v>4805.92</v>
      </c>
      <c r="V105" s="4"/>
      <c r="W105" s="4"/>
      <c r="X105" s="1"/>
      <c r="Y105" s="1">
        <v>2614.86</v>
      </c>
      <c r="Z105" s="4"/>
      <c r="AA105" s="1"/>
      <c r="AB105" s="4"/>
      <c r="AC105" s="4"/>
      <c r="AD105" s="4"/>
    </row>
    <row r="106" ht="15.75" customHeight="1">
      <c r="A106" s="1"/>
      <c r="B106" s="1"/>
      <c r="C106" s="1"/>
      <c r="D106" s="1"/>
      <c r="E106" s="1"/>
      <c r="F106" s="1"/>
      <c r="G106" s="1"/>
      <c r="H106" s="1"/>
      <c r="I106" s="2"/>
      <c r="J106" s="1"/>
      <c r="L106" s="1"/>
      <c r="M106" s="4" t="s">
        <v>49</v>
      </c>
      <c r="N106" s="4" t="s">
        <v>103</v>
      </c>
      <c r="O106" s="4">
        <v>1569.89</v>
      </c>
      <c r="P106" s="4"/>
      <c r="Q106" s="4"/>
      <c r="R106" s="4">
        <v>1569.89</v>
      </c>
      <c r="S106" s="4">
        <v>1569.89</v>
      </c>
      <c r="T106" s="4">
        <v>1569.89</v>
      </c>
      <c r="U106" s="4">
        <v>1569.89</v>
      </c>
      <c r="V106" s="4">
        <v>1569.89</v>
      </c>
      <c r="W106" s="4"/>
      <c r="X106" s="1"/>
      <c r="Y106" s="73">
        <v>3268.5750000000003</v>
      </c>
      <c r="Z106" s="4"/>
      <c r="AA106" s="1"/>
      <c r="AB106" s="4"/>
      <c r="AC106" s="4"/>
      <c r="AD106" s="4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2"/>
      <c r="J107" s="1"/>
      <c r="L107" s="1"/>
      <c r="M107" s="4" t="s">
        <v>124</v>
      </c>
      <c r="N107" s="4" t="s">
        <v>103</v>
      </c>
      <c r="O107" s="4">
        <v>110.0</v>
      </c>
      <c r="P107" s="4"/>
      <c r="Q107" s="4"/>
      <c r="R107" s="4"/>
      <c r="S107" s="4"/>
      <c r="T107" s="4"/>
      <c r="U107" s="4"/>
      <c r="V107" s="4"/>
      <c r="W107" s="4"/>
      <c r="X107" s="1"/>
      <c r="Y107" s="1">
        <v>2614.86</v>
      </c>
      <c r="Z107" s="4"/>
      <c r="AA107" s="1"/>
      <c r="AB107" s="4"/>
      <c r="AC107" s="4"/>
      <c r="AD107" s="4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2"/>
      <c r="J108" s="1"/>
      <c r="L108" s="1"/>
      <c r="M108" s="4" t="s">
        <v>54</v>
      </c>
      <c r="N108" s="4" t="s">
        <v>107</v>
      </c>
      <c r="O108" s="4">
        <v>239.12</v>
      </c>
      <c r="P108" s="4"/>
      <c r="Q108" s="4"/>
      <c r="R108" s="4">
        <v>239.12</v>
      </c>
      <c r="S108" s="4">
        <v>239.12</v>
      </c>
      <c r="T108" s="4"/>
      <c r="U108" s="4"/>
      <c r="V108" s="4">
        <v>239.12</v>
      </c>
      <c r="W108" s="4"/>
      <c r="X108" s="1"/>
      <c r="Y108" s="4">
        <v>2614.86</v>
      </c>
      <c r="Z108" s="4"/>
      <c r="AA108" s="1"/>
      <c r="AB108" s="4"/>
      <c r="AC108" s="4"/>
      <c r="AD108" s="4"/>
    </row>
    <row r="109" ht="15.75" customHeight="1">
      <c r="A109" s="1"/>
      <c r="B109" s="1"/>
      <c r="C109" s="1"/>
      <c r="D109" s="1"/>
      <c r="E109" s="1"/>
      <c r="F109" s="1"/>
      <c r="G109" s="1"/>
      <c r="H109" s="1"/>
      <c r="I109" s="2"/>
      <c r="J109" s="1"/>
      <c r="L109" s="1"/>
      <c r="M109" s="4" t="s">
        <v>56</v>
      </c>
      <c r="N109" s="4" t="s">
        <v>103</v>
      </c>
      <c r="O109" s="4">
        <v>86.95</v>
      </c>
      <c r="P109" s="4"/>
      <c r="Q109" s="4"/>
      <c r="R109" s="4"/>
      <c r="S109" s="4"/>
      <c r="T109" s="4">
        <v>86.95</v>
      </c>
      <c r="U109" s="4">
        <v>86.95</v>
      </c>
      <c r="V109" s="4"/>
      <c r="W109" s="4"/>
      <c r="X109" s="1"/>
      <c r="Y109" s="1"/>
      <c r="Z109" s="4"/>
      <c r="AA109" s="1"/>
      <c r="AB109" s="4"/>
      <c r="AC109" s="4"/>
      <c r="AD109" s="4"/>
    </row>
    <row r="110" ht="15.75" customHeight="1">
      <c r="A110" s="1"/>
      <c r="B110" s="1"/>
      <c r="C110" s="1"/>
      <c r="D110" s="1"/>
      <c r="E110" s="1"/>
      <c r="F110" s="1"/>
      <c r="G110" s="1"/>
      <c r="H110" s="1"/>
      <c r="I110" s="2"/>
      <c r="J110" s="1"/>
      <c r="L110" s="1"/>
      <c r="M110" s="4" t="s">
        <v>58</v>
      </c>
      <c r="N110" s="4" t="s">
        <v>129</v>
      </c>
      <c r="O110" s="4">
        <v>415.85</v>
      </c>
      <c r="P110" s="4"/>
      <c r="Q110" s="4"/>
      <c r="R110" s="4">
        <v>415.85</v>
      </c>
      <c r="S110" s="4">
        <v>415.85</v>
      </c>
      <c r="T110" s="4">
        <v>415.85</v>
      </c>
      <c r="U110" s="4">
        <v>415.85</v>
      </c>
      <c r="V110" s="4"/>
      <c r="W110" s="4"/>
      <c r="X110" s="1"/>
      <c r="Y110" s="1"/>
      <c r="Z110" s="4"/>
      <c r="AA110" s="1"/>
      <c r="AB110" s="4"/>
      <c r="AC110" s="4"/>
      <c r="AD110" s="4"/>
    </row>
    <row r="111" ht="15.75" customHeight="1">
      <c r="A111" s="1"/>
      <c r="B111" s="1"/>
      <c r="C111" s="1"/>
      <c r="D111" s="1"/>
      <c r="E111" s="1"/>
      <c r="F111" s="1"/>
      <c r="G111" s="1"/>
      <c r="H111" s="1"/>
      <c r="I111" s="2"/>
      <c r="J111" s="1"/>
      <c r="L111" s="1"/>
      <c r="M111" s="4" t="s">
        <v>60</v>
      </c>
      <c r="N111" s="4" t="s">
        <v>107</v>
      </c>
      <c r="O111" s="4">
        <v>239.12</v>
      </c>
      <c r="P111" s="4"/>
      <c r="Q111" s="4"/>
      <c r="R111" s="4">
        <v>239.12</v>
      </c>
      <c r="S111" s="4">
        <v>239.12</v>
      </c>
      <c r="T111" s="4"/>
      <c r="U111" s="4"/>
      <c r="V111" s="4"/>
      <c r="W111" s="4"/>
      <c r="X111" s="1"/>
      <c r="Y111" s="1"/>
      <c r="Z111" s="4"/>
      <c r="AA111" s="1"/>
      <c r="AB111" s="4"/>
      <c r="AC111" s="4"/>
      <c r="AD111" s="4"/>
    </row>
    <row r="112" ht="15.75" customHeight="1">
      <c r="A112" s="1"/>
      <c r="B112" s="1"/>
      <c r="C112" s="1"/>
      <c r="D112" s="1"/>
      <c r="E112" s="1"/>
      <c r="F112" s="1"/>
      <c r="G112" s="1"/>
      <c r="H112" s="1"/>
      <c r="I112" s="2"/>
      <c r="J112" s="1"/>
      <c r="L112" s="1"/>
      <c r="M112" s="4" t="s">
        <v>133</v>
      </c>
      <c r="N112" s="4" t="s">
        <v>107</v>
      </c>
      <c r="O112" s="4">
        <v>1569.89</v>
      </c>
      <c r="P112" s="4"/>
      <c r="Q112" s="4"/>
      <c r="R112" s="4">
        <v>1569.89</v>
      </c>
      <c r="S112" s="4"/>
      <c r="T112" s="4"/>
      <c r="U112" s="4"/>
      <c r="V112" s="4"/>
      <c r="W112" s="4"/>
      <c r="X112" s="1"/>
      <c r="Y112" s="1"/>
      <c r="Z112" s="4"/>
      <c r="AA112" s="1"/>
      <c r="AB112" s="4"/>
      <c r="AC112" s="4"/>
      <c r="AD112" s="4"/>
    </row>
    <row r="113" ht="15.75" customHeight="1">
      <c r="A113" s="1"/>
      <c r="B113" s="1"/>
      <c r="C113" s="1"/>
      <c r="D113" s="1"/>
      <c r="E113" s="1"/>
      <c r="F113" s="1"/>
      <c r="G113" s="1"/>
      <c r="H113" s="1"/>
      <c r="I113" s="2"/>
      <c r="J113" s="1"/>
      <c r="L113" s="1"/>
      <c r="M113" s="4" t="s">
        <v>136</v>
      </c>
      <c r="N113" s="4" t="s">
        <v>129</v>
      </c>
      <c r="O113" s="4">
        <v>784.95</v>
      </c>
      <c r="P113" s="4"/>
      <c r="Q113" s="4"/>
      <c r="R113" s="4"/>
      <c r="S113" s="4"/>
      <c r="T113" s="4">
        <v>784.95</v>
      </c>
      <c r="U113" s="4"/>
      <c r="V113" s="4"/>
      <c r="W113" s="4"/>
      <c r="X113" s="1"/>
      <c r="Y113" s="1"/>
      <c r="Z113" s="4"/>
      <c r="AA113" s="1"/>
      <c r="AB113" s="4"/>
      <c r="AC113" s="4"/>
      <c r="AD113" s="4"/>
    </row>
    <row r="114" ht="15.75" customHeight="1">
      <c r="A114" s="1"/>
      <c r="B114" s="1"/>
      <c r="C114" s="1"/>
      <c r="D114" s="1"/>
      <c r="E114" s="1"/>
      <c r="F114" s="1"/>
      <c r="G114" s="1"/>
      <c r="H114" s="1"/>
      <c r="I114" s="2"/>
      <c r="J114" s="1"/>
      <c r="L114" s="1"/>
      <c r="M114" s="4" t="s">
        <v>65</v>
      </c>
      <c r="N114" s="4" t="s">
        <v>103</v>
      </c>
      <c r="O114" s="4">
        <v>158.1</v>
      </c>
      <c r="P114" s="4"/>
      <c r="Q114" s="4"/>
      <c r="R114" s="4">
        <v>158.1</v>
      </c>
      <c r="S114" s="4">
        <v>158.1</v>
      </c>
      <c r="T114" s="4">
        <v>158.1</v>
      </c>
      <c r="U114" s="4">
        <v>158.1</v>
      </c>
      <c r="V114" s="4"/>
      <c r="W114" s="4"/>
      <c r="X114" s="1"/>
      <c r="Y114" s="1"/>
      <c r="Z114" s="4"/>
      <c r="AA114" s="1"/>
      <c r="AB114" s="4"/>
      <c r="AC114" s="4"/>
      <c r="AD114" s="4"/>
    </row>
    <row r="115" ht="15.75" customHeight="1">
      <c r="A115" s="1"/>
      <c r="B115" s="1"/>
      <c r="C115" s="1"/>
      <c r="D115" s="1"/>
      <c r="E115" s="1"/>
      <c r="F115" s="1"/>
      <c r="G115" s="1"/>
      <c r="H115" s="1"/>
      <c r="I115" s="2"/>
      <c r="J115" s="1"/>
      <c r="L115" s="1"/>
      <c r="M115" s="4" t="s">
        <v>67</v>
      </c>
      <c r="N115" s="4" t="s">
        <v>107</v>
      </c>
      <c r="O115" s="4">
        <v>2144.27</v>
      </c>
      <c r="P115" s="4"/>
      <c r="Q115" s="4"/>
      <c r="R115" s="4">
        <v>2144.27</v>
      </c>
      <c r="S115" s="4">
        <v>2144.27</v>
      </c>
      <c r="T115" s="4"/>
      <c r="U115" s="4"/>
      <c r="V115" s="4"/>
      <c r="W115" s="4"/>
      <c r="X115" s="1"/>
      <c r="Y115" s="1"/>
      <c r="Z115" s="4"/>
      <c r="AA115" s="1"/>
      <c r="AB115" s="4"/>
      <c r="AC115" s="4"/>
      <c r="AD115" s="1" t="s">
        <v>167</v>
      </c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2"/>
      <c r="J116" s="1"/>
      <c r="L116" s="1"/>
      <c r="M116" s="4" t="s">
        <v>143</v>
      </c>
      <c r="N116" s="4" t="s">
        <v>129</v>
      </c>
      <c r="O116" s="4">
        <v>804.1</v>
      </c>
      <c r="P116" s="4"/>
      <c r="Q116" s="4"/>
      <c r="R116" s="152"/>
      <c r="S116" s="152"/>
      <c r="T116" s="152">
        <v>804.1</v>
      </c>
      <c r="U116" s="152">
        <v>804.1</v>
      </c>
      <c r="V116" s="152"/>
      <c r="W116" s="4"/>
      <c r="X116" s="1"/>
      <c r="Y116" s="1"/>
      <c r="Z116" s="4"/>
      <c r="AA116" s="1"/>
      <c r="AB116" s="4"/>
      <c r="AC116" s="4"/>
      <c r="AD116" s="1" t="s">
        <v>170</v>
      </c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2"/>
      <c r="J117" s="1"/>
      <c r="L117" s="1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1"/>
      <c r="Y117" s="1"/>
      <c r="Z117" s="4"/>
      <c r="AA117" s="1"/>
      <c r="AB117" s="4"/>
      <c r="AC117" s="4"/>
      <c r="AD117" s="1" t="s">
        <v>177</v>
      </c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2"/>
      <c r="J118" s="1"/>
      <c r="L118" s="1"/>
      <c r="N118" s="4"/>
      <c r="O118" s="4"/>
      <c r="P118" s="4"/>
      <c r="Q118" s="4"/>
      <c r="R118" s="4">
        <f t="shared" ref="R118:U118" si="3">SUM(R103:R116)</f>
        <v>11813.46</v>
      </c>
      <c r="S118" s="4">
        <f t="shared" si="3"/>
        <v>10243.57</v>
      </c>
      <c r="T118" s="4">
        <f t="shared" si="3"/>
        <v>9123.15</v>
      </c>
      <c r="U118" s="4">
        <f t="shared" si="3"/>
        <v>8338.2</v>
      </c>
      <c r="V118" s="4">
        <f>SUM(V102:V116)</f>
        <v>7031.4</v>
      </c>
      <c r="W118" s="4"/>
      <c r="X118" s="1"/>
      <c r="Y118" s="1"/>
      <c r="Z118" s="4"/>
      <c r="AA118" s="1"/>
      <c r="AB118" s="4"/>
      <c r="AC118" s="4"/>
      <c r="AD118" s="1" t="s">
        <v>180</v>
      </c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2"/>
      <c r="J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4"/>
      <c r="AA119" s="1"/>
      <c r="AB119" s="4"/>
      <c r="AC119" s="4"/>
      <c r="AD119" s="1" t="s">
        <v>182</v>
      </c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2"/>
      <c r="J120" s="1"/>
      <c r="L120" s="1"/>
      <c r="M120" s="4" t="s">
        <v>365</v>
      </c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4"/>
      <c r="AA120" s="1"/>
      <c r="AB120" s="4"/>
      <c r="AC120" s="4"/>
      <c r="AD120" s="1" t="s">
        <v>185</v>
      </c>
    </row>
    <row r="121" ht="15.75" customHeight="1">
      <c r="A121" s="1"/>
      <c r="B121" s="1"/>
      <c r="C121" s="1"/>
      <c r="D121" s="1"/>
      <c r="E121" s="1"/>
      <c r="F121" s="1"/>
      <c r="G121" s="1"/>
      <c r="H121" s="1"/>
      <c r="I121" s="2"/>
      <c r="J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4"/>
      <c r="AA121" s="1"/>
      <c r="AB121" s="4"/>
      <c r="AC121" s="4"/>
      <c r="AD121" s="1" t="s">
        <v>187</v>
      </c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2"/>
      <c r="J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4"/>
      <c r="AA122" s="1"/>
      <c r="AB122" s="4"/>
      <c r="AC122" s="4"/>
      <c r="AD122" s="1" t="s">
        <v>189</v>
      </c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2"/>
      <c r="J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4"/>
      <c r="AA123" s="1"/>
      <c r="AB123" s="4"/>
      <c r="AC123" s="4"/>
      <c r="AD123" s="1" t="s">
        <v>190</v>
      </c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2"/>
      <c r="J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4"/>
      <c r="AA124" s="1"/>
      <c r="AB124" s="4"/>
      <c r="AC124" s="4"/>
      <c r="AD124" s="1" t="s">
        <v>191</v>
      </c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2"/>
      <c r="J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4"/>
      <c r="AA125" s="1"/>
      <c r="AB125" s="4"/>
      <c r="AC125" s="4"/>
      <c r="AD125" s="1" t="s">
        <v>192</v>
      </c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2"/>
      <c r="J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4"/>
      <c r="AA126" s="1"/>
      <c r="AB126" s="4"/>
      <c r="AC126" s="4"/>
      <c r="AD126" s="1" t="s">
        <v>193</v>
      </c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2"/>
      <c r="J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4"/>
      <c r="AA127" s="1"/>
      <c r="AB127" s="4"/>
      <c r="AC127" s="4"/>
      <c r="AD127" s="1" t="s">
        <v>194</v>
      </c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2"/>
      <c r="J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4"/>
      <c r="AA128" s="1"/>
      <c r="AB128" s="4"/>
      <c r="AC128" s="4"/>
      <c r="AD128" s="1" t="s">
        <v>195</v>
      </c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2"/>
      <c r="J129" s="1"/>
      <c r="L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4"/>
      <c r="AA129" s="1"/>
      <c r="AB129" s="4"/>
      <c r="AC129" s="4"/>
      <c r="AD129" s="1" t="s">
        <v>196</v>
      </c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2"/>
      <c r="J130" s="1"/>
      <c r="K130" s="1"/>
      <c r="L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4"/>
      <c r="AA130" s="1"/>
      <c r="AB130" s="4"/>
      <c r="AC130" s="4"/>
      <c r="AD130" s="1" t="s">
        <v>197</v>
      </c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2"/>
      <c r="J131" s="1"/>
      <c r="K131" s="1"/>
      <c r="L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4"/>
      <c r="AA131" s="1"/>
      <c r="AB131" s="4"/>
      <c r="AC131" s="4"/>
      <c r="AD131" s="1" t="s">
        <v>198</v>
      </c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2"/>
      <c r="J132" s="1"/>
      <c r="K132" s="1"/>
      <c r="L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4"/>
      <c r="AA132" s="1"/>
      <c r="AB132" s="4"/>
      <c r="AC132" s="4"/>
      <c r="AD132" s="1" t="s">
        <v>199</v>
      </c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2"/>
      <c r="J133" s="1"/>
      <c r="K133" s="1"/>
      <c r="L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4"/>
      <c r="AA133" s="1"/>
      <c r="AB133" s="4"/>
      <c r="AC133" s="4"/>
      <c r="AD133" s="1" t="s">
        <v>202</v>
      </c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2"/>
      <c r="J134" s="1"/>
      <c r="K134" s="1"/>
      <c r="L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4"/>
      <c r="AA134" s="1"/>
      <c r="AB134" s="4"/>
      <c r="AC134" s="4"/>
      <c r="AD134" s="1" t="s">
        <v>10</v>
      </c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2"/>
      <c r="J135" s="1"/>
      <c r="K135" s="1"/>
      <c r="L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4"/>
      <c r="AA135" s="1"/>
      <c r="AB135" s="4"/>
      <c r="AC135" s="4"/>
      <c r="AD135" s="1" t="s">
        <v>203</v>
      </c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2"/>
      <c r="J136" s="1"/>
      <c r="K136" s="1"/>
      <c r="L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4"/>
      <c r="AA136" s="1"/>
      <c r="AB136" s="4"/>
      <c r="AC136" s="4"/>
      <c r="AD136" s="1" t="s">
        <v>31</v>
      </c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2"/>
      <c r="J137" s="1"/>
      <c r="K137" s="1"/>
      <c r="L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4"/>
      <c r="AA137" s="1"/>
      <c r="AB137" s="4"/>
      <c r="AC137" s="4"/>
      <c r="AD137" s="1" t="s">
        <v>205</v>
      </c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2"/>
      <c r="J138" s="1"/>
      <c r="K138" s="1"/>
      <c r="L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4"/>
      <c r="AA138" s="1"/>
      <c r="AB138" s="4"/>
      <c r="AC138" s="4"/>
      <c r="AD138" s="1" t="s">
        <v>206</v>
      </c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2"/>
      <c r="J139" s="1"/>
      <c r="K139" s="1"/>
      <c r="L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4"/>
      <c r="AA139" s="1"/>
      <c r="AB139" s="4"/>
      <c r="AC139" s="4"/>
      <c r="AD139" s="1" t="s">
        <v>12</v>
      </c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2"/>
      <c r="J140" s="1"/>
      <c r="K140" s="1"/>
      <c r="L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4"/>
      <c r="AA140" s="1"/>
      <c r="AB140" s="4"/>
      <c r="AC140" s="4"/>
      <c r="AD140" s="1" t="s">
        <v>207</v>
      </c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2"/>
      <c r="J141" s="1"/>
      <c r="K141" s="1"/>
      <c r="L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4"/>
      <c r="AA141" s="1"/>
      <c r="AB141" s="4"/>
      <c r="AC141" s="4"/>
      <c r="AD141" s="1" t="s">
        <v>208</v>
      </c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2"/>
      <c r="J142" s="1"/>
      <c r="K142" s="1"/>
      <c r="L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4"/>
      <c r="AA142" s="1"/>
      <c r="AB142" s="4"/>
      <c r="AC142" s="4"/>
      <c r="AD142" s="1" t="s">
        <v>209</v>
      </c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2"/>
      <c r="J143" s="1"/>
      <c r="K143" s="1"/>
      <c r="L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4"/>
      <c r="AA143" s="1"/>
      <c r="AB143" s="4"/>
      <c r="AC143" s="4"/>
      <c r="AD143" s="1" t="s">
        <v>210</v>
      </c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2"/>
      <c r="J144" s="1"/>
      <c r="K144" s="1"/>
      <c r="L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4"/>
      <c r="AA144" s="1"/>
      <c r="AB144" s="4"/>
      <c r="AC144" s="4"/>
      <c r="AD144" s="4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2"/>
      <c r="J145" s="1"/>
      <c r="K145" s="1"/>
      <c r="L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4"/>
      <c r="AA145" s="1"/>
      <c r="AB145" s="4"/>
      <c r="AC145" s="4"/>
      <c r="AD145" s="4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2"/>
      <c r="J146" s="1"/>
      <c r="K146" s="1"/>
      <c r="L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4"/>
      <c r="AA146" s="1"/>
      <c r="AB146" s="4"/>
      <c r="AC146" s="4"/>
      <c r="AD146" s="4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2"/>
      <c r="J147" s="1"/>
      <c r="K147" s="1"/>
      <c r="L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4"/>
      <c r="AA147" s="1"/>
      <c r="AB147" s="4"/>
      <c r="AC147" s="1" t="s">
        <v>212</v>
      </c>
      <c r="AD147" s="1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2"/>
      <c r="J148" s="1"/>
      <c r="K148" s="1"/>
      <c r="L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4"/>
      <c r="AA148" s="1"/>
      <c r="AB148" s="4"/>
      <c r="AC148" s="1" t="s">
        <v>213</v>
      </c>
      <c r="AD148" s="1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2"/>
      <c r="J149" s="1"/>
      <c r="K149" s="1"/>
      <c r="L149" s="1"/>
      <c r="N149" s="1"/>
      <c r="O149" s="1"/>
      <c r="P149" s="1"/>
      <c r="Q149" s="1"/>
      <c r="R149" s="1"/>
      <c r="S149" s="1"/>
      <c r="T149" s="1"/>
      <c r="U149" s="1"/>
      <c r="X149" s="1"/>
      <c r="Y149" s="1"/>
      <c r="Z149" s="4"/>
      <c r="AA149" s="1"/>
      <c r="AB149" s="4"/>
      <c r="AC149" s="1" t="s">
        <v>214</v>
      </c>
      <c r="AD149" s="1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2"/>
      <c r="J150" s="1"/>
      <c r="K150" s="1"/>
      <c r="L150" s="1"/>
      <c r="N150" s="1"/>
      <c r="O150" s="1"/>
      <c r="P150" s="1"/>
      <c r="Q150" s="1"/>
      <c r="R150" s="1"/>
      <c r="S150" s="1"/>
      <c r="T150" s="1"/>
      <c r="U150" s="1"/>
      <c r="X150" s="1"/>
      <c r="Y150" s="1"/>
      <c r="Z150" s="4"/>
      <c r="AA150" s="1"/>
      <c r="AB150" s="4"/>
      <c r="AC150" s="1" t="s">
        <v>215</v>
      </c>
      <c r="AD150" s="1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2"/>
      <c r="J151" s="1"/>
      <c r="K151" s="1"/>
      <c r="L151" s="1"/>
      <c r="N151" s="1"/>
      <c r="O151" s="1"/>
      <c r="P151" s="1"/>
      <c r="Q151" s="1"/>
      <c r="R151" s="1"/>
      <c r="S151" s="1"/>
      <c r="T151" s="1"/>
      <c r="U151" s="1"/>
      <c r="X151" s="1"/>
      <c r="Y151" s="1"/>
      <c r="Z151" s="4"/>
      <c r="AA151" s="1"/>
      <c r="AB151" s="4"/>
      <c r="AC151" s="1" t="s">
        <v>216</v>
      </c>
      <c r="AD151" s="1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2"/>
      <c r="J152" s="1"/>
      <c r="K152" s="1"/>
      <c r="L152" s="1"/>
      <c r="N152" s="1"/>
      <c r="O152" s="1"/>
      <c r="P152" s="1"/>
      <c r="Q152" s="1"/>
      <c r="R152" s="1"/>
      <c r="S152" s="1"/>
      <c r="T152" s="1"/>
      <c r="U152" s="1"/>
      <c r="X152" s="1"/>
      <c r="Y152" s="1"/>
      <c r="Z152" s="4"/>
      <c r="AA152" s="1"/>
      <c r="AB152" s="4"/>
      <c r="AC152" s="1" t="s">
        <v>217</v>
      </c>
      <c r="AD152" s="1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2"/>
      <c r="J153" s="1"/>
      <c r="K153" s="1"/>
      <c r="L153" s="1"/>
      <c r="N153" s="1"/>
      <c r="O153" s="1"/>
      <c r="P153" s="1"/>
      <c r="Q153" s="1"/>
      <c r="R153" s="1"/>
      <c r="S153" s="1"/>
      <c r="T153" s="1"/>
      <c r="U153" s="1"/>
      <c r="X153" s="1"/>
      <c r="Y153" s="1"/>
      <c r="Z153" s="4"/>
      <c r="AA153" s="1"/>
      <c r="AB153" s="4"/>
      <c r="AC153" s="1" t="s">
        <v>218</v>
      </c>
      <c r="AD153" s="1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2"/>
      <c r="J154" s="1"/>
      <c r="K154" s="1"/>
      <c r="L154" s="1"/>
      <c r="N154" s="1"/>
      <c r="O154" s="1"/>
      <c r="P154" s="1"/>
      <c r="Q154" s="1"/>
      <c r="R154" s="1"/>
      <c r="S154" s="1"/>
      <c r="T154" s="1"/>
      <c r="U154" s="1"/>
      <c r="X154" s="1"/>
      <c r="Y154" s="1"/>
      <c r="Z154" s="4"/>
      <c r="AA154" s="1"/>
      <c r="AB154" s="4"/>
      <c r="AC154" s="1" t="s">
        <v>219</v>
      </c>
      <c r="AD154" s="1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2"/>
      <c r="J155" s="1"/>
      <c r="K155" s="1"/>
      <c r="L155" s="1"/>
      <c r="N155" s="1"/>
      <c r="O155" s="1"/>
      <c r="P155" s="1"/>
      <c r="Q155" s="1"/>
      <c r="R155" s="1"/>
      <c r="S155" s="1"/>
      <c r="T155" s="1"/>
      <c r="U155" s="1"/>
      <c r="X155" s="1"/>
      <c r="Y155" s="1"/>
      <c r="Z155" s="4"/>
      <c r="AA155" s="1"/>
      <c r="AB155" s="4"/>
      <c r="AC155" s="1" t="s">
        <v>220</v>
      </c>
      <c r="AD155" s="1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2"/>
      <c r="J156" s="1"/>
      <c r="K156" s="1"/>
      <c r="L156" s="1"/>
      <c r="N156" s="1"/>
      <c r="O156" s="1"/>
      <c r="P156" s="1"/>
      <c r="Q156" s="1"/>
      <c r="R156" s="1"/>
      <c r="S156" s="1"/>
      <c r="T156" s="1"/>
      <c r="U156" s="1"/>
      <c r="X156" s="1"/>
      <c r="Y156" s="1"/>
      <c r="Z156" s="4"/>
      <c r="AA156" s="1"/>
      <c r="AB156" s="4"/>
      <c r="AC156" s="1" t="s">
        <v>221</v>
      </c>
      <c r="AD156" s="1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2"/>
      <c r="J157" s="1"/>
      <c r="K157" s="1"/>
      <c r="L157" s="1"/>
      <c r="N157" s="1"/>
      <c r="O157" s="1"/>
      <c r="P157" s="1"/>
      <c r="Q157" s="1"/>
      <c r="R157" s="1"/>
      <c r="S157" s="1"/>
      <c r="T157" s="1"/>
      <c r="U157" s="1"/>
      <c r="X157" s="1"/>
      <c r="Y157" s="1"/>
      <c r="Z157" s="4"/>
      <c r="AA157" s="1"/>
      <c r="AB157" s="4"/>
      <c r="AC157" s="1" t="s">
        <v>300</v>
      </c>
      <c r="AD157" s="1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2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X158" s="1"/>
      <c r="Y158" s="1"/>
      <c r="Z158" s="4"/>
      <c r="AA158" s="1"/>
      <c r="AB158" s="4"/>
      <c r="AC158" s="1" t="s">
        <v>302</v>
      </c>
      <c r="AD158" s="1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2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X159" s="1"/>
      <c r="Y159" s="1"/>
      <c r="Z159" s="4"/>
      <c r="AA159" s="1"/>
      <c r="AB159" s="4"/>
      <c r="AC159" s="1" t="s">
        <v>304</v>
      </c>
      <c r="AD159" s="1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2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X160" s="1"/>
      <c r="Y160" s="1"/>
      <c r="Z160" s="4"/>
      <c r="AA160" s="1"/>
      <c r="AB160" s="4"/>
      <c r="AC160" s="1" t="s">
        <v>305</v>
      </c>
      <c r="AD160" s="1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2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X161" s="1"/>
      <c r="Y161" s="1"/>
      <c r="Z161" s="4"/>
      <c r="AA161" s="1"/>
      <c r="AB161" s="4"/>
      <c r="AC161" s="1" t="s">
        <v>307</v>
      </c>
      <c r="AD161" s="1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2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X162" s="1"/>
      <c r="Y162" s="1"/>
      <c r="Z162" s="4"/>
      <c r="AA162" s="1"/>
      <c r="AB162" s="4"/>
      <c r="AC162" s="1" t="s">
        <v>309</v>
      </c>
      <c r="AD162" s="1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2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X163" s="1"/>
      <c r="Y163" s="1"/>
      <c r="Z163" s="4"/>
      <c r="AA163" s="1"/>
      <c r="AB163" s="4"/>
      <c r="AC163" s="1" t="s">
        <v>311</v>
      </c>
      <c r="AD163" s="1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2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X164" s="1"/>
      <c r="Y164" s="1"/>
      <c r="Z164" s="4"/>
      <c r="AA164" s="1"/>
      <c r="AB164" s="4"/>
      <c r="AC164" s="1" t="s">
        <v>313</v>
      </c>
      <c r="AD164" s="1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2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X165" s="1"/>
      <c r="Y165" s="1"/>
      <c r="Z165" s="4"/>
      <c r="AA165" s="1"/>
      <c r="AB165" s="4"/>
      <c r="AC165" s="1" t="s">
        <v>315</v>
      </c>
      <c r="AD165" s="1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2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X166" s="1"/>
      <c r="Y166" s="1"/>
      <c r="Z166" s="4"/>
      <c r="AA166" s="1"/>
      <c r="AB166" s="4"/>
      <c r="AC166" s="1" t="s">
        <v>315</v>
      </c>
      <c r="AD166" s="1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2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X167" s="1"/>
      <c r="Y167" s="1"/>
      <c r="Z167" s="4"/>
      <c r="AA167" s="1"/>
      <c r="AB167" s="4"/>
      <c r="AC167" s="1" t="s">
        <v>317</v>
      </c>
      <c r="AD167" s="1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2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X168" s="1"/>
      <c r="Y168" s="1"/>
      <c r="Z168" s="4"/>
      <c r="AA168" s="1"/>
      <c r="AB168" s="4"/>
      <c r="AC168" s="1" t="s">
        <v>319</v>
      </c>
      <c r="AD168" s="1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2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X169" s="1"/>
      <c r="Y169" s="1"/>
      <c r="Z169" s="4"/>
      <c r="AA169" s="1"/>
      <c r="AB169" s="4"/>
      <c r="AC169" s="1" t="s">
        <v>167</v>
      </c>
      <c r="AD169" s="1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2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X170" s="1"/>
      <c r="Y170" s="1"/>
      <c r="Z170" s="4"/>
      <c r="AA170" s="1"/>
      <c r="AB170" s="4"/>
      <c r="AC170" s="1" t="s">
        <v>322</v>
      </c>
      <c r="AD170" s="1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2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X171" s="1"/>
      <c r="Y171" s="1"/>
      <c r="Z171" s="4"/>
      <c r="AA171" s="1"/>
      <c r="AB171" s="4"/>
      <c r="AC171" s="1" t="s">
        <v>324</v>
      </c>
      <c r="AD171" s="1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2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X172" s="1"/>
      <c r="Y172" s="1"/>
      <c r="Z172" s="4"/>
      <c r="AA172" s="1"/>
      <c r="AB172" s="4"/>
      <c r="AC172" s="1" t="s">
        <v>326</v>
      </c>
      <c r="AD172" s="1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2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X173" s="1"/>
      <c r="Y173" s="1"/>
      <c r="Z173" s="4"/>
      <c r="AA173" s="1"/>
      <c r="AB173" s="4"/>
      <c r="AC173" s="1" t="s">
        <v>328</v>
      </c>
      <c r="AD173" s="1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2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X174" s="1"/>
      <c r="Y174" s="1"/>
      <c r="Z174" s="4"/>
      <c r="AA174" s="1"/>
      <c r="AB174" s="4"/>
      <c r="AC174" s="1" t="s">
        <v>329</v>
      </c>
      <c r="AD174" s="1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2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X175" s="1"/>
      <c r="Y175" s="1"/>
      <c r="Z175" s="4"/>
      <c r="AA175" s="1"/>
      <c r="AB175" s="4"/>
      <c r="AC175" s="4"/>
      <c r="AD175" s="4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2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X176" s="1"/>
      <c r="Y176" s="1"/>
      <c r="Z176" s="4"/>
      <c r="AA176" s="1"/>
      <c r="AB176" s="4"/>
      <c r="AC176" s="4"/>
      <c r="AD176" s="4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2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4"/>
      <c r="AA177" s="1"/>
      <c r="AB177" s="4"/>
      <c r="AC177" s="4"/>
      <c r="AD177" s="4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2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4"/>
      <c r="AA178" s="1"/>
      <c r="AB178" s="4"/>
      <c r="AC178" s="4"/>
      <c r="AD178" s="4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2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4"/>
      <c r="AA179" s="1"/>
      <c r="AB179" s="4"/>
      <c r="AC179" s="4"/>
      <c r="AD179" s="4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2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4"/>
      <c r="AA180" s="1"/>
      <c r="AB180" s="4"/>
      <c r="AC180" s="4"/>
      <c r="AD180" s="4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2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4"/>
      <c r="AA181" s="1"/>
      <c r="AB181" s="4"/>
      <c r="AC181" s="4"/>
      <c r="AD181" s="4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2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4"/>
      <c r="AA182" s="1"/>
      <c r="AB182" s="4"/>
      <c r="AC182" s="4"/>
      <c r="AD182" s="4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2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4"/>
      <c r="AA183" s="1"/>
      <c r="AB183" s="4"/>
      <c r="AC183" s="4"/>
      <c r="AD183" s="4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2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4"/>
      <c r="AA184" s="1"/>
      <c r="AB184" s="4"/>
      <c r="AC184" s="4"/>
      <c r="AD184" s="4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2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4"/>
      <c r="AA185" s="1"/>
      <c r="AB185" s="4"/>
      <c r="AC185" s="4"/>
      <c r="AD185" s="4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2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4"/>
      <c r="AA186" s="1"/>
      <c r="AB186" s="4"/>
      <c r="AC186" s="4"/>
      <c r="AD186" s="4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2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4"/>
      <c r="AA187" s="1"/>
      <c r="AB187" s="4"/>
      <c r="AC187" s="4"/>
      <c r="AD187" s="4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2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4"/>
      <c r="AA188" s="1"/>
      <c r="AB188" s="4"/>
      <c r="AC188" s="4"/>
      <c r="AD188" s="4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2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4"/>
      <c r="AA189" s="1"/>
      <c r="AB189" s="4"/>
      <c r="AC189" s="4"/>
      <c r="AD189" s="4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2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4"/>
      <c r="AA190" s="1"/>
      <c r="AB190" s="4"/>
      <c r="AC190" s="4"/>
      <c r="AD190" s="4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2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4"/>
      <c r="AA191" s="1"/>
      <c r="AB191" s="4"/>
      <c r="AC191" s="4"/>
      <c r="AD191" s="4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2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4"/>
      <c r="AA192" s="1"/>
      <c r="AB192" s="4"/>
      <c r="AC192" s="4"/>
      <c r="AD192" s="4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2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4"/>
      <c r="AA193" s="1"/>
      <c r="AB193" s="4"/>
      <c r="AC193" s="4"/>
      <c r="AD193" s="4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2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4"/>
      <c r="AA194" s="1"/>
      <c r="AB194" s="4"/>
      <c r="AC194" s="4"/>
      <c r="AD194" s="4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2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4"/>
      <c r="AA195" s="1"/>
      <c r="AB195" s="4"/>
      <c r="AC195" s="4"/>
      <c r="AD195" s="4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2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4"/>
      <c r="AA196" s="1"/>
      <c r="AB196" s="4"/>
      <c r="AC196" s="4"/>
      <c r="AD196" s="4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2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4"/>
      <c r="AA197" s="1"/>
      <c r="AB197" s="4"/>
      <c r="AC197" s="4"/>
      <c r="AD197" s="4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2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4"/>
      <c r="AA198" s="1"/>
      <c r="AB198" s="4"/>
      <c r="AC198" s="4"/>
      <c r="AD198" s="4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2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4"/>
      <c r="AA199" s="1"/>
      <c r="AB199" s="4"/>
      <c r="AC199" s="4"/>
      <c r="AD199" s="4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2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4"/>
      <c r="AA200" s="1"/>
      <c r="AB200" s="4"/>
      <c r="AC200" s="4"/>
      <c r="AD200" s="4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2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4"/>
      <c r="AA201" s="1"/>
      <c r="AB201" s="4"/>
      <c r="AC201" s="4"/>
      <c r="AD201" s="4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2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4"/>
      <c r="AA202" s="1"/>
      <c r="AB202" s="4"/>
      <c r="AC202" s="4"/>
      <c r="AD202" s="4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2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4"/>
      <c r="AA203" s="1"/>
      <c r="AB203" s="4"/>
      <c r="AC203" s="4"/>
      <c r="AD203" s="4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2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4"/>
      <c r="AA204" s="1"/>
      <c r="AB204" s="4"/>
      <c r="AC204" s="4"/>
      <c r="AD204" s="4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2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4"/>
      <c r="AA205" s="1"/>
      <c r="AB205" s="4"/>
      <c r="AC205" s="4"/>
      <c r="AD205" s="4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2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4"/>
      <c r="AA206" s="1"/>
      <c r="AB206" s="4"/>
      <c r="AC206" s="4"/>
      <c r="AD206" s="4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2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4"/>
      <c r="AA207" s="1"/>
      <c r="AB207" s="4"/>
      <c r="AC207" s="4"/>
      <c r="AD207" s="4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2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4"/>
      <c r="AA208" s="1"/>
      <c r="AB208" s="4"/>
      <c r="AC208" s="4"/>
      <c r="AD208" s="4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2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4"/>
      <c r="AA209" s="1"/>
      <c r="AB209" s="4"/>
      <c r="AC209" s="4"/>
      <c r="AD209" s="4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2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4"/>
      <c r="AA210" s="1"/>
      <c r="AB210" s="4"/>
      <c r="AC210" s="4"/>
      <c r="AD210" s="4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2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4"/>
      <c r="AA211" s="1"/>
      <c r="AB211" s="4"/>
      <c r="AC211" s="4"/>
      <c r="AD211" s="4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2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4"/>
      <c r="AA212" s="1"/>
      <c r="AB212" s="4"/>
      <c r="AC212" s="4"/>
      <c r="AD212" s="4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2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4"/>
      <c r="AA213" s="1"/>
      <c r="AB213" s="4"/>
      <c r="AC213" s="4"/>
      <c r="AD213" s="4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2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4"/>
      <c r="AA214" s="1"/>
      <c r="AB214" s="4"/>
      <c r="AC214" s="4"/>
      <c r="AD214" s="4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2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4"/>
      <c r="AA215" s="1"/>
      <c r="AB215" s="4"/>
      <c r="AC215" s="4"/>
      <c r="AD215" s="4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2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4"/>
      <c r="AA216" s="1"/>
      <c r="AB216" s="4"/>
      <c r="AC216" s="4"/>
      <c r="AD216" s="4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2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4"/>
      <c r="AA217" s="1"/>
      <c r="AB217" s="4"/>
      <c r="AC217" s="4"/>
      <c r="AD217" s="4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2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4"/>
      <c r="AA218" s="1"/>
      <c r="AB218" s="4"/>
      <c r="AC218" s="4"/>
      <c r="AD218" s="4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2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4"/>
      <c r="AA219" s="1"/>
      <c r="AB219" s="4"/>
      <c r="AC219" s="4"/>
      <c r="AD219" s="4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2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4"/>
      <c r="AA220" s="1"/>
      <c r="AB220" s="4"/>
      <c r="AC220" s="4"/>
      <c r="AD220" s="4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2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4"/>
      <c r="AA221" s="1"/>
      <c r="AB221" s="4"/>
      <c r="AC221" s="4"/>
      <c r="AD221" s="4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2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4"/>
      <c r="AA222" s="1"/>
      <c r="AB222" s="4"/>
      <c r="AC222" s="4"/>
      <c r="AD222" s="4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2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4"/>
      <c r="AA223" s="1"/>
      <c r="AB223" s="4"/>
      <c r="AC223" s="4"/>
      <c r="AD223" s="4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2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4"/>
      <c r="AA224" s="1"/>
      <c r="AB224" s="4"/>
      <c r="AC224" s="4"/>
      <c r="AD224" s="4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2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4"/>
      <c r="AA225" s="1"/>
      <c r="AB225" s="4"/>
      <c r="AC225" s="4"/>
      <c r="AD225" s="4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2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4"/>
      <c r="AA226" s="1"/>
      <c r="AB226" s="4"/>
      <c r="AC226" s="4"/>
      <c r="AD226" s="4"/>
    </row>
    <row r="227" ht="15.75" customHeight="1">
      <c r="A227" s="1"/>
      <c r="B227" s="1"/>
      <c r="C227" s="1"/>
      <c r="D227" s="1"/>
      <c r="E227" s="1"/>
      <c r="F227" s="1"/>
      <c r="G227" s="1"/>
      <c r="H227" s="1"/>
      <c r="I227" s="2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4"/>
      <c r="AA227" s="1"/>
      <c r="AB227" s="4"/>
      <c r="AC227" s="4"/>
      <c r="AD227" s="4"/>
    </row>
    <row r="228" ht="15.75" customHeight="1">
      <c r="A228" s="1"/>
      <c r="B228" s="1"/>
      <c r="C228" s="1"/>
      <c r="D228" s="1"/>
      <c r="E228" s="1"/>
      <c r="F228" s="1"/>
      <c r="G228" s="1"/>
      <c r="H228" s="1"/>
      <c r="I228" s="2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4"/>
      <c r="AA228" s="1"/>
      <c r="AB228" s="4"/>
      <c r="AC228" s="4"/>
      <c r="AD228" s="4"/>
    </row>
    <row r="229" ht="15.75" customHeight="1">
      <c r="A229" s="1"/>
      <c r="B229" s="1"/>
      <c r="C229" s="1"/>
      <c r="D229" s="1"/>
      <c r="E229" s="1"/>
      <c r="F229" s="1"/>
      <c r="G229" s="1"/>
      <c r="H229" s="1"/>
      <c r="I229" s="2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4"/>
      <c r="AA229" s="1"/>
      <c r="AB229" s="4"/>
      <c r="AC229" s="4"/>
      <c r="AD229" s="4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2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4"/>
      <c r="AA230" s="1"/>
      <c r="AB230" s="4"/>
      <c r="AC230" s="4"/>
      <c r="AD230" s="4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2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4"/>
      <c r="AA231" s="1"/>
      <c r="AB231" s="4"/>
      <c r="AC231" s="4"/>
      <c r="AD231" s="4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2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4"/>
      <c r="AA232" s="1"/>
      <c r="AB232" s="4"/>
      <c r="AC232" s="4"/>
      <c r="AD232" s="4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2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4"/>
      <c r="AA233" s="1"/>
      <c r="AB233" s="4"/>
      <c r="AC233" s="4"/>
      <c r="AD233" s="4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2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4"/>
      <c r="AA234" s="1"/>
      <c r="AB234" s="4"/>
      <c r="AC234" s="4"/>
      <c r="AD234" s="4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2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4"/>
      <c r="AA235" s="1"/>
      <c r="AB235" s="4"/>
      <c r="AC235" s="4"/>
      <c r="AD235" s="4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2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4"/>
      <c r="AA236" s="1"/>
      <c r="AB236" s="4"/>
      <c r="AC236" s="4"/>
      <c r="AD236" s="4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2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4"/>
      <c r="AA237" s="1"/>
      <c r="AB237" s="4"/>
      <c r="AC237" s="4"/>
      <c r="AD237" s="4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2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4"/>
      <c r="AA238" s="1"/>
      <c r="AB238" s="4"/>
      <c r="AC238" s="4"/>
      <c r="AD238" s="4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2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4"/>
      <c r="AA239" s="1"/>
      <c r="AB239" s="4"/>
      <c r="AC239" s="4"/>
      <c r="AD239" s="4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2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4"/>
      <c r="AA240" s="1"/>
      <c r="AB240" s="4"/>
      <c r="AC240" s="4"/>
      <c r="AD240" s="4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2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4"/>
      <c r="AA241" s="1"/>
      <c r="AB241" s="4"/>
      <c r="AC241" s="4"/>
      <c r="AD241" s="4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2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4"/>
      <c r="AA242" s="1"/>
      <c r="AB242" s="4"/>
      <c r="AC242" s="4"/>
      <c r="AD242" s="4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2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4"/>
      <c r="AA243" s="1"/>
      <c r="AB243" s="4"/>
      <c r="AC243" s="4"/>
      <c r="AD243" s="4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2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4"/>
      <c r="AA244" s="1"/>
      <c r="AB244" s="4"/>
      <c r="AC244" s="4"/>
      <c r="AD244" s="4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2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4"/>
      <c r="AA245" s="1"/>
      <c r="AB245" s="4"/>
      <c r="AC245" s="4"/>
      <c r="AD245" s="4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2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4"/>
      <c r="AA246" s="1"/>
      <c r="AB246" s="4"/>
      <c r="AC246" s="4"/>
      <c r="AD246" s="4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2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4"/>
      <c r="AA247" s="1"/>
      <c r="AB247" s="4"/>
      <c r="AC247" s="4"/>
      <c r="AD247" s="4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2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4"/>
      <c r="AA248" s="1"/>
      <c r="AB248" s="4"/>
      <c r="AC248" s="4"/>
      <c r="AD248" s="4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2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4"/>
      <c r="AA249" s="1"/>
      <c r="AB249" s="4"/>
      <c r="AC249" s="4"/>
      <c r="AD249" s="4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2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4"/>
      <c r="AA250" s="1"/>
      <c r="AB250" s="4"/>
      <c r="AC250" s="4"/>
      <c r="AD250" s="4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2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4"/>
      <c r="AA251" s="1"/>
      <c r="AB251" s="4"/>
      <c r="AC251" s="4"/>
      <c r="AD251" s="4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2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4"/>
      <c r="AA252" s="1"/>
      <c r="AB252" s="4"/>
      <c r="AC252" s="4"/>
      <c r="AD252" s="4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2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4"/>
      <c r="AA253" s="1"/>
      <c r="AB253" s="4"/>
      <c r="AC253" s="4"/>
      <c r="AD253" s="4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2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4"/>
      <c r="AA254" s="1"/>
      <c r="AB254" s="4"/>
      <c r="AC254" s="4"/>
      <c r="AD254" s="4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2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4"/>
      <c r="AA255" s="1"/>
      <c r="AB255" s="4"/>
      <c r="AC255" s="4"/>
      <c r="AD255" s="4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2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4"/>
      <c r="AA256" s="1"/>
      <c r="AB256" s="4"/>
      <c r="AC256" s="4"/>
      <c r="AD256" s="4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2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4"/>
      <c r="AA257" s="1"/>
      <c r="AB257" s="4"/>
      <c r="AC257" s="4"/>
      <c r="AD257" s="4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2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4"/>
      <c r="AA258" s="1"/>
      <c r="AB258" s="4"/>
      <c r="AC258" s="4"/>
      <c r="AD258" s="4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2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4"/>
      <c r="AA259" s="1"/>
      <c r="AB259" s="4"/>
      <c r="AC259" s="4"/>
      <c r="AD259" s="4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2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4"/>
      <c r="AA260" s="1"/>
      <c r="AB260" s="4"/>
      <c r="AC260" s="4"/>
      <c r="AD260" s="4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2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4"/>
      <c r="AA261" s="1"/>
      <c r="AB261" s="4"/>
      <c r="AC261" s="4"/>
      <c r="AD261" s="4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2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4"/>
      <c r="AA262" s="1"/>
      <c r="AB262" s="4"/>
      <c r="AC262" s="4"/>
      <c r="AD262" s="4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2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4"/>
      <c r="AA263" s="1"/>
      <c r="AB263" s="4"/>
      <c r="AC263" s="4"/>
      <c r="AD263" s="4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2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4"/>
      <c r="AA264" s="1"/>
      <c r="AB264" s="4"/>
      <c r="AC264" s="4"/>
      <c r="AD264" s="4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2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4"/>
      <c r="AA265" s="1"/>
      <c r="AB265" s="4"/>
      <c r="AC265" s="4"/>
      <c r="AD265" s="4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2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4"/>
      <c r="AA266" s="1"/>
      <c r="AB266" s="4"/>
      <c r="AC266" s="4"/>
      <c r="AD266" s="4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2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4"/>
      <c r="AA267" s="1"/>
      <c r="AB267" s="4"/>
      <c r="AC267" s="4"/>
      <c r="AD267" s="4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2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4"/>
      <c r="AA268" s="1"/>
      <c r="AB268" s="4"/>
      <c r="AC268" s="4"/>
      <c r="AD268" s="4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2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4"/>
      <c r="AA269" s="1"/>
      <c r="AB269" s="4"/>
      <c r="AC269" s="4"/>
      <c r="AD269" s="4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2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4"/>
      <c r="AA270" s="1"/>
      <c r="AB270" s="4"/>
      <c r="AC270" s="4"/>
      <c r="AD270" s="4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2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4"/>
      <c r="AA271" s="1"/>
      <c r="AB271" s="4"/>
      <c r="AC271" s="4"/>
      <c r="AD271" s="4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2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4"/>
      <c r="AA272" s="1"/>
      <c r="AB272" s="4"/>
      <c r="AC272" s="4"/>
      <c r="AD272" s="4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2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4"/>
      <c r="AA273" s="1"/>
      <c r="AB273" s="4"/>
      <c r="AC273" s="4"/>
      <c r="AD273" s="4"/>
    </row>
    <row r="274" ht="15.75" customHeight="1">
      <c r="A274" s="16"/>
      <c r="B274" s="16"/>
      <c r="C274" s="16"/>
      <c r="D274" s="16"/>
      <c r="E274" s="16"/>
      <c r="F274" s="16"/>
      <c r="G274" s="16"/>
      <c r="H274" s="16"/>
      <c r="I274" s="220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287"/>
      <c r="AA274" s="16"/>
      <c r="AB274" s="287"/>
      <c r="AC274" s="287"/>
      <c r="AD274" s="287"/>
    </row>
    <row r="275" ht="15.75" customHeight="1">
      <c r="A275" s="16"/>
      <c r="B275" s="16"/>
      <c r="C275" s="16"/>
      <c r="D275" s="16"/>
      <c r="E275" s="16"/>
      <c r="F275" s="16"/>
      <c r="G275" s="16"/>
      <c r="H275" s="16"/>
      <c r="I275" s="220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287"/>
      <c r="AA275" s="16"/>
      <c r="AB275" s="287"/>
      <c r="AC275" s="287"/>
      <c r="AD275" s="287"/>
    </row>
    <row r="276" ht="15.75" customHeight="1">
      <c r="A276" s="16"/>
      <c r="B276" s="16"/>
      <c r="C276" s="16"/>
      <c r="D276" s="16"/>
      <c r="E276" s="16"/>
      <c r="F276" s="16"/>
      <c r="G276" s="16"/>
      <c r="H276" s="16"/>
      <c r="I276" s="220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287"/>
      <c r="AA276" s="16"/>
      <c r="AB276" s="287"/>
      <c r="AC276" s="287"/>
      <c r="AD276" s="287"/>
    </row>
    <row r="277" ht="15.75" customHeight="1">
      <c r="A277" s="16"/>
      <c r="B277" s="16"/>
      <c r="C277" s="16"/>
      <c r="D277" s="16"/>
      <c r="E277" s="16"/>
      <c r="F277" s="16"/>
      <c r="G277" s="16"/>
      <c r="H277" s="16"/>
      <c r="I277" s="220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287"/>
      <c r="AA277" s="16"/>
      <c r="AB277" s="287"/>
      <c r="AC277" s="287"/>
      <c r="AD277" s="287"/>
    </row>
    <row r="278" ht="15.75" customHeight="1">
      <c r="A278" s="16"/>
      <c r="B278" s="16"/>
      <c r="C278" s="16"/>
      <c r="D278" s="16"/>
      <c r="E278" s="16"/>
      <c r="F278" s="16"/>
      <c r="G278" s="16"/>
      <c r="H278" s="16"/>
      <c r="I278" s="220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287"/>
      <c r="AA278" s="16"/>
      <c r="AB278" s="287"/>
      <c r="AC278" s="287"/>
      <c r="AD278" s="287"/>
    </row>
    <row r="279" ht="15.75" customHeight="1">
      <c r="A279" s="16"/>
      <c r="B279" s="16"/>
      <c r="C279" s="16"/>
      <c r="D279" s="16"/>
      <c r="E279" s="16"/>
      <c r="F279" s="16"/>
      <c r="G279" s="16"/>
      <c r="H279" s="16"/>
      <c r="I279" s="220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287"/>
      <c r="AA279" s="16"/>
      <c r="AB279" s="287"/>
      <c r="AC279" s="287"/>
      <c r="AD279" s="287"/>
    </row>
    <row r="280" ht="15.75" customHeight="1">
      <c r="A280" s="16"/>
      <c r="B280" s="16"/>
      <c r="C280" s="16"/>
      <c r="D280" s="16"/>
      <c r="E280" s="16"/>
      <c r="F280" s="16"/>
      <c r="G280" s="16"/>
      <c r="H280" s="16"/>
      <c r="I280" s="220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287"/>
      <c r="AA280" s="16"/>
      <c r="AB280" s="287"/>
      <c r="AC280" s="287"/>
      <c r="AD280" s="287"/>
    </row>
    <row r="281" ht="15.75" customHeight="1">
      <c r="A281" s="16"/>
      <c r="B281" s="16"/>
      <c r="C281" s="16"/>
      <c r="D281" s="16"/>
      <c r="E281" s="16"/>
      <c r="F281" s="16"/>
      <c r="G281" s="16"/>
      <c r="H281" s="16"/>
      <c r="I281" s="220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287"/>
      <c r="AA281" s="16"/>
      <c r="AB281" s="287"/>
      <c r="AC281" s="287"/>
      <c r="AD281" s="287"/>
    </row>
    <row r="282" ht="15.75" customHeight="1">
      <c r="A282" s="16"/>
      <c r="B282" s="16"/>
      <c r="C282" s="16"/>
      <c r="D282" s="16"/>
      <c r="E282" s="16"/>
      <c r="F282" s="16"/>
      <c r="G282" s="16"/>
      <c r="H282" s="16"/>
      <c r="I282" s="220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287"/>
      <c r="AA282" s="16"/>
      <c r="AB282" s="287"/>
      <c r="AC282" s="287"/>
      <c r="AD282" s="287"/>
    </row>
    <row r="283" ht="15.75" customHeight="1">
      <c r="A283" s="16"/>
      <c r="B283" s="16"/>
      <c r="C283" s="16"/>
      <c r="D283" s="16"/>
      <c r="E283" s="16"/>
      <c r="F283" s="16"/>
      <c r="G283" s="16"/>
      <c r="H283" s="16"/>
      <c r="I283" s="220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287"/>
      <c r="AA283" s="16"/>
      <c r="AB283" s="287"/>
      <c r="AC283" s="287"/>
      <c r="AD283" s="287"/>
    </row>
    <row r="284" ht="15.75" customHeight="1">
      <c r="A284" s="16"/>
      <c r="B284" s="16"/>
      <c r="C284" s="16"/>
      <c r="D284" s="16"/>
      <c r="E284" s="16"/>
      <c r="F284" s="16"/>
      <c r="G284" s="16"/>
      <c r="H284" s="16"/>
      <c r="I284" s="220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287"/>
      <c r="AA284" s="16"/>
      <c r="AB284" s="287"/>
      <c r="AC284" s="287"/>
      <c r="AD284" s="287"/>
    </row>
    <row r="285" ht="15.75" customHeight="1">
      <c r="A285" s="16"/>
      <c r="B285" s="16"/>
      <c r="C285" s="16"/>
      <c r="D285" s="16"/>
      <c r="E285" s="16"/>
      <c r="F285" s="16"/>
      <c r="G285" s="16"/>
      <c r="H285" s="16"/>
      <c r="I285" s="220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287"/>
      <c r="AA285" s="16"/>
      <c r="AB285" s="287"/>
      <c r="AC285" s="287"/>
      <c r="AD285" s="287"/>
    </row>
    <row r="286" ht="15.75" customHeight="1">
      <c r="A286" s="16"/>
      <c r="B286" s="16"/>
      <c r="C286" s="16"/>
      <c r="D286" s="16"/>
      <c r="E286" s="16"/>
      <c r="F286" s="16"/>
      <c r="G286" s="16"/>
      <c r="H286" s="16"/>
      <c r="I286" s="220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287"/>
      <c r="AA286" s="16"/>
      <c r="AB286" s="287"/>
      <c r="AC286" s="287"/>
      <c r="AD286" s="287"/>
    </row>
    <row r="287" ht="15.75" customHeight="1">
      <c r="A287" s="16"/>
      <c r="B287" s="16"/>
      <c r="C287" s="16"/>
      <c r="D287" s="16"/>
      <c r="E287" s="16"/>
      <c r="F287" s="16"/>
      <c r="G287" s="16"/>
      <c r="H287" s="16"/>
      <c r="I287" s="220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287"/>
      <c r="AA287" s="16"/>
      <c r="AB287" s="287"/>
      <c r="AC287" s="287"/>
      <c r="AD287" s="287"/>
    </row>
    <row r="288" ht="15.75" customHeight="1">
      <c r="A288" s="16"/>
      <c r="B288" s="16"/>
      <c r="C288" s="16"/>
      <c r="D288" s="16"/>
      <c r="E288" s="16"/>
      <c r="F288" s="16"/>
      <c r="G288" s="16"/>
      <c r="H288" s="16"/>
      <c r="I288" s="220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287"/>
      <c r="AA288" s="16"/>
      <c r="AB288" s="287"/>
      <c r="AC288" s="287"/>
      <c r="AD288" s="287"/>
    </row>
    <row r="289" ht="15.75" customHeight="1">
      <c r="A289" s="16"/>
      <c r="B289" s="16"/>
      <c r="C289" s="16"/>
      <c r="D289" s="16"/>
      <c r="E289" s="16"/>
      <c r="F289" s="16"/>
      <c r="G289" s="16"/>
      <c r="H289" s="16"/>
      <c r="I289" s="220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287"/>
      <c r="AA289" s="16"/>
      <c r="AB289" s="287"/>
      <c r="AC289" s="287"/>
      <c r="AD289" s="287"/>
    </row>
    <row r="290" ht="15.75" customHeight="1">
      <c r="A290" s="16"/>
      <c r="B290" s="16"/>
      <c r="C290" s="16"/>
      <c r="D290" s="16"/>
      <c r="E290" s="16"/>
      <c r="F290" s="16"/>
      <c r="G290" s="16"/>
      <c r="H290" s="16"/>
      <c r="I290" s="220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287"/>
      <c r="AA290" s="16"/>
      <c r="AB290" s="287"/>
      <c r="AC290" s="287"/>
      <c r="AD290" s="287"/>
    </row>
    <row r="291" ht="15.75" customHeight="1">
      <c r="A291" s="16"/>
      <c r="B291" s="16"/>
      <c r="C291" s="16"/>
      <c r="D291" s="16"/>
      <c r="E291" s="16"/>
      <c r="F291" s="16"/>
      <c r="G291" s="16"/>
      <c r="H291" s="16"/>
      <c r="I291" s="220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287"/>
      <c r="AA291" s="16"/>
      <c r="AB291" s="287"/>
      <c r="AC291" s="287"/>
      <c r="AD291" s="287"/>
    </row>
    <row r="292" ht="15.75" customHeight="1">
      <c r="A292" s="16"/>
      <c r="B292" s="16"/>
      <c r="C292" s="16"/>
      <c r="D292" s="16"/>
      <c r="E292" s="16"/>
      <c r="F292" s="16"/>
      <c r="G292" s="16"/>
      <c r="H292" s="16"/>
      <c r="I292" s="220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287"/>
      <c r="AA292" s="16"/>
      <c r="AB292" s="287"/>
      <c r="AC292" s="287"/>
      <c r="AD292" s="287"/>
    </row>
    <row r="293" ht="15.75" customHeight="1">
      <c r="A293" s="16"/>
      <c r="B293" s="16"/>
      <c r="C293" s="16"/>
      <c r="D293" s="16"/>
      <c r="E293" s="16"/>
      <c r="F293" s="16"/>
      <c r="G293" s="16"/>
      <c r="H293" s="16"/>
      <c r="I293" s="220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287"/>
      <c r="AA293" s="16"/>
      <c r="AB293" s="287"/>
      <c r="AC293" s="287"/>
      <c r="AD293" s="287"/>
    </row>
    <row r="294" ht="15.75" customHeight="1">
      <c r="A294" s="16"/>
      <c r="B294" s="16"/>
      <c r="C294" s="16"/>
      <c r="D294" s="16"/>
      <c r="E294" s="16"/>
      <c r="F294" s="16"/>
      <c r="G294" s="16"/>
      <c r="H294" s="16"/>
      <c r="I294" s="220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287"/>
      <c r="AA294" s="16"/>
      <c r="AB294" s="287"/>
      <c r="AC294" s="287"/>
      <c r="AD294" s="287"/>
    </row>
    <row r="295" ht="15.75" customHeight="1">
      <c r="A295" s="16"/>
      <c r="B295" s="16"/>
      <c r="C295" s="16"/>
      <c r="D295" s="16"/>
      <c r="E295" s="16"/>
      <c r="F295" s="16"/>
      <c r="G295" s="16"/>
      <c r="H295" s="16"/>
      <c r="I295" s="220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287"/>
      <c r="AA295" s="16"/>
      <c r="AB295" s="287"/>
      <c r="AC295" s="287"/>
      <c r="AD295" s="287"/>
    </row>
    <row r="296" ht="15.75" customHeight="1">
      <c r="A296" s="16"/>
      <c r="B296" s="16"/>
      <c r="C296" s="16"/>
      <c r="D296" s="16"/>
      <c r="E296" s="16"/>
      <c r="F296" s="16"/>
      <c r="G296" s="16"/>
      <c r="H296" s="16"/>
      <c r="I296" s="220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287"/>
      <c r="AA296" s="16"/>
      <c r="AB296" s="287"/>
      <c r="AC296" s="287"/>
      <c r="AD296" s="287"/>
    </row>
    <row r="297" ht="15.75" customHeight="1">
      <c r="A297" s="16"/>
      <c r="B297" s="16"/>
      <c r="C297" s="16"/>
      <c r="D297" s="16"/>
      <c r="E297" s="16"/>
      <c r="F297" s="16"/>
      <c r="G297" s="16"/>
      <c r="H297" s="16"/>
      <c r="I297" s="220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287"/>
      <c r="AA297" s="16"/>
      <c r="AB297" s="287"/>
      <c r="AC297" s="287"/>
      <c r="AD297" s="287"/>
    </row>
    <row r="298" ht="15.75" customHeight="1">
      <c r="A298" s="16"/>
      <c r="B298" s="16"/>
      <c r="C298" s="16"/>
      <c r="D298" s="16"/>
      <c r="E298" s="16"/>
      <c r="F298" s="16"/>
      <c r="G298" s="16"/>
      <c r="H298" s="16"/>
      <c r="I298" s="220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287"/>
      <c r="AA298" s="16"/>
      <c r="AB298" s="287"/>
      <c r="AC298" s="287"/>
      <c r="AD298" s="287"/>
    </row>
    <row r="299" ht="15.75" customHeight="1">
      <c r="A299" s="16"/>
      <c r="B299" s="16"/>
      <c r="C299" s="16"/>
      <c r="D299" s="16"/>
      <c r="E299" s="16"/>
      <c r="F299" s="16"/>
      <c r="G299" s="16"/>
      <c r="H299" s="16"/>
      <c r="I299" s="220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287"/>
      <c r="AA299" s="16"/>
      <c r="AB299" s="287"/>
      <c r="AC299" s="287"/>
      <c r="AD299" s="287"/>
    </row>
    <row r="300" ht="15.75" customHeight="1">
      <c r="A300" s="16"/>
      <c r="B300" s="16"/>
      <c r="C300" s="16"/>
      <c r="D300" s="16"/>
      <c r="E300" s="16"/>
      <c r="F300" s="16"/>
      <c r="G300" s="16"/>
      <c r="H300" s="16"/>
      <c r="I300" s="220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287"/>
      <c r="AA300" s="16"/>
      <c r="AB300" s="287"/>
      <c r="AC300" s="287"/>
      <c r="AD300" s="287"/>
    </row>
    <row r="301" ht="15.75" customHeight="1">
      <c r="A301" s="16"/>
      <c r="B301" s="16"/>
      <c r="C301" s="16"/>
      <c r="D301" s="16"/>
      <c r="E301" s="16"/>
      <c r="F301" s="16"/>
      <c r="G301" s="16"/>
      <c r="H301" s="16"/>
      <c r="I301" s="220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287"/>
      <c r="AA301" s="16"/>
      <c r="AB301" s="287"/>
      <c r="AC301" s="287"/>
      <c r="AD301" s="287"/>
    </row>
    <row r="302" ht="15.75" customHeight="1">
      <c r="A302" s="16"/>
      <c r="B302" s="16"/>
      <c r="C302" s="16"/>
      <c r="D302" s="16"/>
      <c r="E302" s="16"/>
      <c r="F302" s="16"/>
      <c r="G302" s="16"/>
      <c r="H302" s="16"/>
      <c r="I302" s="220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287"/>
      <c r="AA302" s="16"/>
      <c r="AB302" s="287"/>
      <c r="AC302" s="287"/>
      <c r="AD302" s="287"/>
    </row>
    <row r="303" ht="15.75" customHeight="1">
      <c r="A303" s="16"/>
      <c r="B303" s="16"/>
      <c r="C303" s="16"/>
      <c r="D303" s="16"/>
      <c r="E303" s="16"/>
      <c r="F303" s="16"/>
      <c r="G303" s="16"/>
      <c r="H303" s="16"/>
      <c r="I303" s="220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287"/>
      <c r="AA303" s="16"/>
      <c r="AB303" s="287"/>
      <c r="AC303" s="287"/>
      <c r="AD303" s="287"/>
    </row>
    <row r="304" ht="15.75" customHeight="1">
      <c r="A304" s="16"/>
      <c r="B304" s="16"/>
      <c r="C304" s="16"/>
      <c r="D304" s="16"/>
      <c r="E304" s="16"/>
      <c r="F304" s="16"/>
      <c r="G304" s="16"/>
      <c r="H304" s="16"/>
      <c r="I304" s="220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287"/>
      <c r="AA304" s="16"/>
      <c r="AB304" s="287"/>
      <c r="AC304" s="287"/>
      <c r="AD304" s="287"/>
    </row>
    <row r="305" ht="15.75" customHeight="1">
      <c r="A305" s="16"/>
      <c r="B305" s="16"/>
      <c r="C305" s="16"/>
      <c r="D305" s="16"/>
      <c r="E305" s="16"/>
      <c r="F305" s="16"/>
      <c r="G305" s="16"/>
      <c r="H305" s="16"/>
      <c r="I305" s="220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287"/>
      <c r="AA305" s="16"/>
      <c r="AB305" s="287"/>
      <c r="AC305" s="287"/>
      <c r="AD305" s="287"/>
    </row>
    <row r="306" ht="15.75" customHeight="1">
      <c r="A306" s="16"/>
      <c r="B306" s="16"/>
      <c r="C306" s="16"/>
      <c r="D306" s="16"/>
      <c r="E306" s="16"/>
      <c r="F306" s="16"/>
      <c r="G306" s="16"/>
      <c r="H306" s="16"/>
      <c r="I306" s="220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287"/>
      <c r="AA306" s="16"/>
      <c r="AB306" s="287"/>
      <c r="AC306" s="287"/>
      <c r="AD306" s="287"/>
    </row>
    <row r="307" ht="15.75" customHeight="1">
      <c r="A307" s="16"/>
      <c r="B307" s="16"/>
      <c r="C307" s="16"/>
      <c r="D307" s="16"/>
      <c r="E307" s="16"/>
      <c r="F307" s="16"/>
      <c r="G307" s="16"/>
      <c r="H307" s="16"/>
      <c r="I307" s="220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287"/>
      <c r="AA307" s="16"/>
      <c r="AB307" s="287"/>
      <c r="AC307" s="287"/>
      <c r="AD307" s="287"/>
    </row>
    <row r="308" ht="15.75" customHeight="1">
      <c r="A308" s="16"/>
      <c r="B308" s="16"/>
      <c r="C308" s="16"/>
      <c r="D308" s="16"/>
      <c r="E308" s="16"/>
      <c r="F308" s="16"/>
      <c r="G308" s="16"/>
      <c r="H308" s="16"/>
      <c r="I308" s="220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287"/>
      <c r="AA308" s="16"/>
      <c r="AB308" s="287"/>
      <c r="AC308" s="287"/>
      <c r="AD308" s="287"/>
    </row>
    <row r="309" ht="15.75" customHeight="1">
      <c r="A309" s="16"/>
      <c r="B309" s="16"/>
      <c r="C309" s="16"/>
      <c r="D309" s="16"/>
      <c r="E309" s="16"/>
      <c r="F309" s="16"/>
      <c r="G309" s="16"/>
      <c r="H309" s="16"/>
      <c r="I309" s="220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287"/>
      <c r="AA309" s="16"/>
      <c r="AB309" s="287"/>
      <c r="AC309" s="287"/>
      <c r="AD309" s="287"/>
    </row>
    <row r="310" ht="15.75" customHeight="1">
      <c r="A310" s="16"/>
      <c r="B310" s="16"/>
      <c r="C310" s="16"/>
      <c r="D310" s="16"/>
      <c r="E310" s="16"/>
      <c r="F310" s="16"/>
      <c r="G310" s="16"/>
      <c r="H310" s="16"/>
      <c r="I310" s="220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287"/>
      <c r="AA310" s="16"/>
      <c r="AB310" s="287"/>
      <c r="AC310" s="287"/>
      <c r="AD310" s="287"/>
    </row>
    <row r="311" ht="15.75" customHeight="1">
      <c r="A311" s="16"/>
      <c r="B311" s="16"/>
      <c r="C311" s="16"/>
      <c r="D311" s="16"/>
      <c r="E311" s="16"/>
      <c r="F311" s="16"/>
      <c r="G311" s="16"/>
      <c r="H311" s="16"/>
      <c r="I311" s="220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287"/>
      <c r="AA311" s="16"/>
      <c r="AB311" s="287"/>
      <c r="AC311" s="287"/>
      <c r="AD311" s="287"/>
    </row>
    <row r="312" ht="15.75" customHeight="1">
      <c r="A312" s="16"/>
      <c r="B312" s="16"/>
      <c r="C312" s="16"/>
      <c r="D312" s="16"/>
      <c r="E312" s="16"/>
      <c r="F312" s="16"/>
      <c r="G312" s="16"/>
      <c r="H312" s="16"/>
      <c r="I312" s="220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287"/>
      <c r="AA312" s="16"/>
      <c r="AB312" s="287"/>
      <c r="AC312" s="287"/>
      <c r="AD312" s="287"/>
    </row>
    <row r="313" ht="15.75" customHeight="1">
      <c r="A313" s="16"/>
      <c r="B313" s="16"/>
      <c r="C313" s="16"/>
      <c r="D313" s="16"/>
      <c r="E313" s="16"/>
      <c r="F313" s="16"/>
      <c r="G313" s="16"/>
      <c r="H313" s="16"/>
      <c r="I313" s="220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287"/>
      <c r="AA313" s="16"/>
      <c r="AB313" s="287"/>
      <c r="AC313" s="287"/>
      <c r="AD313" s="287"/>
    </row>
    <row r="314" ht="15.75" customHeight="1">
      <c r="A314" s="16"/>
      <c r="B314" s="16"/>
      <c r="C314" s="16"/>
      <c r="D314" s="16"/>
      <c r="E314" s="16"/>
      <c r="F314" s="16"/>
      <c r="G314" s="16"/>
      <c r="H314" s="16"/>
      <c r="I314" s="220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287"/>
      <c r="AA314" s="16"/>
      <c r="AB314" s="287"/>
      <c r="AC314" s="287"/>
      <c r="AD314" s="287"/>
    </row>
    <row r="315" ht="15.75" customHeight="1">
      <c r="A315" s="16"/>
      <c r="B315" s="16"/>
      <c r="C315" s="16"/>
      <c r="D315" s="16"/>
      <c r="E315" s="16"/>
      <c r="F315" s="16"/>
      <c r="G315" s="16"/>
      <c r="H315" s="16"/>
      <c r="I315" s="220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287"/>
      <c r="AA315" s="16"/>
      <c r="AB315" s="287"/>
      <c r="AC315" s="287"/>
      <c r="AD315" s="287"/>
    </row>
    <row r="316" ht="15.75" customHeight="1">
      <c r="A316" s="16"/>
      <c r="B316" s="16"/>
      <c r="C316" s="16"/>
      <c r="D316" s="16"/>
      <c r="E316" s="16"/>
      <c r="F316" s="16"/>
      <c r="G316" s="16"/>
      <c r="H316" s="16"/>
      <c r="I316" s="220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287"/>
      <c r="AA316" s="16"/>
      <c r="AB316" s="287"/>
      <c r="AC316" s="287"/>
      <c r="AD316" s="287"/>
    </row>
    <row r="317" ht="15.75" customHeight="1">
      <c r="A317" s="16"/>
      <c r="B317" s="16"/>
      <c r="C317" s="16"/>
      <c r="D317" s="16"/>
      <c r="E317" s="16"/>
      <c r="F317" s="16"/>
      <c r="G317" s="16"/>
      <c r="H317" s="16"/>
      <c r="I317" s="220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287"/>
      <c r="AA317" s="16"/>
      <c r="AB317" s="287"/>
      <c r="AC317" s="287"/>
      <c r="AD317" s="287"/>
    </row>
    <row r="318" ht="15.75" customHeight="1">
      <c r="A318" s="16"/>
      <c r="B318" s="16"/>
      <c r="C318" s="16"/>
      <c r="D318" s="16"/>
      <c r="E318" s="16"/>
      <c r="F318" s="16"/>
      <c r="G318" s="16"/>
      <c r="H318" s="16"/>
      <c r="I318" s="220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287"/>
      <c r="AA318" s="16"/>
      <c r="AB318" s="287"/>
      <c r="AC318" s="287"/>
      <c r="AD318" s="287"/>
    </row>
    <row r="319" ht="15.75" customHeight="1">
      <c r="A319" s="16"/>
      <c r="B319" s="16"/>
      <c r="C319" s="16"/>
      <c r="D319" s="16"/>
      <c r="E319" s="16"/>
      <c r="F319" s="16"/>
      <c r="G319" s="16"/>
      <c r="H319" s="16"/>
      <c r="I319" s="220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287"/>
      <c r="AA319" s="16"/>
      <c r="AB319" s="287"/>
      <c r="AC319" s="287"/>
      <c r="AD319" s="287"/>
    </row>
    <row r="320" ht="15.75" customHeight="1">
      <c r="A320" s="16"/>
      <c r="B320" s="16"/>
      <c r="C320" s="16"/>
      <c r="D320" s="16"/>
      <c r="E320" s="16"/>
      <c r="F320" s="16"/>
      <c r="G320" s="16"/>
      <c r="H320" s="16"/>
      <c r="I320" s="220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287"/>
      <c r="AA320" s="16"/>
      <c r="AB320" s="287"/>
      <c r="AC320" s="287"/>
      <c r="AD320" s="287"/>
    </row>
    <row r="321" ht="15.75" customHeight="1">
      <c r="A321" s="16"/>
      <c r="B321" s="16"/>
      <c r="C321" s="16"/>
      <c r="D321" s="16"/>
      <c r="E321" s="16"/>
      <c r="F321" s="16"/>
      <c r="G321" s="16"/>
      <c r="H321" s="16"/>
      <c r="I321" s="220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287"/>
      <c r="AA321" s="16"/>
      <c r="AB321" s="287"/>
      <c r="AC321" s="287"/>
      <c r="AD321" s="287"/>
    </row>
    <row r="322" ht="15.75" customHeight="1">
      <c r="A322" s="16"/>
      <c r="B322" s="16"/>
      <c r="C322" s="16"/>
      <c r="D322" s="16"/>
      <c r="E322" s="16"/>
      <c r="F322" s="16"/>
      <c r="G322" s="16"/>
      <c r="H322" s="16"/>
      <c r="I322" s="220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287"/>
      <c r="AA322" s="16"/>
      <c r="AB322" s="287"/>
      <c r="AC322" s="287"/>
      <c r="AD322" s="287"/>
    </row>
    <row r="323" ht="15.75" customHeight="1">
      <c r="A323" s="16"/>
      <c r="B323" s="16"/>
      <c r="C323" s="16"/>
      <c r="D323" s="16"/>
      <c r="E323" s="16"/>
      <c r="F323" s="16"/>
      <c r="G323" s="16"/>
      <c r="H323" s="16"/>
      <c r="I323" s="220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287"/>
      <c r="AA323" s="16"/>
      <c r="AB323" s="287"/>
      <c r="AC323" s="287"/>
      <c r="AD323" s="287"/>
    </row>
    <row r="324" ht="15.75" customHeight="1">
      <c r="A324" s="16"/>
      <c r="B324" s="16"/>
      <c r="C324" s="16"/>
      <c r="D324" s="16"/>
      <c r="E324" s="16"/>
      <c r="F324" s="16"/>
      <c r="G324" s="16"/>
      <c r="H324" s="16"/>
      <c r="I324" s="220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287"/>
      <c r="AA324" s="16"/>
      <c r="AB324" s="287"/>
      <c r="AC324" s="287"/>
      <c r="AD324" s="287"/>
    </row>
    <row r="325" ht="15.75" customHeight="1">
      <c r="A325" s="16"/>
      <c r="B325" s="16"/>
      <c r="C325" s="16"/>
      <c r="D325" s="16"/>
      <c r="E325" s="16"/>
      <c r="F325" s="16"/>
      <c r="G325" s="16"/>
      <c r="H325" s="16"/>
      <c r="I325" s="220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287"/>
      <c r="AA325" s="16"/>
      <c r="AB325" s="287"/>
      <c r="AC325" s="287"/>
      <c r="AD325" s="287"/>
    </row>
    <row r="326" ht="15.75" customHeight="1">
      <c r="A326" s="16"/>
      <c r="B326" s="16"/>
      <c r="C326" s="16"/>
      <c r="D326" s="16"/>
      <c r="E326" s="16"/>
      <c r="F326" s="16"/>
      <c r="G326" s="16"/>
      <c r="H326" s="16"/>
      <c r="I326" s="220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287"/>
      <c r="AA326" s="16"/>
      <c r="AB326" s="287"/>
      <c r="AC326" s="287"/>
      <c r="AD326" s="287"/>
    </row>
    <row r="327" ht="15.75" customHeight="1">
      <c r="A327" s="16"/>
      <c r="B327" s="16"/>
      <c r="C327" s="16"/>
      <c r="D327" s="16"/>
      <c r="E327" s="16"/>
      <c r="F327" s="16"/>
      <c r="G327" s="16"/>
      <c r="H327" s="16"/>
      <c r="I327" s="220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287"/>
      <c r="AA327" s="16"/>
      <c r="AB327" s="287"/>
      <c r="AC327" s="287"/>
      <c r="AD327" s="287"/>
    </row>
    <row r="328" ht="15.75" customHeight="1">
      <c r="A328" s="16"/>
      <c r="B328" s="16"/>
      <c r="C328" s="16"/>
      <c r="D328" s="16"/>
      <c r="E328" s="16"/>
      <c r="F328" s="16"/>
      <c r="G328" s="16"/>
      <c r="H328" s="16"/>
      <c r="I328" s="220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287"/>
      <c r="AA328" s="16"/>
      <c r="AB328" s="287"/>
      <c r="AC328" s="287"/>
      <c r="AD328" s="287"/>
    </row>
    <row r="329" ht="15.75" customHeight="1">
      <c r="A329" s="16"/>
      <c r="B329" s="16"/>
      <c r="C329" s="16"/>
      <c r="D329" s="16"/>
      <c r="E329" s="16"/>
      <c r="F329" s="16"/>
      <c r="G329" s="16"/>
      <c r="H329" s="16"/>
      <c r="I329" s="220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287"/>
      <c r="AA329" s="16"/>
      <c r="AB329" s="287"/>
      <c r="AC329" s="287"/>
      <c r="AD329" s="287"/>
    </row>
    <row r="330" ht="15.75" customHeight="1">
      <c r="A330" s="16"/>
      <c r="B330" s="16"/>
      <c r="C330" s="16"/>
      <c r="D330" s="16"/>
      <c r="E330" s="16"/>
      <c r="F330" s="16"/>
      <c r="G330" s="16"/>
      <c r="H330" s="16"/>
      <c r="I330" s="220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287"/>
      <c r="AA330" s="16"/>
      <c r="AB330" s="287"/>
      <c r="AC330" s="287"/>
      <c r="AD330" s="287"/>
    </row>
    <row r="331" ht="15.75" customHeight="1">
      <c r="A331" s="16"/>
      <c r="B331" s="16"/>
      <c r="C331" s="16"/>
      <c r="D331" s="16"/>
      <c r="E331" s="16"/>
      <c r="F331" s="16"/>
      <c r="G331" s="16"/>
      <c r="H331" s="16"/>
      <c r="I331" s="220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287"/>
      <c r="AA331" s="16"/>
      <c r="AB331" s="287"/>
      <c r="AC331" s="287"/>
      <c r="AD331" s="287"/>
    </row>
    <row r="332" ht="15.75" customHeight="1">
      <c r="A332" s="16"/>
      <c r="B332" s="16"/>
      <c r="C332" s="16"/>
      <c r="D332" s="16"/>
      <c r="E332" s="16"/>
      <c r="F332" s="16"/>
      <c r="G332" s="16"/>
      <c r="H332" s="16"/>
      <c r="I332" s="220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287"/>
      <c r="AA332" s="16"/>
      <c r="AB332" s="287"/>
      <c r="AC332" s="287"/>
      <c r="AD332" s="287"/>
    </row>
    <row r="333" ht="15.75" customHeight="1">
      <c r="A333" s="16"/>
      <c r="B333" s="16"/>
      <c r="C333" s="16"/>
      <c r="D333" s="16"/>
      <c r="E333" s="16"/>
      <c r="F333" s="16"/>
      <c r="G333" s="16"/>
      <c r="H333" s="16"/>
      <c r="I333" s="220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287"/>
      <c r="AA333" s="16"/>
      <c r="AB333" s="287"/>
      <c r="AC333" s="287"/>
      <c r="AD333" s="287"/>
    </row>
    <row r="334" ht="15.75" customHeight="1">
      <c r="A334" s="16"/>
      <c r="B334" s="16"/>
      <c r="C334" s="16"/>
      <c r="D334" s="16"/>
      <c r="E334" s="16"/>
      <c r="F334" s="16"/>
      <c r="G334" s="16"/>
      <c r="H334" s="16"/>
      <c r="I334" s="220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287"/>
      <c r="AA334" s="16"/>
      <c r="AB334" s="287"/>
      <c r="AC334" s="287"/>
      <c r="AD334" s="287"/>
    </row>
    <row r="335" ht="15.75" customHeight="1">
      <c r="A335" s="16"/>
      <c r="B335" s="16"/>
      <c r="C335" s="16"/>
      <c r="D335" s="16"/>
      <c r="E335" s="16"/>
      <c r="F335" s="16"/>
      <c r="G335" s="16"/>
      <c r="H335" s="16"/>
      <c r="I335" s="220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287"/>
      <c r="AA335" s="16"/>
      <c r="AB335" s="287"/>
      <c r="AC335" s="287"/>
      <c r="AD335" s="287"/>
    </row>
    <row r="336" ht="15.75" customHeight="1">
      <c r="A336" s="16"/>
      <c r="B336" s="16"/>
      <c r="C336" s="16"/>
      <c r="D336" s="16"/>
      <c r="E336" s="16"/>
      <c r="F336" s="16"/>
      <c r="G336" s="16"/>
      <c r="H336" s="16"/>
      <c r="I336" s="220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287"/>
      <c r="AA336" s="16"/>
      <c r="AB336" s="287"/>
      <c r="AC336" s="287"/>
      <c r="AD336" s="287"/>
    </row>
    <row r="337" ht="15.75" customHeight="1">
      <c r="A337" s="16"/>
      <c r="B337" s="16"/>
      <c r="C337" s="16"/>
      <c r="D337" s="16"/>
      <c r="E337" s="16"/>
      <c r="F337" s="16"/>
      <c r="G337" s="16"/>
      <c r="H337" s="16"/>
      <c r="I337" s="220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287"/>
      <c r="AA337" s="16"/>
      <c r="AB337" s="287"/>
      <c r="AC337" s="287"/>
      <c r="AD337" s="287"/>
    </row>
    <row r="338" ht="15.75" customHeight="1">
      <c r="A338" s="16"/>
      <c r="B338" s="16"/>
      <c r="C338" s="16"/>
      <c r="D338" s="16"/>
      <c r="E338" s="16"/>
      <c r="F338" s="16"/>
      <c r="G338" s="16"/>
      <c r="H338" s="16"/>
      <c r="I338" s="220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287"/>
      <c r="AA338" s="16"/>
      <c r="AB338" s="287"/>
      <c r="AC338" s="287"/>
      <c r="AD338" s="287"/>
    </row>
    <row r="339" ht="15.75" customHeight="1">
      <c r="A339" s="16"/>
      <c r="B339" s="16"/>
      <c r="C339" s="16"/>
      <c r="D339" s="16"/>
      <c r="E339" s="16"/>
      <c r="F339" s="16"/>
      <c r="G339" s="16"/>
      <c r="H339" s="16"/>
      <c r="I339" s="220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287"/>
      <c r="AA339" s="16"/>
      <c r="AB339" s="287"/>
      <c r="AC339" s="287"/>
      <c r="AD339" s="287"/>
    </row>
    <row r="340" ht="15.75" customHeight="1">
      <c r="A340" s="16"/>
      <c r="B340" s="16"/>
      <c r="C340" s="16"/>
      <c r="D340" s="16"/>
      <c r="E340" s="16"/>
      <c r="F340" s="16"/>
      <c r="G340" s="16"/>
      <c r="H340" s="16"/>
      <c r="I340" s="220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287"/>
      <c r="AA340" s="16"/>
      <c r="AB340" s="287"/>
      <c r="AC340" s="287"/>
      <c r="AD340" s="287"/>
    </row>
    <row r="341" ht="15.75" customHeight="1">
      <c r="A341" s="16"/>
      <c r="B341" s="16"/>
      <c r="C341" s="16"/>
      <c r="D341" s="16"/>
      <c r="E341" s="16"/>
      <c r="F341" s="16"/>
      <c r="G341" s="16"/>
      <c r="H341" s="16"/>
      <c r="I341" s="220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287"/>
      <c r="AA341" s="16"/>
      <c r="AB341" s="287"/>
      <c r="AC341" s="287"/>
      <c r="AD341" s="287"/>
    </row>
    <row r="342" ht="15.75" customHeight="1">
      <c r="A342" s="16"/>
      <c r="B342" s="16"/>
      <c r="C342" s="16"/>
      <c r="D342" s="16"/>
      <c r="E342" s="16"/>
      <c r="F342" s="16"/>
      <c r="G342" s="16"/>
      <c r="H342" s="16"/>
      <c r="I342" s="220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287"/>
      <c r="AA342" s="16"/>
      <c r="AB342" s="287"/>
      <c r="AC342" s="287"/>
      <c r="AD342" s="287"/>
    </row>
    <row r="343" ht="15.75" customHeight="1">
      <c r="A343" s="16"/>
      <c r="B343" s="16"/>
      <c r="C343" s="16"/>
      <c r="D343" s="16"/>
      <c r="E343" s="16"/>
      <c r="F343" s="16"/>
      <c r="G343" s="16"/>
      <c r="H343" s="16"/>
      <c r="I343" s="220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287"/>
      <c r="AA343" s="16"/>
      <c r="AB343" s="287"/>
      <c r="AC343" s="287"/>
      <c r="AD343" s="287"/>
    </row>
    <row r="344" ht="15.75" customHeight="1">
      <c r="A344" s="16"/>
      <c r="B344" s="16"/>
      <c r="C344" s="16"/>
      <c r="D344" s="16"/>
      <c r="E344" s="16"/>
      <c r="F344" s="16"/>
      <c r="G344" s="16"/>
      <c r="H344" s="16"/>
      <c r="I344" s="220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287"/>
      <c r="AA344" s="16"/>
      <c r="AB344" s="287"/>
      <c r="AC344" s="287"/>
      <c r="AD344" s="287"/>
    </row>
    <row r="345" ht="15.75" customHeight="1">
      <c r="A345" s="16"/>
      <c r="B345" s="16"/>
      <c r="C345" s="16"/>
      <c r="D345" s="16"/>
      <c r="E345" s="16"/>
      <c r="F345" s="16"/>
      <c r="G345" s="16"/>
      <c r="H345" s="16"/>
      <c r="I345" s="220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287"/>
      <c r="AA345" s="16"/>
      <c r="AB345" s="287"/>
      <c r="AC345" s="287"/>
      <c r="AD345" s="287"/>
    </row>
    <row r="346" ht="15.75" customHeight="1">
      <c r="A346" s="16"/>
      <c r="B346" s="16"/>
      <c r="C346" s="16"/>
      <c r="D346" s="16"/>
      <c r="E346" s="16"/>
      <c r="F346" s="16"/>
      <c r="G346" s="16"/>
      <c r="H346" s="16"/>
      <c r="I346" s="220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287"/>
      <c r="AA346" s="16"/>
      <c r="AB346" s="287"/>
      <c r="AC346" s="287"/>
      <c r="AD346" s="287"/>
    </row>
    <row r="347" ht="15.75" customHeight="1">
      <c r="A347" s="16"/>
      <c r="B347" s="16"/>
      <c r="C347" s="16"/>
      <c r="D347" s="16"/>
      <c r="E347" s="16"/>
      <c r="F347" s="16"/>
      <c r="G347" s="16"/>
      <c r="H347" s="16"/>
      <c r="I347" s="220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287"/>
      <c r="AA347" s="16"/>
      <c r="AB347" s="287"/>
      <c r="AC347" s="287"/>
      <c r="AD347" s="287"/>
    </row>
    <row r="348" ht="15.75" customHeight="1">
      <c r="A348" s="16"/>
      <c r="B348" s="16"/>
      <c r="C348" s="16"/>
      <c r="D348" s="16"/>
      <c r="E348" s="16"/>
      <c r="F348" s="16"/>
      <c r="G348" s="16"/>
      <c r="H348" s="16"/>
      <c r="I348" s="220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287"/>
      <c r="AA348" s="16"/>
      <c r="AB348" s="287"/>
      <c r="AC348" s="287"/>
      <c r="AD348" s="287"/>
    </row>
    <row r="349" ht="15.75" customHeight="1">
      <c r="A349" s="16"/>
      <c r="B349" s="16"/>
      <c r="C349" s="16"/>
      <c r="D349" s="16"/>
      <c r="E349" s="16"/>
      <c r="F349" s="16"/>
      <c r="G349" s="16"/>
      <c r="H349" s="16"/>
      <c r="I349" s="220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287"/>
      <c r="AA349" s="16"/>
      <c r="AB349" s="287"/>
      <c r="AC349" s="287"/>
      <c r="AD349" s="287"/>
    </row>
    <row r="350" ht="15.75" customHeight="1">
      <c r="A350" s="16"/>
      <c r="B350" s="16"/>
      <c r="C350" s="16"/>
      <c r="D350" s="16"/>
      <c r="E350" s="16"/>
      <c r="F350" s="16"/>
      <c r="G350" s="16"/>
      <c r="H350" s="16"/>
      <c r="I350" s="220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287"/>
      <c r="AA350" s="16"/>
      <c r="AB350" s="287"/>
      <c r="AC350" s="287"/>
      <c r="AD350" s="287"/>
    </row>
    <row r="351" ht="15.75" customHeight="1">
      <c r="A351" s="16"/>
      <c r="B351" s="16"/>
      <c r="C351" s="16"/>
      <c r="D351" s="16"/>
      <c r="E351" s="16"/>
      <c r="F351" s="16"/>
      <c r="G351" s="16"/>
      <c r="H351" s="16"/>
      <c r="I351" s="220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287"/>
      <c r="AA351" s="16"/>
      <c r="AB351" s="287"/>
      <c r="AC351" s="287"/>
      <c r="AD351" s="287"/>
    </row>
    <row r="352" ht="15.75" customHeight="1">
      <c r="A352" s="16"/>
      <c r="B352" s="16"/>
      <c r="C352" s="16"/>
      <c r="D352" s="16"/>
      <c r="E352" s="16"/>
      <c r="F352" s="16"/>
      <c r="G352" s="16"/>
      <c r="H352" s="16"/>
      <c r="I352" s="220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287"/>
      <c r="AA352" s="16"/>
      <c r="AB352" s="287"/>
      <c r="AC352" s="287"/>
      <c r="AD352" s="287"/>
    </row>
    <row r="353" ht="15.75" customHeight="1">
      <c r="A353" s="16"/>
      <c r="B353" s="16"/>
      <c r="C353" s="16"/>
      <c r="D353" s="16"/>
      <c r="E353" s="16"/>
      <c r="F353" s="16"/>
      <c r="G353" s="16"/>
      <c r="H353" s="16"/>
      <c r="I353" s="220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287"/>
      <c r="AA353" s="16"/>
      <c r="AB353" s="287"/>
      <c r="AC353" s="287"/>
      <c r="AD353" s="287"/>
    </row>
    <row r="354" ht="15.75" customHeight="1">
      <c r="A354" s="16"/>
      <c r="B354" s="16"/>
      <c r="C354" s="16"/>
      <c r="D354" s="16"/>
      <c r="E354" s="16"/>
      <c r="F354" s="16"/>
      <c r="G354" s="16"/>
      <c r="H354" s="16"/>
      <c r="I354" s="220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287"/>
      <c r="AA354" s="16"/>
      <c r="AB354" s="287"/>
      <c r="AC354" s="287"/>
      <c r="AD354" s="287"/>
    </row>
    <row r="355" ht="15.75" customHeight="1">
      <c r="A355" s="16"/>
      <c r="B355" s="16"/>
      <c r="C355" s="16"/>
      <c r="D355" s="16"/>
      <c r="E355" s="16"/>
      <c r="F355" s="16"/>
      <c r="G355" s="16"/>
      <c r="H355" s="16"/>
      <c r="I355" s="220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287"/>
      <c r="AA355" s="16"/>
      <c r="AB355" s="287"/>
      <c r="AC355" s="287"/>
      <c r="AD355" s="287"/>
    </row>
    <row r="356" ht="15.75" customHeight="1">
      <c r="A356" s="16"/>
      <c r="B356" s="16"/>
      <c r="C356" s="16"/>
      <c r="D356" s="16"/>
      <c r="E356" s="16"/>
      <c r="F356" s="16"/>
      <c r="G356" s="16"/>
      <c r="H356" s="16"/>
      <c r="I356" s="220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287"/>
      <c r="AA356" s="16"/>
      <c r="AB356" s="287"/>
      <c r="AC356" s="287"/>
      <c r="AD356" s="287"/>
    </row>
    <row r="357" ht="15.75" customHeight="1">
      <c r="A357" s="16"/>
      <c r="B357" s="16"/>
      <c r="C357" s="16"/>
      <c r="D357" s="16"/>
      <c r="E357" s="16"/>
      <c r="F357" s="16"/>
      <c r="G357" s="16"/>
      <c r="H357" s="16"/>
      <c r="I357" s="220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287"/>
      <c r="AA357" s="16"/>
      <c r="AB357" s="287"/>
      <c r="AC357" s="287"/>
      <c r="AD357" s="287"/>
    </row>
    <row r="358" ht="15.75" customHeight="1">
      <c r="A358" s="16"/>
      <c r="B358" s="16"/>
      <c r="C358" s="16"/>
      <c r="D358" s="16"/>
      <c r="E358" s="16"/>
      <c r="F358" s="16"/>
      <c r="G358" s="16"/>
      <c r="H358" s="16"/>
      <c r="I358" s="220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287"/>
      <c r="AA358" s="16"/>
      <c r="AB358" s="287"/>
      <c r="AC358" s="287"/>
      <c r="AD358" s="287"/>
    </row>
    <row r="359" ht="15.75" customHeight="1">
      <c r="A359" s="16"/>
      <c r="B359" s="16"/>
      <c r="C359" s="16"/>
      <c r="D359" s="16"/>
      <c r="E359" s="16"/>
      <c r="F359" s="16"/>
      <c r="G359" s="16"/>
      <c r="H359" s="16"/>
      <c r="I359" s="220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287"/>
      <c r="AA359" s="16"/>
      <c r="AB359" s="287"/>
      <c r="AC359" s="287"/>
      <c r="AD359" s="287"/>
    </row>
    <row r="360" ht="15.75" customHeight="1">
      <c r="A360" s="16"/>
      <c r="B360" s="16"/>
      <c r="C360" s="16"/>
      <c r="D360" s="16"/>
      <c r="E360" s="16"/>
      <c r="F360" s="16"/>
      <c r="G360" s="16"/>
      <c r="H360" s="16"/>
      <c r="I360" s="220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287"/>
      <c r="AA360" s="16"/>
      <c r="AB360" s="287"/>
      <c r="AC360" s="287"/>
      <c r="AD360" s="287"/>
    </row>
    <row r="361" ht="15.75" customHeight="1">
      <c r="A361" s="16"/>
      <c r="B361" s="16"/>
      <c r="C361" s="16"/>
      <c r="D361" s="16"/>
      <c r="E361" s="16"/>
      <c r="F361" s="16"/>
      <c r="G361" s="16"/>
      <c r="H361" s="16"/>
      <c r="I361" s="220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287"/>
      <c r="AA361" s="16"/>
      <c r="AB361" s="287"/>
      <c r="AC361" s="287"/>
      <c r="AD361" s="287"/>
    </row>
    <row r="362" ht="15.75" customHeight="1">
      <c r="A362" s="16"/>
      <c r="B362" s="16"/>
      <c r="C362" s="16"/>
      <c r="D362" s="16"/>
      <c r="E362" s="16"/>
      <c r="F362" s="16"/>
      <c r="G362" s="16"/>
      <c r="H362" s="16"/>
      <c r="I362" s="220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287"/>
      <c r="AA362" s="16"/>
      <c r="AB362" s="287"/>
      <c r="AC362" s="287"/>
      <c r="AD362" s="287"/>
    </row>
    <row r="363" ht="15.75" customHeight="1">
      <c r="A363" s="16"/>
      <c r="B363" s="16"/>
      <c r="C363" s="16"/>
      <c r="D363" s="16"/>
      <c r="E363" s="16"/>
      <c r="F363" s="16"/>
      <c r="G363" s="16"/>
      <c r="H363" s="16"/>
      <c r="I363" s="220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287"/>
      <c r="AA363" s="16"/>
      <c r="AB363" s="287"/>
      <c r="AC363" s="287"/>
      <c r="AD363" s="287"/>
    </row>
    <row r="364" ht="15.75" customHeight="1">
      <c r="A364" s="16"/>
      <c r="B364" s="16"/>
      <c r="C364" s="16"/>
      <c r="D364" s="16"/>
      <c r="E364" s="16"/>
      <c r="F364" s="16"/>
      <c r="G364" s="16"/>
      <c r="H364" s="16"/>
      <c r="I364" s="220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287"/>
      <c r="AA364" s="16"/>
      <c r="AB364" s="287"/>
      <c r="AC364" s="287"/>
      <c r="AD364" s="287"/>
    </row>
    <row r="365" ht="15.75" customHeight="1">
      <c r="A365" s="16"/>
      <c r="B365" s="16"/>
      <c r="C365" s="16"/>
      <c r="D365" s="16"/>
      <c r="E365" s="16"/>
      <c r="F365" s="16"/>
      <c r="G365" s="16"/>
      <c r="H365" s="16"/>
      <c r="I365" s="220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287"/>
      <c r="AA365" s="16"/>
      <c r="AB365" s="287"/>
      <c r="AC365" s="287"/>
      <c r="AD365" s="287"/>
    </row>
    <row r="366" ht="15.75" customHeight="1">
      <c r="A366" s="16"/>
      <c r="B366" s="16"/>
      <c r="C366" s="16"/>
      <c r="D366" s="16"/>
      <c r="E366" s="16"/>
      <c r="F366" s="16"/>
      <c r="G366" s="16"/>
      <c r="H366" s="16"/>
      <c r="I366" s="220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287"/>
      <c r="AA366" s="16"/>
      <c r="AB366" s="287"/>
      <c r="AC366" s="287"/>
      <c r="AD366" s="287"/>
    </row>
    <row r="367" ht="15.75" customHeight="1">
      <c r="A367" s="16"/>
      <c r="B367" s="16"/>
      <c r="C367" s="16"/>
      <c r="D367" s="16"/>
      <c r="E367" s="16"/>
      <c r="F367" s="16"/>
      <c r="G367" s="16"/>
      <c r="H367" s="16"/>
      <c r="I367" s="220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287"/>
      <c r="AA367" s="16"/>
      <c r="AB367" s="287"/>
      <c r="AC367" s="287"/>
      <c r="AD367" s="287"/>
    </row>
    <row r="368" ht="15.75" customHeight="1">
      <c r="A368" s="16"/>
      <c r="B368" s="16"/>
      <c r="C368" s="16"/>
      <c r="D368" s="16"/>
      <c r="E368" s="16"/>
      <c r="F368" s="16"/>
      <c r="G368" s="16"/>
      <c r="H368" s="16"/>
      <c r="I368" s="220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287"/>
      <c r="AA368" s="16"/>
      <c r="AB368" s="287"/>
      <c r="AC368" s="287"/>
      <c r="AD368" s="287"/>
    </row>
    <row r="369" ht="15.75" customHeight="1">
      <c r="A369" s="16"/>
      <c r="B369" s="16"/>
      <c r="C369" s="16"/>
      <c r="D369" s="16"/>
      <c r="E369" s="16"/>
      <c r="F369" s="16"/>
      <c r="G369" s="16"/>
      <c r="H369" s="16"/>
      <c r="I369" s="220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287"/>
      <c r="AA369" s="16"/>
      <c r="AB369" s="287"/>
      <c r="AC369" s="287"/>
      <c r="AD369" s="287"/>
    </row>
    <row r="370" ht="15.75" customHeight="1">
      <c r="A370" s="16"/>
      <c r="B370" s="16"/>
      <c r="C370" s="16"/>
      <c r="D370" s="16"/>
      <c r="E370" s="16"/>
      <c r="F370" s="16"/>
      <c r="G370" s="16"/>
      <c r="H370" s="16"/>
      <c r="I370" s="220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287"/>
      <c r="AA370" s="16"/>
      <c r="AB370" s="287"/>
      <c r="AC370" s="287"/>
      <c r="AD370" s="287"/>
    </row>
    <row r="371" ht="15.75" customHeight="1">
      <c r="A371" s="16"/>
      <c r="B371" s="16"/>
      <c r="C371" s="16"/>
      <c r="D371" s="16"/>
      <c r="E371" s="16"/>
      <c r="F371" s="16"/>
      <c r="G371" s="16"/>
      <c r="H371" s="16"/>
      <c r="I371" s="220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287"/>
      <c r="AA371" s="16"/>
      <c r="AB371" s="287"/>
      <c r="AC371" s="287"/>
      <c r="AD371" s="287"/>
    </row>
    <row r="372" ht="15.75" customHeight="1">
      <c r="A372" s="16"/>
      <c r="B372" s="16"/>
      <c r="C372" s="16"/>
      <c r="D372" s="16"/>
      <c r="E372" s="16"/>
      <c r="F372" s="16"/>
      <c r="G372" s="16"/>
      <c r="H372" s="16"/>
      <c r="I372" s="220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287"/>
      <c r="AA372" s="16"/>
      <c r="AB372" s="287"/>
      <c r="AC372" s="287"/>
      <c r="AD372" s="287"/>
    </row>
    <row r="373" ht="15.75" customHeight="1">
      <c r="A373" s="16"/>
      <c r="B373" s="16"/>
      <c r="C373" s="16"/>
      <c r="D373" s="16"/>
      <c r="E373" s="16"/>
      <c r="F373" s="16"/>
      <c r="G373" s="16"/>
      <c r="H373" s="16"/>
      <c r="I373" s="220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287"/>
      <c r="AA373" s="16"/>
      <c r="AB373" s="287"/>
      <c r="AC373" s="287"/>
      <c r="AD373" s="287"/>
    </row>
    <row r="374" ht="15.75" customHeight="1">
      <c r="A374" s="16"/>
      <c r="B374" s="16"/>
      <c r="C374" s="16"/>
      <c r="D374" s="16"/>
      <c r="E374" s="16"/>
      <c r="F374" s="16"/>
      <c r="G374" s="16"/>
      <c r="H374" s="16"/>
      <c r="I374" s="220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287"/>
      <c r="AA374" s="16"/>
      <c r="AB374" s="287"/>
      <c r="AC374" s="287"/>
      <c r="AD374" s="287"/>
    </row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3">
    <mergeCell ref="I4:I6"/>
    <mergeCell ref="C8:F8"/>
    <mergeCell ref="I8:I9"/>
    <mergeCell ref="D9:F9"/>
    <mergeCell ref="D10:F10"/>
    <mergeCell ref="D11:F11"/>
    <mergeCell ref="D12:F12"/>
    <mergeCell ref="D13:F13"/>
    <mergeCell ref="D14:F14"/>
    <mergeCell ref="D15:F15"/>
    <mergeCell ref="C22:F22"/>
    <mergeCell ref="C23:F23"/>
    <mergeCell ref="C24:F24"/>
    <mergeCell ref="C25:F25"/>
    <mergeCell ref="C26:F26"/>
    <mergeCell ref="C27:F27"/>
    <mergeCell ref="C28:F28"/>
    <mergeCell ref="C29:F29"/>
    <mergeCell ref="C30:F30"/>
    <mergeCell ref="C31:F31"/>
    <mergeCell ref="C32:F32"/>
    <mergeCell ref="C33:F33"/>
    <mergeCell ref="C34:F34"/>
    <mergeCell ref="C35:F35"/>
    <mergeCell ref="C36:F36"/>
    <mergeCell ref="C37:F37"/>
    <mergeCell ref="C38:F38"/>
    <mergeCell ref="C39:F39"/>
    <mergeCell ref="E49:F50"/>
    <mergeCell ref="E51:F51"/>
    <mergeCell ref="C56:E56"/>
    <mergeCell ref="C59:E59"/>
    <mergeCell ref="C60:E60"/>
    <mergeCell ref="C65:E66"/>
    <mergeCell ref="F67:H67"/>
    <mergeCell ref="F68:H68"/>
    <mergeCell ref="C40:F40"/>
    <mergeCell ref="C41:F41"/>
    <mergeCell ref="C42:F42"/>
    <mergeCell ref="C43:F43"/>
    <mergeCell ref="C44:F44"/>
    <mergeCell ref="E47:F47"/>
    <mergeCell ref="E48:F48"/>
  </mergeCells>
  <conditionalFormatting sqref="A9:C15">
    <cfRule type="cellIs" dxfId="0" priority="1" operator="equal">
      <formula>"DATE: STUDENT NUMBER: NAME: NATIONALITY: CONTACT NUMBER: EMAIL ADDRESS: CONGREGATION(COMPLETE NAME)"</formula>
    </cfRule>
  </conditionalFormatting>
  <conditionalFormatting sqref="G15">
    <cfRule type="colorScale" priority="2">
      <colorScale>
        <cfvo type="min"/>
        <cfvo type="max"/>
        <color rgb="FF57BB8A"/>
        <color rgb="FFFFFFFF"/>
      </colorScale>
    </cfRule>
  </conditionalFormatting>
  <dataValidations>
    <dataValidation type="list" allowBlank="1" sqref="D17">
      <formula1>"2022 - 2023,2021-2022,2020 -2021"</formula1>
    </dataValidation>
    <dataValidation type="list" allowBlank="1" sqref="F18">
      <formula1>"FIRST SEMESTER,SECOND SEMESTER,INTER-SEMESTER"</formula1>
    </dataValidation>
    <dataValidation type="list" allowBlank="1" sqref="F20">
      <formula1>"Credit Student,Audit Student(On-going Formation;Renewal)"</formula1>
    </dataValidation>
    <dataValidation type="list" allowBlank="1" showErrorMessage="1" sqref="D47 D50">
      <formula1>"Approved,Disapproved"</formula1>
    </dataValidation>
    <dataValidation type="list" allowBlank="1" sqref="C23:C43">
      <formula1>RATES!$F$3:$F$32</formula1>
    </dataValidation>
    <dataValidation type="custom" allowBlank="1" showDropDown="1" sqref="D9">
      <formula1>OR(NOT(ISERROR(DATEVALUE(D9))), AND(ISNUMBER(D9), LEFT(CELL("format", D9))="D"))</formula1>
    </dataValidation>
    <dataValidation type="list" allowBlank="1" sqref="H45:H62">
      <formula1>RATES!$J$47:$J$82</formula1>
    </dataValidation>
    <dataValidation type="list" allowBlank="1" sqref="D14">
      <formula1>'Enrollment List'!$H$10:$H$93</formula1>
    </dataValidation>
    <dataValidation type="list" allowBlank="1" sqref="H17">
      <formula1>"NEW STUDENT,OLD STUDENT,TRANSFEREE,CROSS ENROLLEE,RETURNEE FROM LEAVE OF ABSENCE"</formula1>
    </dataValidation>
    <dataValidation type="list" allowBlank="1" showErrorMessage="1" sqref="I65">
      <formula1>"Full payment,Partial,Not yet paid,Promissory"</formula1>
    </dataValidation>
    <dataValidation type="list" allowBlank="1" sqref="H15">
      <formula1>$AD$115:$AD$144</formula1>
    </dataValidation>
    <dataValidation type="list" allowBlank="1" sqref="H23:H43">
      <formula1>RATES!$I$3:$I$32</formula1>
    </dataValidation>
    <dataValidation type="list" allowBlank="1" sqref="D15">
      <formula1>$AC$147:$AC$174</formula1>
    </dataValidation>
    <dataValidation type="list" allowBlank="1" sqref="F19">
      <formula1>"THESIS,NON-THESIS,CREDIT STUDENT,AUDIT STUDENT"</formula1>
    </dataValidation>
    <dataValidation type="list" allowBlank="1" sqref="E20">
      <formula1>"Regular(4 Years),Scholar(3 Years),Bridge Program,Certificate Program in Religious Studies"</formula1>
    </dataValidation>
    <dataValidation type="list" allowBlank="1" sqref="F17">
      <formula1>"FIRST YEAR,SECOND YEAR,THIRD YEAR,FOURTH YEAR"</formula1>
    </dataValidation>
    <dataValidation type="list" allowBlank="1" sqref="D13">
      <formula1>'Enrollment List'!$G$10:$G$93</formula1>
    </dataValidation>
    <dataValidation type="list" allowBlank="1" sqref="E19">
      <formula1>"MAJOR IN THEOLOGY,MAJOR IN SCRIPTURES,MAJOR IN WOMEN AND RELIGION"</formula1>
    </dataValidation>
    <dataValidation type="list" allowBlank="1" showInputMessage="1" prompt="Click and enter a value from the list of items" sqref="G23:G43">
      <formula1>"2,3"</formula1>
    </dataValidation>
    <dataValidation type="list" allowBlank="1" sqref="D12">
      <formula1>'Enrollment List'!$B$110:$B$152</formula1>
    </dataValidation>
  </dataValidations>
  <hyperlinks>
    <hyperlink r:id="rId1" ref="C6"/>
  </hyperlinks>
  <printOptions horizontalCentered="1"/>
  <pageMargins bottom="0.75" footer="0.0" header="0.0" left="0.7" right="0.7" top="0.75"/>
  <pageSetup orientation="portrait" pageOrder="overThenDown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B8043"/>
    <outlinePr summaryBelow="0" summaryRight="0"/>
    <pageSetUpPr fitToPage="1"/>
  </sheetPr>
  <sheetViews>
    <sheetView showGridLines="0" workbookViewId="0"/>
  </sheetViews>
  <sheetFormatPr customHeight="1" defaultColWidth="12.63" defaultRowHeight="15.0"/>
  <cols>
    <col customWidth="1" min="1" max="1" width="3.13"/>
    <col customWidth="1" min="2" max="2" width="2.63"/>
    <col customWidth="1" min="3" max="3" width="38.13"/>
    <col customWidth="1" min="4" max="4" width="21.63"/>
    <col customWidth="1" min="5" max="5" width="17.13"/>
    <col customWidth="1" min="6" max="6" width="17.25"/>
    <col customWidth="1" min="7" max="7" width="17.38"/>
    <col customWidth="1" min="8" max="8" width="37.38"/>
    <col customWidth="1" min="9" max="9" width="17.88"/>
    <col hidden="1" min="12" max="20" width="12.63"/>
    <col customWidth="1" hidden="1" min="21" max="21" width="16.38"/>
    <col hidden="1" min="22" max="24" width="12.63"/>
    <col customWidth="1" hidden="1" min="25" max="25" width="21.25"/>
    <col customWidth="1" hidden="1" min="26" max="26" width="20.13"/>
    <col hidden="1" min="27" max="30" width="12.63"/>
  </cols>
  <sheetData>
    <row r="1" ht="15.75" customHeight="1">
      <c r="A1" s="1"/>
      <c r="B1" s="1"/>
      <c r="C1" s="1"/>
      <c r="D1" s="1"/>
      <c r="E1" s="1"/>
      <c r="F1" s="1"/>
      <c r="G1" s="1"/>
      <c r="H1" s="1"/>
      <c r="I1" s="2"/>
      <c r="J1" s="1"/>
      <c r="K1" s="1"/>
      <c r="L1" s="1"/>
      <c r="M1" s="1"/>
      <c r="N1" s="1"/>
      <c r="O1" s="1"/>
      <c r="P1" s="3"/>
      <c r="Q1" s="1"/>
      <c r="R1" s="1"/>
      <c r="S1" s="1"/>
      <c r="T1" s="1"/>
      <c r="U1" s="1"/>
      <c r="V1" s="1"/>
      <c r="W1" s="1"/>
      <c r="X1" s="1"/>
      <c r="Y1" s="1"/>
      <c r="Z1" s="4"/>
      <c r="AA1" s="1"/>
      <c r="AB1" s="4"/>
      <c r="AC1" s="4"/>
      <c r="AD1" s="4"/>
    </row>
    <row r="2" ht="15.75" customHeight="1">
      <c r="A2" s="1"/>
      <c r="B2" s="5"/>
      <c r="C2" s="6"/>
      <c r="D2" s="6"/>
      <c r="E2" s="6"/>
      <c r="F2" s="6"/>
      <c r="G2" s="6"/>
      <c r="H2" s="6"/>
      <c r="I2" s="7"/>
      <c r="J2" s="1"/>
      <c r="K2" s="1"/>
      <c r="L2" s="1"/>
      <c r="M2" s="1"/>
      <c r="N2" s="1"/>
      <c r="O2" s="1"/>
      <c r="P2" s="8"/>
      <c r="Q2" s="1"/>
      <c r="R2" s="1"/>
      <c r="S2" s="1"/>
      <c r="T2" s="1"/>
      <c r="U2" s="1"/>
      <c r="V2" s="1"/>
      <c r="W2" s="1"/>
      <c r="X2" s="1"/>
      <c r="Y2" s="1"/>
      <c r="Z2" s="4"/>
      <c r="AA2" s="1"/>
      <c r="AB2" s="4"/>
      <c r="AC2" s="4"/>
      <c r="AD2" s="4"/>
    </row>
    <row r="3" ht="15.75" customHeight="1">
      <c r="A3" s="1"/>
      <c r="B3" s="9"/>
      <c r="C3" s="2" t="s">
        <v>229</v>
      </c>
      <c r="D3" s="1"/>
      <c r="E3" s="1"/>
      <c r="F3" s="1"/>
      <c r="G3" s="1"/>
      <c r="H3" s="1"/>
      <c r="I3" s="10"/>
      <c r="J3" s="1"/>
      <c r="K3" s="1"/>
      <c r="L3" s="1"/>
      <c r="M3" s="1"/>
      <c r="N3" s="1"/>
      <c r="O3" s="1"/>
      <c r="P3" s="3"/>
      <c r="Q3" s="1"/>
      <c r="R3" s="1"/>
      <c r="S3" s="1"/>
      <c r="T3" s="1"/>
      <c r="U3" s="1"/>
      <c r="V3" s="1"/>
      <c r="W3" s="1"/>
      <c r="X3" s="1"/>
      <c r="Y3" s="1"/>
      <c r="Z3" s="4"/>
      <c r="AA3" s="1"/>
      <c r="AB3" s="4"/>
      <c r="AC3" s="4"/>
      <c r="AD3" s="4"/>
    </row>
    <row r="4" ht="15.75" customHeight="1">
      <c r="A4" s="1"/>
      <c r="B4" s="9"/>
      <c r="C4" s="1" t="s">
        <v>230</v>
      </c>
      <c r="D4" s="1"/>
      <c r="E4" s="1"/>
      <c r="F4" s="1"/>
      <c r="G4" s="1"/>
      <c r="H4" s="1"/>
      <c r="I4" s="193" t="s">
        <v>0</v>
      </c>
      <c r="J4" s="1"/>
      <c r="K4" s="1"/>
      <c r="L4" s="1"/>
      <c r="M4" s="1"/>
      <c r="N4" s="1"/>
      <c r="O4" s="1"/>
      <c r="P4" s="3"/>
      <c r="Q4" s="1"/>
      <c r="R4" s="1"/>
      <c r="S4" s="1"/>
      <c r="T4" s="1"/>
      <c r="U4" s="1"/>
      <c r="V4" s="1"/>
      <c r="W4" s="1"/>
      <c r="X4" s="1"/>
      <c r="Y4" s="1"/>
      <c r="Z4" s="4"/>
      <c r="AA4" s="1"/>
      <c r="AB4" s="4"/>
      <c r="AC4" s="4"/>
      <c r="AD4" s="4"/>
    </row>
    <row r="5" ht="15.75" customHeight="1">
      <c r="A5" s="1"/>
      <c r="B5" s="9"/>
      <c r="C5" s="1" t="s">
        <v>231</v>
      </c>
      <c r="D5" s="1"/>
      <c r="E5" s="1"/>
      <c r="F5" s="1"/>
      <c r="G5" s="1"/>
      <c r="H5" s="1"/>
      <c r="I5" s="194"/>
      <c r="J5" s="1"/>
      <c r="K5" s="1"/>
      <c r="L5" s="1"/>
      <c r="M5" s="1"/>
      <c r="N5" s="1"/>
      <c r="O5" s="1"/>
      <c r="P5" s="3"/>
      <c r="Q5" s="1"/>
      <c r="R5" s="1"/>
      <c r="S5" s="1"/>
      <c r="T5" s="1"/>
      <c r="U5" s="1"/>
      <c r="V5" s="1"/>
      <c r="W5" s="1"/>
      <c r="X5" s="1"/>
      <c r="Y5" s="1"/>
      <c r="Z5" s="4"/>
      <c r="AA5" s="1"/>
      <c r="AB5" s="4"/>
      <c r="AC5" s="4"/>
      <c r="AD5" s="4"/>
    </row>
    <row r="6" ht="15.75" customHeight="1">
      <c r="A6" s="1"/>
      <c r="B6" s="13"/>
      <c r="C6" s="195" t="s">
        <v>1211</v>
      </c>
      <c r="D6" s="14"/>
      <c r="E6" s="14"/>
      <c r="F6" s="14"/>
      <c r="G6" s="14"/>
      <c r="H6" s="14"/>
      <c r="I6" s="196"/>
      <c r="J6" s="1"/>
      <c r="K6" s="1"/>
      <c r="L6" s="1"/>
      <c r="M6" s="1"/>
      <c r="N6" s="1"/>
      <c r="O6" s="1"/>
      <c r="P6" s="3"/>
      <c r="Q6" s="1"/>
      <c r="R6" s="1"/>
      <c r="S6" s="1"/>
      <c r="T6" s="1"/>
      <c r="U6" s="1"/>
      <c r="V6" s="1"/>
      <c r="W6" s="1"/>
      <c r="X6" s="1"/>
      <c r="Y6" s="1"/>
      <c r="Z6" s="4"/>
      <c r="AA6" s="1"/>
      <c r="AB6" s="4"/>
      <c r="AC6" s="4"/>
      <c r="AD6" s="4"/>
    </row>
    <row r="7" ht="27.0" customHeight="1">
      <c r="A7" s="1"/>
      <c r="B7" s="9"/>
      <c r="C7" s="1"/>
      <c r="D7" s="1"/>
      <c r="E7" s="1"/>
      <c r="F7" s="1"/>
      <c r="G7" s="16"/>
      <c r="H7" s="2" t="s">
        <v>1</v>
      </c>
      <c r="I7" s="17"/>
      <c r="J7" s="1"/>
      <c r="K7" s="1"/>
      <c r="L7" s="1"/>
      <c r="M7" s="1"/>
      <c r="N7" s="1"/>
      <c r="O7" s="1"/>
      <c r="P7" s="8"/>
      <c r="Q7" s="1"/>
      <c r="R7" s="1"/>
      <c r="S7" s="1"/>
      <c r="T7" s="1"/>
      <c r="U7" s="1"/>
      <c r="V7" s="1"/>
      <c r="W7" s="1"/>
      <c r="X7" s="1"/>
      <c r="Y7" s="1"/>
      <c r="Z7" s="4"/>
      <c r="AA7" s="1"/>
      <c r="AB7" s="4"/>
      <c r="AC7" s="4"/>
      <c r="AD7" s="4"/>
    </row>
    <row r="8" ht="15.75" customHeight="1">
      <c r="A8" s="18"/>
      <c r="B8" s="19"/>
      <c r="C8" s="18" t="s">
        <v>986</v>
      </c>
      <c r="G8" s="16"/>
      <c r="H8" s="20" t="s">
        <v>2</v>
      </c>
      <c r="I8" s="197" t="s">
        <v>3</v>
      </c>
      <c r="J8" s="1"/>
      <c r="K8" s="1"/>
      <c r="L8" s="1"/>
      <c r="M8" s="1"/>
      <c r="N8" s="1"/>
      <c r="O8" s="1"/>
      <c r="P8" s="8"/>
      <c r="Q8" s="1"/>
      <c r="R8" s="1"/>
      <c r="S8" s="1"/>
      <c r="T8" s="1"/>
      <c r="U8" s="1"/>
      <c r="V8" s="1"/>
      <c r="W8" s="1"/>
      <c r="X8" s="1"/>
      <c r="Y8" s="1"/>
      <c r="Z8" s="4"/>
      <c r="AA8" s="1"/>
      <c r="AB8" s="4"/>
      <c r="AC8" s="4"/>
      <c r="AD8" s="4"/>
    </row>
    <row r="9" ht="15.75" customHeight="1">
      <c r="A9" s="2"/>
      <c r="B9" s="22"/>
      <c r="C9" s="64" t="s">
        <v>234</v>
      </c>
      <c r="D9" s="23">
        <v>45059.0</v>
      </c>
      <c r="E9" s="198"/>
      <c r="F9" s="198"/>
      <c r="G9" s="16"/>
      <c r="H9" s="25" t="s">
        <v>4</v>
      </c>
      <c r="I9" s="194"/>
      <c r="J9" s="1"/>
      <c r="K9" s="1"/>
      <c r="L9" s="1"/>
      <c r="M9" s="1"/>
      <c r="N9" s="1"/>
      <c r="O9" s="1"/>
      <c r="P9" s="8"/>
      <c r="Q9" s="1"/>
      <c r="R9" s="1"/>
      <c r="S9" s="26"/>
      <c r="T9" s="1"/>
      <c r="U9" s="1"/>
      <c r="V9" s="1"/>
      <c r="W9" s="1"/>
      <c r="X9" s="1"/>
      <c r="Y9" s="1"/>
      <c r="Z9" s="4"/>
      <c r="AA9" s="1"/>
      <c r="AB9" s="4"/>
      <c r="AC9" s="4"/>
      <c r="AD9" s="4"/>
    </row>
    <row r="10" ht="15.75" customHeight="1">
      <c r="A10" s="2"/>
      <c r="B10" s="22"/>
      <c r="C10" s="64" t="s">
        <v>235</v>
      </c>
      <c r="D10" s="27" t="s">
        <v>741</v>
      </c>
      <c r="E10" s="198"/>
      <c r="F10" s="198"/>
      <c r="G10" s="16"/>
      <c r="H10" s="28"/>
      <c r="I10" s="29" t="s">
        <v>5</v>
      </c>
      <c r="J10" s="1"/>
      <c r="K10" s="1"/>
      <c r="L10" s="1"/>
      <c r="M10" s="1"/>
      <c r="N10" s="1"/>
      <c r="O10" s="1"/>
      <c r="P10" s="8"/>
      <c r="Q10" s="1"/>
      <c r="R10" s="1"/>
      <c r="S10" s="26"/>
      <c r="T10" s="1"/>
      <c r="U10" s="1"/>
      <c r="V10" s="1"/>
      <c r="W10" s="1"/>
      <c r="X10" s="1"/>
      <c r="Y10" s="1"/>
      <c r="Z10" s="4"/>
      <c r="AA10" s="1"/>
      <c r="AB10" s="4"/>
      <c r="AC10" s="4"/>
      <c r="AD10" s="4"/>
    </row>
    <row r="11" ht="15.75" customHeight="1">
      <c r="A11" s="2"/>
      <c r="B11" s="22"/>
      <c r="C11" s="64" t="s">
        <v>236</v>
      </c>
      <c r="D11" s="30" t="s">
        <v>1212</v>
      </c>
      <c r="E11" s="198"/>
      <c r="F11" s="198"/>
      <c r="G11" s="16"/>
      <c r="H11" s="25" t="s">
        <v>7</v>
      </c>
      <c r="I11" s="29"/>
      <c r="J11" s="1"/>
      <c r="K11" s="1"/>
      <c r="L11" s="1"/>
      <c r="M11" s="1"/>
      <c r="N11" s="1"/>
      <c r="O11" s="1"/>
      <c r="P11" s="8"/>
      <c r="Q11" s="1"/>
      <c r="R11" s="1"/>
      <c r="S11" s="31"/>
      <c r="T11" s="1"/>
      <c r="U11" s="1"/>
      <c r="V11" s="1"/>
      <c r="W11" s="1"/>
      <c r="X11" s="1"/>
      <c r="Y11" s="1"/>
      <c r="Z11" s="4"/>
      <c r="AA11" s="1"/>
      <c r="AB11" s="4"/>
      <c r="AC11" s="4"/>
      <c r="AD11" s="4"/>
    </row>
    <row r="12" ht="15.75" customHeight="1">
      <c r="A12" s="2"/>
      <c r="B12" s="22"/>
      <c r="C12" s="64" t="s">
        <v>237</v>
      </c>
      <c r="D12" s="30" t="s">
        <v>550</v>
      </c>
      <c r="E12" s="198"/>
      <c r="F12" s="198"/>
      <c r="G12" s="16"/>
      <c r="H12" s="28"/>
      <c r="I12" s="29" t="s">
        <v>8</v>
      </c>
      <c r="J12" s="1"/>
      <c r="K12" s="1"/>
      <c r="L12" s="1"/>
      <c r="M12" s="1"/>
      <c r="N12" s="1"/>
      <c r="O12" s="1"/>
      <c r="P12" s="8"/>
      <c r="Q12" s="1"/>
      <c r="R12" s="1"/>
      <c r="S12" s="26"/>
      <c r="T12" s="1"/>
      <c r="U12" s="1"/>
      <c r="V12" s="1"/>
      <c r="W12" s="1"/>
      <c r="X12" s="1"/>
      <c r="Y12" s="1"/>
      <c r="Z12" s="4"/>
      <c r="AA12" s="1"/>
      <c r="AB12" s="4"/>
      <c r="AC12" s="4"/>
      <c r="AD12" s="4"/>
    </row>
    <row r="13" ht="15.75" customHeight="1">
      <c r="A13" s="2"/>
      <c r="B13" s="22"/>
      <c r="C13" s="64" t="s">
        <v>238</v>
      </c>
      <c r="D13" s="27">
        <v>9.21985896E9</v>
      </c>
      <c r="E13" s="198"/>
      <c r="F13" s="198"/>
      <c r="G13" s="16"/>
      <c r="H13" s="32" t="s">
        <v>9</v>
      </c>
      <c r="I13" s="29"/>
      <c r="J13" s="1"/>
      <c r="K13" s="1"/>
      <c r="L13" s="1"/>
      <c r="M13" s="1"/>
      <c r="N13" s="1"/>
      <c r="O13" s="1"/>
      <c r="P13" s="8"/>
      <c r="Q13" s="1"/>
      <c r="R13" s="1"/>
      <c r="S13" s="26"/>
      <c r="T13" s="1"/>
      <c r="U13" s="1"/>
      <c r="V13" s="1"/>
      <c r="W13" s="1"/>
      <c r="X13" s="1"/>
      <c r="Y13" s="1"/>
      <c r="Z13" s="4"/>
      <c r="AA13" s="1"/>
      <c r="AB13" s="4"/>
      <c r="AC13" s="4"/>
      <c r="AD13" s="4"/>
    </row>
    <row r="14" ht="15.75" customHeight="1">
      <c r="A14" s="2"/>
      <c r="B14" s="22"/>
      <c r="C14" s="64" t="s">
        <v>239</v>
      </c>
      <c r="D14" s="33" t="s">
        <v>1213</v>
      </c>
      <c r="E14" s="198"/>
      <c r="F14" s="198"/>
      <c r="G14" s="34"/>
      <c r="H14" s="35"/>
      <c r="I14" s="36" t="s">
        <v>10</v>
      </c>
      <c r="J14" s="1"/>
      <c r="K14" s="34"/>
      <c r="L14" s="1"/>
      <c r="M14" s="1"/>
      <c r="N14" s="1"/>
      <c r="O14" s="1"/>
      <c r="P14" s="37"/>
      <c r="Q14" s="1"/>
      <c r="R14" s="1"/>
      <c r="S14" s="38"/>
      <c r="T14" s="1"/>
      <c r="U14" s="1"/>
      <c r="V14" s="1"/>
      <c r="W14" s="1"/>
      <c r="X14" s="1"/>
      <c r="Y14" s="1"/>
      <c r="Z14" s="4"/>
      <c r="AA14" s="1"/>
      <c r="AB14" s="4"/>
      <c r="AC14" s="4"/>
      <c r="AD14" s="4"/>
    </row>
    <row r="15" ht="15.75" customHeight="1">
      <c r="A15" s="2"/>
      <c r="B15" s="22"/>
      <c r="C15" s="64" t="s">
        <v>240</v>
      </c>
      <c r="D15" s="30" t="s">
        <v>1214</v>
      </c>
      <c r="E15" s="198"/>
      <c r="F15" s="198"/>
      <c r="G15" s="39" t="s">
        <v>11</v>
      </c>
      <c r="H15" s="30" t="s">
        <v>743</v>
      </c>
      <c r="I15" s="36"/>
      <c r="J15" s="1"/>
      <c r="K15" s="1"/>
      <c r="L15" s="1"/>
      <c r="M15" s="1"/>
      <c r="N15" s="1"/>
      <c r="O15" s="1"/>
      <c r="P15" s="8"/>
      <c r="Q15" s="1"/>
      <c r="R15" s="1"/>
      <c r="S15" s="8"/>
      <c r="T15" s="1"/>
      <c r="U15" s="1"/>
      <c r="V15" s="1"/>
      <c r="W15" s="1"/>
      <c r="X15" s="1"/>
      <c r="Y15" s="1"/>
      <c r="Z15" s="4"/>
      <c r="AA15" s="1"/>
      <c r="AB15" s="4"/>
      <c r="AC15" s="4"/>
      <c r="AD15" s="4"/>
    </row>
    <row r="16" ht="15.75" customHeight="1">
      <c r="A16" s="1"/>
      <c r="B16" s="9"/>
      <c r="C16" s="73"/>
      <c r="D16" s="1"/>
      <c r="E16" s="1"/>
      <c r="F16" s="1"/>
      <c r="G16" s="1"/>
      <c r="H16" s="1"/>
      <c r="I16" s="29" t="s">
        <v>12</v>
      </c>
      <c r="J16" s="1"/>
      <c r="K16" s="1"/>
      <c r="L16" s="1"/>
      <c r="M16" s="1"/>
      <c r="N16" s="1"/>
      <c r="O16" s="1"/>
      <c r="P16" s="8"/>
      <c r="Q16" s="1"/>
      <c r="R16" s="1"/>
      <c r="S16" s="3"/>
      <c r="T16" s="1"/>
      <c r="U16" s="1"/>
      <c r="V16" s="1"/>
      <c r="W16" s="1"/>
      <c r="X16" s="1"/>
      <c r="Y16" s="1"/>
      <c r="Z16" s="4"/>
      <c r="AA16" s="1"/>
      <c r="AB16" s="4"/>
      <c r="AC16" s="4"/>
      <c r="AD16" s="4"/>
    </row>
    <row r="17" ht="15.75" customHeight="1">
      <c r="A17" s="1"/>
      <c r="B17" s="9"/>
      <c r="C17" s="64" t="s">
        <v>241</v>
      </c>
      <c r="D17" s="30" t="s">
        <v>341</v>
      </c>
      <c r="E17" s="2" t="s">
        <v>14</v>
      </c>
      <c r="F17" s="30" t="s">
        <v>342</v>
      </c>
      <c r="G17" s="39" t="s">
        <v>15</v>
      </c>
      <c r="H17" s="30" t="s">
        <v>861</v>
      </c>
      <c r="I17" s="29"/>
      <c r="J17" s="1"/>
      <c r="K17" s="1"/>
      <c r="L17" s="1"/>
      <c r="M17" s="1"/>
      <c r="N17" s="1"/>
      <c r="O17" s="1"/>
      <c r="P17" s="8"/>
      <c r="Q17" s="1"/>
      <c r="R17" s="1"/>
      <c r="S17" s="8"/>
      <c r="T17" s="1"/>
      <c r="U17" s="1"/>
      <c r="V17" s="1"/>
      <c r="W17" s="1"/>
      <c r="X17" s="1"/>
      <c r="Y17" s="1"/>
      <c r="Z17" s="4"/>
      <c r="AA17" s="1"/>
      <c r="AB17" s="4"/>
      <c r="AC17" s="4"/>
      <c r="AD17" s="4"/>
    </row>
    <row r="18" ht="15.75" customHeight="1">
      <c r="A18" s="1"/>
      <c r="B18" s="9"/>
      <c r="C18" s="64" t="s">
        <v>242</v>
      </c>
      <c r="D18" s="16"/>
      <c r="E18" s="2" t="s">
        <v>17</v>
      </c>
      <c r="F18" s="30" t="s">
        <v>988</v>
      </c>
      <c r="G18" s="16"/>
      <c r="H18" s="16"/>
      <c r="I18" s="29" t="s">
        <v>19</v>
      </c>
      <c r="J18" s="1"/>
      <c r="K18" s="1"/>
      <c r="L18" s="1"/>
      <c r="M18" s="1"/>
      <c r="N18" s="1"/>
      <c r="O18" s="1"/>
      <c r="P18" s="8"/>
      <c r="Q18" s="1"/>
      <c r="R18" s="1"/>
      <c r="S18" s="3"/>
      <c r="T18" s="1"/>
      <c r="U18" s="1"/>
      <c r="V18" s="1"/>
      <c r="W18" s="1"/>
      <c r="X18" s="1"/>
      <c r="Y18" s="1"/>
      <c r="Z18" s="4"/>
      <c r="AA18" s="1"/>
      <c r="AB18" s="4"/>
      <c r="AC18" s="4"/>
      <c r="AD18" s="4"/>
    </row>
    <row r="19" ht="15.75" customHeight="1">
      <c r="A19" s="1"/>
      <c r="B19" s="9"/>
      <c r="C19" s="167" t="s">
        <v>243</v>
      </c>
      <c r="D19" s="18" t="b">
        <v>1</v>
      </c>
      <c r="E19" s="1" t="s">
        <v>1111</v>
      </c>
      <c r="F19" s="30" t="s">
        <v>1112</v>
      </c>
      <c r="G19" s="16"/>
      <c r="H19" s="16"/>
      <c r="I19" s="29"/>
      <c r="J19" s="1"/>
      <c r="K19" s="1"/>
      <c r="L19" s="1"/>
      <c r="M19" s="1"/>
      <c r="N19" s="1"/>
      <c r="O19" s="1"/>
      <c r="P19" s="8"/>
      <c r="Q19" s="1"/>
      <c r="R19" s="1"/>
      <c r="S19" s="8"/>
      <c r="T19" s="1"/>
      <c r="U19" s="1"/>
      <c r="V19" s="1"/>
      <c r="W19" s="1"/>
      <c r="X19" s="1"/>
      <c r="Y19" s="1"/>
      <c r="Z19" s="4"/>
      <c r="AA19" s="1"/>
      <c r="AB19" s="4"/>
      <c r="AC19" s="4"/>
      <c r="AD19" s="4"/>
    </row>
    <row r="20" ht="15.75" customHeight="1">
      <c r="A20" s="1"/>
      <c r="B20" s="9"/>
      <c r="C20" s="167" t="s">
        <v>244</v>
      </c>
      <c r="D20" s="18" t="b">
        <v>0</v>
      </c>
      <c r="E20" s="1"/>
      <c r="F20" s="30"/>
      <c r="G20" s="1"/>
      <c r="H20" s="1"/>
      <c r="I20" s="29" t="s">
        <v>21</v>
      </c>
      <c r="J20" s="1"/>
      <c r="K20" s="1"/>
      <c r="L20" s="1"/>
      <c r="M20" s="1"/>
      <c r="N20" s="1"/>
      <c r="O20" s="1"/>
      <c r="P20" s="8"/>
      <c r="Q20" s="1"/>
      <c r="R20" s="1"/>
      <c r="S20" s="8"/>
      <c r="T20" s="1"/>
      <c r="U20" s="1"/>
      <c r="V20" s="1"/>
      <c r="W20" s="1"/>
      <c r="X20" s="1"/>
      <c r="Y20" s="1"/>
      <c r="Z20" s="4"/>
      <c r="AA20" s="1"/>
      <c r="AB20" s="4"/>
      <c r="AC20" s="4"/>
      <c r="AD20" s="4"/>
    </row>
    <row r="21" ht="15.75" customHeight="1">
      <c r="A21" s="1"/>
      <c r="B21" s="9"/>
      <c r="C21" s="167" t="s">
        <v>245</v>
      </c>
      <c r="D21" s="18" t="b">
        <v>0</v>
      </c>
      <c r="E21" s="1"/>
      <c r="F21" s="16"/>
      <c r="G21" s="1"/>
      <c r="H21" s="1"/>
      <c r="I21" s="29"/>
      <c r="J21" s="1"/>
      <c r="K21" s="1"/>
      <c r="L21" s="1"/>
      <c r="M21" s="1"/>
      <c r="N21" s="1"/>
      <c r="O21" s="1"/>
      <c r="P21" s="8"/>
      <c r="Q21" s="1"/>
      <c r="R21" s="1"/>
      <c r="S21" s="38"/>
      <c r="T21" s="1"/>
      <c r="U21" s="1"/>
      <c r="V21" s="1"/>
      <c r="W21" s="1"/>
      <c r="X21" s="1"/>
      <c r="Y21" s="1"/>
      <c r="Z21" s="4"/>
      <c r="AA21" s="1"/>
      <c r="AB21" s="4"/>
      <c r="AC21" s="4"/>
      <c r="AD21" s="4"/>
    </row>
    <row r="22" ht="15.75" customHeight="1">
      <c r="A22" s="2"/>
      <c r="B22" s="22"/>
      <c r="C22" s="199" t="s">
        <v>246</v>
      </c>
      <c r="D22" s="200"/>
      <c r="E22" s="200"/>
      <c r="F22" s="201"/>
      <c r="G22" s="43" t="s">
        <v>22</v>
      </c>
      <c r="H22" s="44" t="s">
        <v>23</v>
      </c>
      <c r="I22" s="29" t="s">
        <v>24</v>
      </c>
      <c r="J22" s="2"/>
      <c r="K22" s="2"/>
      <c r="L22" s="2"/>
      <c r="M22" s="2"/>
      <c r="N22" s="2"/>
      <c r="O22" s="2"/>
      <c r="P22" s="3"/>
      <c r="Q22" s="2"/>
      <c r="R22" s="2"/>
      <c r="S22" s="38"/>
      <c r="T22" s="2"/>
      <c r="U22" s="2"/>
      <c r="V22" s="2"/>
      <c r="W22" s="2"/>
      <c r="X22" s="2"/>
      <c r="Y22" s="2"/>
      <c r="Z22" s="45"/>
      <c r="AA22" s="2"/>
      <c r="AB22" s="45"/>
      <c r="AC22" s="45"/>
      <c r="AD22" s="45"/>
    </row>
    <row r="23" ht="15.75" customHeight="1">
      <c r="A23" s="1"/>
      <c r="B23" s="9"/>
      <c r="C23" s="202"/>
      <c r="D23" s="203"/>
      <c r="E23" s="203"/>
      <c r="F23" s="204"/>
      <c r="G23" s="48"/>
      <c r="H23" s="49"/>
      <c r="I23" s="29"/>
      <c r="J23" s="1"/>
      <c r="K23" s="1"/>
      <c r="L23" s="1"/>
      <c r="M23" s="1"/>
      <c r="N23" s="1"/>
      <c r="O23" s="1"/>
      <c r="P23" s="3"/>
      <c r="Q23" s="1"/>
      <c r="R23" s="1"/>
      <c r="S23" s="38"/>
      <c r="T23" s="1"/>
      <c r="U23" s="1"/>
      <c r="V23" s="1"/>
      <c r="W23" s="1"/>
      <c r="X23" s="1"/>
      <c r="Y23" s="1"/>
      <c r="Z23" s="4"/>
      <c r="AA23" s="1"/>
      <c r="AB23" s="4"/>
      <c r="AC23" s="4"/>
      <c r="AD23" s="4"/>
    </row>
    <row r="24" ht="15.75" customHeight="1">
      <c r="A24" s="1"/>
      <c r="B24" s="9"/>
      <c r="C24" s="202" t="s">
        <v>358</v>
      </c>
      <c r="D24" s="203"/>
      <c r="E24" s="203"/>
      <c r="F24" s="204"/>
      <c r="G24" s="48">
        <v>3.0</v>
      </c>
      <c r="H24" s="49">
        <v>4109.04</v>
      </c>
      <c r="I24" s="29" t="s">
        <v>25</v>
      </c>
      <c r="J24" s="1"/>
      <c r="K24" s="1"/>
      <c r="L24" s="1"/>
      <c r="M24" s="1"/>
      <c r="N24" s="1"/>
      <c r="O24" s="1"/>
      <c r="P24" s="3"/>
      <c r="Q24" s="1"/>
      <c r="R24" s="1"/>
      <c r="S24" s="38"/>
      <c r="T24" s="1"/>
      <c r="U24" s="1"/>
      <c r="V24" s="1"/>
      <c r="W24" s="1"/>
      <c r="X24" s="1"/>
      <c r="Y24" s="1"/>
      <c r="Z24" s="4"/>
      <c r="AA24" s="1"/>
      <c r="AB24" s="4"/>
      <c r="AC24" s="4"/>
      <c r="AD24" s="4"/>
    </row>
    <row r="25" ht="15.75" customHeight="1">
      <c r="A25" s="1"/>
      <c r="B25" s="9"/>
      <c r="C25" s="288" t="s">
        <v>356</v>
      </c>
      <c r="D25" s="203"/>
      <c r="E25" s="203"/>
      <c r="F25" s="204"/>
      <c r="G25" s="48">
        <v>3.0</v>
      </c>
      <c r="H25" s="49">
        <v>4109.04</v>
      </c>
      <c r="I25" s="29"/>
      <c r="J25" s="1"/>
      <c r="K25" s="1"/>
      <c r="L25" s="1"/>
      <c r="M25" s="1"/>
      <c r="N25" s="1"/>
      <c r="O25" s="1"/>
      <c r="P25" s="3"/>
      <c r="Q25" s="1"/>
      <c r="R25" s="1"/>
      <c r="S25" s="38"/>
      <c r="T25" s="1"/>
      <c r="U25" s="1"/>
      <c r="V25" s="1"/>
      <c r="W25" s="1"/>
      <c r="X25" s="1"/>
      <c r="Y25" s="1"/>
      <c r="Z25" s="4"/>
      <c r="AA25" s="1"/>
      <c r="AB25" s="4"/>
      <c r="AC25" s="4"/>
      <c r="AD25" s="4"/>
    </row>
    <row r="26" ht="15.75" customHeight="1">
      <c r="A26" s="1"/>
      <c r="B26" s="9"/>
      <c r="C26" s="288" t="s">
        <v>357</v>
      </c>
      <c r="D26" s="203"/>
      <c r="E26" s="203"/>
      <c r="F26" s="204"/>
      <c r="G26" s="48">
        <v>3.0</v>
      </c>
      <c r="H26" s="49">
        <v>4109.04</v>
      </c>
      <c r="I26" s="29" t="s">
        <v>26</v>
      </c>
      <c r="J26" s="1"/>
      <c r="K26" s="1"/>
      <c r="L26" s="1"/>
      <c r="M26" s="1"/>
      <c r="N26" s="1"/>
      <c r="O26" s="1"/>
      <c r="P26" s="3"/>
      <c r="Q26" s="1"/>
      <c r="R26" s="1"/>
      <c r="S26" s="38"/>
      <c r="T26" s="1"/>
      <c r="U26" s="1"/>
      <c r="V26" s="1"/>
      <c r="W26" s="1"/>
      <c r="X26" s="1"/>
      <c r="Y26" s="1"/>
      <c r="Z26" s="4"/>
      <c r="AA26" s="1"/>
      <c r="AB26" s="4"/>
      <c r="AC26" s="4"/>
      <c r="AD26" s="4"/>
    </row>
    <row r="27" ht="15.75" customHeight="1">
      <c r="A27" s="1"/>
      <c r="B27" s="9"/>
      <c r="C27" s="288" t="s">
        <v>354</v>
      </c>
      <c r="D27" s="203"/>
      <c r="E27" s="203"/>
      <c r="F27" s="204"/>
      <c r="G27" s="48">
        <v>3.0</v>
      </c>
      <c r="H27" s="49">
        <v>4109.04</v>
      </c>
      <c r="I27" s="29"/>
      <c r="J27" s="1"/>
      <c r="K27" s="1"/>
      <c r="L27" s="1"/>
      <c r="M27" s="1"/>
      <c r="N27" s="1"/>
      <c r="O27" s="1"/>
      <c r="P27" s="51"/>
      <c r="Q27" s="1"/>
      <c r="R27" s="1"/>
      <c r="T27" s="1"/>
      <c r="U27" s="1"/>
      <c r="V27" s="1"/>
      <c r="W27" s="1"/>
      <c r="X27" s="1"/>
      <c r="Y27" s="1"/>
      <c r="Z27" s="4"/>
      <c r="AA27" s="1"/>
      <c r="AB27" s="4"/>
      <c r="AC27" s="4"/>
      <c r="AD27" s="4"/>
    </row>
    <row r="28" ht="15.75" customHeight="1">
      <c r="A28" s="1"/>
      <c r="B28" s="9"/>
      <c r="C28" s="288" t="s">
        <v>352</v>
      </c>
      <c r="D28" s="203"/>
      <c r="E28" s="203"/>
      <c r="F28" s="204"/>
      <c r="G28" s="48">
        <v>3.0</v>
      </c>
      <c r="H28" s="49">
        <v>4109.04</v>
      </c>
      <c r="I28" s="29" t="s">
        <v>27</v>
      </c>
      <c r="J28" s="1"/>
      <c r="K28" s="1"/>
      <c r="L28" s="1"/>
      <c r="M28" s="1"/>
      <c r="N28" s="1"/>
      <c r="O28" s="1"/>
      <c r="P28" s="3"/>
      <c r="Q28" s="1"/>
      <c r="R28" s="1"/>
      <c r="T28" s="1"/>
      <c r="U28" s="1"/>
      <c r="V28" s="1"/>
      <c r="W28" s="1"/>
      <c r="X28" s="1"/>
      <c r="Y28" s="1"/>
      <c r="Z28" s="4"/>
      <c r="AA28" s="1"/>
      <c r="AB28" s="4"/>
      <c r="AC28" s="4"/>
      <c r="AD28" s="4"/>
    </row>
    <row r="29" ht="15.75" customHeight="1">
      <c r="A29" s="1"/>
      <c r="B29" s="9"/>
      <c r="C29" s="288"/>
      <c r="D29" s="203"/>
      <c r="E29" s="203"/>
      <c r="F29" s="204"/>
      <c r="G29" s="48"/>
      <c r="H29" s="49"/>
      <c r="I29" s="29"/>
      <c r="J29" s="1"/>
      <c r="K29" s="1"/>
      <c r="L29" s="1"/>
      <c r="M29" s="1"/>
      <c r="N29" s="1"/>
      <c r="O29" s="1"/>
      <c r="P29" s="3"/>
      <c r="Q29" s="1"/>
      <c r="R29" s="1"/>
      <c r="T29" s="1"/>
      <c r="U29" s="1"/>
      <c r="V29" s="1"/>
      <c r="W29" s="1"/>
      <c r="X29" s="1"/>
      <c r="Y29" s="1"/>
      <c r="Z29" s="4"/>
      <c r="AA29" s="1"/>
      <c r="AB29" s="4"/>
      <c r="AC29" s="4"/>
      <c r="AD29" s="4"/>
    </row>
    <row r="30" ht="15.75" customHeight="1">
      <c r="A30" s="1"/>
      <c r="B30" s="9"/>
      <c r="C30" s="288"/>
      <c r="D30" s="203"/>
      <c r="E30" s="203"/>
      <c r="F30" s="204"/>
      <c r="G30" s="48"/>
      <c r="H30" s="49"/>
      <c r="I30" s="29" t="s">
        <v>28</v>
      </c>
      <c r="J30" s="1"/>
      <c r="K30" s="1"/>
      <c r="L30" s="1"/>
      <c r="M30" s="1"/>
      <c r="N30" s="1"/>
      <c r="O30" s="1"/>
      <c r="P30" s="8"/>
      <c r="Q30" s="1"/>
      <c r="R30" s="1"/>
      <c r="S30" s="3"/>
      <c r="T30" s="1"/>
      <c r="U30" s="1"/>
      <c r="V30" s="1"/>
      <c r="W30" s="1"/>
      <c r="X30" s="1"/>
      <c r="Y30" s="1"/>
      <c r="Z30" s="4"/>
      <c r="AA30" s="1"/>
      <c r="AB30" s="4"/>
      <c r="AC30" s="4"/>
      <c r="AD30" s="4"/>
    </row>
    <row r="31" ht="15.75" customHeight="1">
      <c r="A31" s="1"/>
      <c r="B31" s="9"/>
      <c r="C31" s="202"/>
      <c r="D31" s="203"/>
      <c r="E31" s="203"/>
      <c r="F31" s="204"/>
      <c r="G31" s="48"/>
      <c r="H31" s="49"/>
      <c r="I31" s="29"/>
      <c r="J31" s="1"/>
      <c r="K31" s="1"/>
      <c r="L31" s="1"/>
      <c r="M31" s="1"/>
      <c r="N31" s="1"/>
      <c r="O31" s="1"/>
      <c r="P31" s="8"/>
      <c r="Q31" s="1"/>
      <c r="R31" s="1"/>
      <c r="S31" s="3"/>
      <c r="T31" s="1"/>
      <c r="U31" s="1"/>
      <c r="V31" s="1"/>
      <c r="W31" s="1"/>
      <c r="X31" s="1"/>
      <c r="Y31" s="1"/>
      <c r="Z31" s="4"/>
      <c r="AA31" s="1"/>
      <c r="AB31" s="4"/>
      <c r="AC31" s="4"/>
      <c r="AD31" s="4"/>
    </row>
    <row r="32" ht="15.75" hidden="1" customHeight="1">
      <c r="A32" s="1"/>
      <c r="B32" s="9"/>
      <c r="C32" s="202"/>
      <c r="D32" s="203"/>
      <c r="E32" s="203"/>
      <c r="F32" s="204"/>
      <c r="G32" s="48"/>
      <c r="H32" s="49"/>
      <c r="I32" s="29" t="s">
        <v>29</v>
      </c>
      <c r="J32" s="1"/>
      <c r="K32" s="1"/>
      <c r="L32" s="1"/>
      <c r="M32" s="1"/>
      <c r="N32" s="1"/>
      <c r="O32" s="1"/>
      <c r="P32" s="1"/>
      <c r="Q32" s="1"/>
      <c r="R32" s="1"/>
      <c r="S32" s="3"/>
      <c r="T32" s="1"/>
      <c r="U32" s="1"/>
      <c r="V32" s="1"/>
      <c r="W32" s="1"/>
      <c r="X32" s="1"/>
      <c r="Y32" s="1"/>
      <c r="Z32" s="4"/>
      <c r="AA32" s="1"/>
      <c r="AB32" s="4"/>
      <c r="AC32" s="4"/>
      <c r="AD32" s="4"/>
    </row>
    <row r="33" ht="15.75" hidden="1" customHeight="1">
      <c r="A33" s="1"/>
      <c r="B33" s="9"/>
      <c r="C33" s="202"/>
      <c r="D33" s="203"/>
      <c r="E33" s="203"/>
      <c r="F33" s="204"/>
      <c r="G33" s="48"/>
      <c r="H33" s="49"/>
      <c r="I33" s="29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4"/>
      <c r="AA33" s="1"/>
      <c r="AB33" s="4"/>
      <c r="AC33" s="4"/>
      <c r="AD33" s="4"/>
    </row>
    <row r="34" ht="15.75" hidden="1" customHeight="1">
      <c r="A34" s="1"/>
      <c r="B34" s="9"/>
      <c r="C34" s="202"/>
      <c r="D34" s="203"/>
      <c r="E34" s="203"/>
      <c r="F34" s="204"/>
      <c r="G34" s="48"/>
      <c r="H34" s="49"/>
      <c r="I34" s="29" t="s">
        <v>30</v>
      </c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4"/>
      <c r="AA34" s="1"/>
      <c r="AB34" s="4"/>
      <c r="AC34" s="4"/>
      <c r="AD34" s="4"/>
    </row>
    <row r="35" ht="15.75" hidden="1" customHeight="1">
      <c r="A35" s="1"/>
      <c r="B35" s="9"/>
      <c r="C35" s="202"/>
      <c r="D35" s="203"/>
      <c r="E35" s="203"/>
      <c r="F35" s="204"/>
      <c r="G35" s="48"/>
      <c r="H35" s="49"/>
      <c r="I35" s="29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4"/>
      <c r="AA35" s="1"/>
      <c r="AB35" s="4"/>
      <c r="AC35" s="4"/>
      <c r="AD35" s="4"/>
    </row>
    <row r="36" ht="15.75" hidden="1" customHeight="1">
      <c r="A36" s="1"/>
      <c r="B36" s="9"/>
      <c r="C36" s="202"/>
      <c r="D36" s="203"/>
      <c r="E36" s="203"/>
      <c r="F36" s="204"/>
      <c r="G36" s="48"/>
      <c r="H36" s="49"/>
      <c r="I36" s="29" t="s">
        <v>31</v>
      </c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4"/>
      <c r="AA36" s="1"/>
      <c r="AB36" s="4"/>
      <c r="AC36" s="4"/>
      <c r="AD36" s="4"/>
    </row>
    <row r="37" ht="15.75" hidden="1" customHeight="1">
      <c r="A37" s="1"/>
      <c r="B37" s="9"/>
      <c r="C37" s="202"/>
      <c r="D37" s="203"/>
      <c r="E37" s="203"/>
      <c r="F37" s="204"/>
      <c r="G37" s="48"/>
      <c r="H37" s="49"/>
      <c r="I37" s="29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4"/>
      <c r="AA37" s="1"/>
      <c r="AB37" s="4"/>
      <c r="AC37" s="4"/>
      <c r="AD37" s="4"/>
    </row>
    <row r="38" ht="15.75" hidden="1" customHeight="1">
      <c r="A38" s="1"/>
      <c r="B38" s="9"/>
      <c r="C38" s="202"/>
      <c r="D38" s="203"/>
      <c r="E38" s="203"/>
      <c r="F38" s="204"/>
      <c r="G38" s="48"/>
      <c r="H38" s="49"/>
      <c r="I38" s="29" t="s">
        <v>32</v>
      </c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4"/>
      <c r="AA38" s="1"/>
      <c r="AB38" s="4"/>
      <c r="AC38" s="4"/>
      <c r="AD38" s="4"/>
    </row>
    <row r="39" ht="15.75" hidden="1" customHeight="1">
      <c r="A39" s="1"/>
      <c r="B39" s="9"/>
      <c r="C39" s="202"/>
      <c r="D39" s="203"/>
      <c r="E39" s="203"/>
      <c r="F39" s="204"/>
      <c r="G39" s="48"/>
      <c r="H39" s="49"/>
      <c r="I39" s="29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4"/>
      <c r="AA39" s="1"/>
      <c r="AB39" s="4"/>
      <c r="AC39" s="4"/>
      <c r="AD39" s="4"/>
    </row>
    <row r="40" ht="15.75" customHeight="1">
      <c r="A40" s="1"/>
      <c r="B40" s="9"/>
      <c r="C40" s="202"/>
      <c r="D40" s="203"/>
      <c r="E40" s="203"/>
      <c r="F40" s="204"/>
      <c r="G40" s="48"/>
      <c r="H40" s="49"/>
      <c r="I40" s="29" t="s">
        <v>33</v>
      </c>
      <c r="J40" s="1"/>
      <c r="K40" s="1"/>
      <c r="L40" s="1"/>
      <c r="M40" s="1"/>
      <c r="N40" s="1"/>
      <c r="O40" s="1"/>
      <c r="P40" s="8"/>
      <c r="Q40" s="1"/>
      <c r="R40" s="1"/>
      <c r="S40" s="8"/>
      <c r="T40" s="1"/>
      <c r="U40" s="1"/>
      <c r="V40" s="1"/>
      <c r="W40" s="1"/>
      <c r="X40" s="1"/>
      <c r="Y40" s="1"/>
      <c r="Z40" s="4"/>
      <c r="AA40" s="1"/>
      <c r="AB40" s="4"/>
      <c r="AC40" s="4"/>
      <c r="AD40" s="4"/>
    </row>
    <row r="41" ht="15.75" customHeight="1">
      <c r="A41" s="1"/>
      <c r="B41" s="9"/>
      <c r="C41" s="202"/>
      <c r="D41" s="203"/>
      <c r="E41" s="203"/>
      <c r="F41" s="204"/>
      <c r="G41" s="48"/>
      <c r="H41" s="49"/>
      <c r="I41" s="29"/>
      <c r="J41" s="1"/>
      <c r="K41" s="1"/>
      <c r="L41" s="1"/>
      <c r="M41" s="1"/>
      <c r="N41" s="1"/>
      <c r="O41" s="1"/>
      <c r="P41" s="8"/>
      <c r="Q41" s="1"/>
      <c r="R41" s="1"/>
      <c r="S41" s="8"/>
      <c r="T41" s="1"/>
      <c r="U41" s="1"/>
      <c r="V41" s="1"/>
      <c r="W41" s="1"/>
      <c r="X41" s="1"/>
      <c r="Y41" s="1"/>
      <c r="Z41" s="4"/>
      <c r="AA41" s="1"/>
      <c r="AB41" s="4"/>
      <c r="AC41" s="4"/>
      <c r="AD41" s="4"/>
    </row>
    <row r="42" ht="15.75" customHeight="1">
      <c r="A42" s="1"/>
      <c r="B42" s="9"/>
      <c r="C42" s="210"/>
      <c r="D42" s="211"/>
      <c r="E42" s="211"/>
      <c r="F42" s="212"/>
      <c r="G42" s="48"/>
      <c r="H42" s="49"/>
      <c r="I42" s="29" t="s">
        <v>34</v>
      </c>
      <c r="J42" s="1"/>
      <c r="K42" s="1"/>
      <c r="L42" s="1"/>
      <c r="M42" s="1"/>
      <c r="N42" s="1"/>
      <c r="O42" s="1"/>
      <c r="P42" s="8"/>
      <c r="Q42" s="1"/>
      <c r="R42" s="1"/>
      <c r="S42" s="8"/>
      <c r="T42" s="1"/>
      <c r="U42" s="1"/>
      <c r="V42" s="1"/>
      <c r="W42" s="1"/>
      <c r="X42" s="1"/>
      <c r="Y42" s="1"/>
      <c r="Z42" s="4"/>
      <c r="AA42" s="1"/>
      <c r="AB42" s="4"/>
      <c r="AC42" s="4"/>
      <c r="AD42" s="4"/>
    </row>
    <row r="43" ht="15.75" customHeight="1">
      <c r="A43" s="1"/>
      <c r="B43" s="9"/>
      <c r="C43" s="289"/>
      <c r="D43" s="198"/>
      <c r="E43" s="198"/>
      <c r="F43" s="222"/>
      <c r="G43" s="290"/>
      <c r="H43" s="49"/>
      <c r="I43" s="29"/>
      <c r="J43" s="1"/>
      <c r="K43" s="1"/>
      <c r="L43" s="1"/>
      <c r="M43" s="1"/>
      <c r="N43" s="1"/>
      <c r="O43" s="1"/>
      <c r="P43" s="8"/>
      <c r="Q43" s="1"/>
      <c r="R43" s="1"/>
      <c r="T43" s="1"/>
      <c r="U43" s="1"/>
      <c r="V43" s="1"/>
      <c r="W43" s="1"/>
      <c r="X43" s="1"/>
      <c r="Y43" s="1"/>
      <c r="Z43" s="4"/>
      <c r="AA43" s="1"/>
      <c r="AB43" s="4"/>
      <c r="AC43" s="4"/>
      <c r="AD43" s="4"/>
    </row>
    <row r="44" ht="15.75" customHeight="1">
      <c r="A44" s="1"/>
      <c r="B44" s="9"/>
      <c r="C44" s="291" t="s">
        <v>344</v>
      </c>
      <c r="D44" s="292"/>
      <c r="E44" s="292"/>
      <c r="F44" s="264"/>
      <c r="G44" s="293">
        <f t="shared" ref="G44:H44" si="1">SUM(G23:G43)</f>
        <v>15</v>
      </c>
      <c r="H44" s="294">
        <f t="shared" si="1"/>
        <v>20545.2</v>
      </c>
      <c r="I44" s="29" t="s">
        <v>8</v>
      </c>
      <c r="J44" s="1"/>
      <c r="K44" s="1"/>
      <c r="L44" s="1"/>
      <c r="M44" s="1"/>
      <c r="N44" s="1"/>
      <c r="O44" s="1"/>
      <c r="P44" s="8"/>
      <c r="Q44" s="1"/>
      <c r="R44" s="1"/>
      <c r="S44" s="8"/>
      <c r="T44" s="1"/>
      <c r="U44" s="1"/>
      <c r="V44" s="1"/>
      <c r="W44" s="1"/>
      <c r="X44" s="1"/>
      <c r="Y44" s="1"/>
      <c r="Z44" s="4"/>
      <c r="AA44" s="1"/>
      <c r="AB44" s="4"/>
      <c r="AC44" s="4"/>
      <c r="AD44" s="4"/>
    </row>
    <row r="45" ht="15.75" customHeight="1">
      <c r="A45" s="1"/>
      <c r="B45" s="9"/>
      <c r="C45" s="1"/>
      <c r="D45" s="1"/>
      <c r="E45" s="1"/>
      <c r="F45" s="1"/>
      <c r="G45" s="295" t="s">
        <v>36</v>
      </c>
      <c r="H45" s="296">
        <v>497.39</v>
      </c>
      <c r="I45" s="29"/>
      <c r="J45" s="1"/>
      <c r="K45" s="1"/>
      <c r="L45" s="1"/>
      <c r="M45" s="1"/>
      <c r="N45" s="1"/>
      <c r="O45" s="1"/>
      <c r="P45" s="3"/>
      <c r="Q45" s="1"/>
      <c r="R45" s="1"/>
      <c r="S45" s="8"/>
      <c r="T45" s="1"/>
      <c r="U45" s="1"/>
      <c r="V45" s="1"/>
      <c r="W45" s="1"/>
      <c r="X45" s="1"/>
      <c r="Y45" s="1"/>
      <c r="Z45" s="4"/>
      <c r="AA45" s="1"/>
      <c r="AB45" s="4"/>
      <c r="AC45" s="4"/>
      <c r="AD45" s="4"/>
    </row>
    <row r="46" ht="15.75" customHeight="1">
      <c r="A46" s="1"/>
      <c r="B46" s="9"/>
      <c r="C46" s="1"/>
      <c r="D46" s="1"/>
      <c r="E46" s="1"/>
      <c r="F46" s="1"/>
      <c r="G46" s="71" t="s">
        <v>37</v>
      </c>
      <c r="H46" s="489"/>
      <c r="I46" s="29" t="s">
        <v>38</v>
      </c>
      <c r="J46" s="1"/>
      <c r="K46" s="1"/>
      <c r="L46" s="1"/>
      <c r="M46" s="1"/>
      <c r="N46" s="1"/>
      <c r="O46" s="1"/>
      <c r="P46" s="1"/>
      <c r="Q46" s="1"/>
      <c r="R46" s="1"/>
      <c r="S46" s="8"/>
      <c r="T46" s="1"/>
      <c r="U46" s="1"/>
      <c r="V46" s="1"/>
      <c r="W46" s="1"/>
      <c r="X46" s="1"/>
      <c r="Y46" s="1"/>
      <c r="Z46" s="4"/>
      <c r="AA46" s="1"/>
      <c r="AB46" s="4"/>
      <c r="AC46" s="4"/>
      <c r="AD46" s="4"/>
    </row>
    <row r="47" ht="15.75" customHeight="1">
      <c r="A47" s="1"/>
      <c r="B47" s="9"/>
      <c r="C47" s="55" t="s">
        <v>1215</v>
      </c>
      <c r="D47" s="76"/>
      <c r="E47" s="55" t="s">
        <v>40</v>
      </c>
      <c r="G47" s="69" t="s">
        <v>41</v>
      </c>
      <c r="H47" s="488"/>
      <c r="I47" s="29"/>
      <c r="J47" s="1"/>
      <c r="K47" s="1"/>
      <c r="L47" s="1"/>
      <c r="M47" s="1"/>
      <c r="N47" s="1"/>
      <c r="O47" s="1"/>
      <c r="P47" s="1"/>
      <c r="Q47" s="1"/>
      <c r="R47" s="1"/>
      <c r="T47" s="1"/>
      <c r="U47" s="1"/>
      <c r="V47" s="1"/>
      <c r="W47" s="1"/>
      <c r="X47" s="1"/>
      <c r="Y47" s="1"/>
      <c r="Z47" s="4"/>
      <c r="AA47" s="1"/>
      <c r="AB47" s="4"/>
      <c r="AC47" s="4"/>
      <c r="AD47" s="4"/>
    </row>
    <row r="48" ht="15.75" customHeight="1">
      <c r="A48" s="1"/>
      <c r="B48" s="9"/>
      <c r="C48" s="80" t="s">
        <v>250</v>
      </c>
      <c r="D48" s="1"/>
      <c r="E48" s="80" t="s">
        <v>43</v>
      </c>
      <c r="F48" s="221"/>
      <c r="G48" s="69" t="s">
        <v>44</v>
      </c>
      <c r="H48" s="488">
        <v>4805.92</v>
      </c>
      <c r="I48" s="29" t="s">
        <v>45</v>
      </c>
      <c r="J48" s="1"/>
      <c r="K48" s="1"/>
      <c r="L48" s="1"/>
      <c r="M48" s="1"/>
      <c r="N48" s="1"/>
      <c r="O48" s="1"/>
      <c r="P48" s="1"/>
      <c r="Q48" s="1"/>
      <c r="R48" s="1"/>
      <c r="S48" s="3"/>
      <c r="T48" s="1"/>
      <c r="U48" s="1"/>
      <c r="V48" s="1"/>
      <c r="W48" s="1"/>
      <c r="X48" s="1"/>
      <c r="Y48" s="1"/>
      <c r="Z48" s="4"/>
      <c r="AA48" s="1"/>
      <c r="AB48" s="4"/>
      <c r="AC48" s="4"/>
      <c r="AD48" s="4"/>
    </row>
    <row r="49" ht="15.75" customHeight="1">
      <c r="A49" s="1"/>
      <c r="B49" s="9"/>
      <c r="C49" s="1"/>
      <c r="D49" s="1"/>
      <c r="E49" s="55" t="s">
        <v>990</v>
      </c>
      <c r="F49" s="207"/>
      <c r="G49" s="82" t="s">
        <v>48</v>
      </c>
      <c r="H49" s="83"/>
      <c r="I49" s="84"/>
      <c r="J49" s="1"/>
      <c r="K49" s="1"/>
      <c r="L49" s="1"/>
      <c r="M49" s="1"/>
      <c r="N49" s="1"/>
      <c r="O49" s="1"/>
      <c r="P49" s="1"/>
      <c r="Q49" s="1"/>
      <c r="R49" s="1"/>
      <c r="T49" s="1"/>
      <c r="U49" s="1"/>
      <c r="V49" s="1"/>
      <c r="W49" s="1"/>
      <c r="X49" s="1"/>
      <c r="Y49" s="1"/>
      <c r="Z49" s="4"/>
      <c r="AA49" s="1"/>
      <c r="AB49" s="4"/>
      <c r="AC49" s="4"/>
      <c r="AD49" s="4"/>
    </row>
    <row r="50" ht="15.75" customHeight="1">
      <c r="A50" s="1"/>
      <c r="B50" s="9"/>
      <c r="C50" s="55" t="s">
        <v>251</v>
      </c>
      <c r="D50" s="85"/>
      <c r="E50" s="198"/>
      <c r="F50" s="222"/>
      <c r="G50" s="82" t="s">
        <v>50</v>
      </c>
      <c r="H50" s="83"/>
      <c r="I50" s="29"/>
      <c r="J50" s="1"/>
      <c r="K50" s="1"/>
      <c r="L50" s="1"/>
      <c r="M50" s="1"/>
      <c r="N50" s="1"/>
      <c r="O50" s="1"/>
      <c r="P50" s="1"/>
      <c r="Q50" s="1"/>
      <c r="R50" s="1"/>
      <c r="S50" s="8"/>
      <c r="T50" s="1"/>
      <c r="U50" s="1"/>
      <c r="V50" s="1"/>
      <c r="W50" s="1"/>
      <c r="X50" s="1"/>
      <c r="Y50" s="1"/>
      <c r="Z50" s="4"/>
      <c r="AA50" s="1"/>
      <c r="AB50" s="4"/>
      <c r="AC50" s="4"/>
      <c r="AD50" s="4"/>
    </row>
    <row r="51" ht="15.75" customHeight="1">
      <c r="A51" s="1"/>
      <c r="B51" s="9"/>
      <c r="C51" s="80" t="s">
        <v>252</v>
      </c>
      <c r="D51" s="1"/>
      <c r="E51" s="80" t="s">
        <v>1113</v>
      </c>
      <c r="F51" s="221"/>
      <c r="G51" s="71" t="s">
        <v>53</v>
      </c>
      <c r="H51" s="72"/>
      <c r="I51" s="29"/>
      <c r="J51" s="1"/>
      <c r="K51" s="1"/>
      <c r="L51" s="1"/>
      <c r="M51" s="1"/>
      <c r="N51" s="1"/>
      <c r="O51" s="1"/>
      <c r="P51" s="1"/>
      <c r="Q51" s="1"/>
      <c r="R51" s="1"/>
      <c r="S51" s="8"/>
      <c r="T51" s="1"/>
      <c r="U51" s="1"/>
      <c r="V51" s="1"/>
      <c r="W51" s="1"/>
      <c r="X51" s="1"/>
      <c r="Y51" s="1"/>
      <c r="Z51" s="4"/>
      <c r="AA51" s="1"/>
      <c r="AB51" s="4"/>
      <c r="AC51" s="4"/>
      <c r="AD51" s="4"/>
    </row>
    <row r="52" ht="15.75" customHeight="1">
      <c r="A52" s="1"/>
      <c r="B52" s="9"/>
      <c r="C52" s="1"/>
      <c r="D52" s="1"/>
      <c r="E52" s="1"/>
      <c r="F52" s="1"/>
      <c r="G52" s="69" t="s">
        <v>55</v>
      </c>
      <c r="H52" s="77"/>
      <c r="I52" s="29"/>
      <c r="J52" s="1"/>
      <c r="K52" s="1"/>
      <c r="L52" s="1"/>
      <c r="M52" s="1"/>
      <c r="N52" s="1"/>
      <c r="O52" s="1"/>
      <c r="P52" s="1"/>
      <c r="Q52" s="1"/>
      <c r="R52" s="1"/>
      <c r="T52" s="1"/>
      <c r="U52" s="1"/>
      <c r="V52" s="1"/>
      <c r="W52" s="1"/>
      <c r="X52" s="1"/>
      <c r="Y52" s="1"/>
      <c r="Z52" s="4"/>
      <c r="AA52" s="1"/>
      <c r="AB52" s="4"/>
      <c r="AC52" s="4"/>
      <c r="AD52" s="4"/>
    </row>
    <row r="53" ht="15.75" customHeight="1">
      <c r="A53" s="1"/>
      <c r="B53" s="9"/>
      <c r="C53" s="223" t="s">
        <v>253</v>
      </c>
      <c r="D53" s="86"/>
      <c r="E53" s="87"/>
      <c r="F53" s="1"/>
      <c r="G53" s="88" t="s">
        <v>57</v>
      </c>
      <c r="H53" s="72"/>
      <c r="I53" s="29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4"/>
      <c r="AA53" s="1"/>
      <c r="AB53" s="4"/>
      <c r="AC53" s="4"/>
      <c r="AD53" s="4"/>
    </row>
    <row r="54" ht="15.75" customHeight="1">
      <c r="A54" s="1"/>
      <c r="B54" s="9"/>
      <c r="C54" s="225" t="s">
        <v>254</v>
      </c>
      <c r="E54" s="89"/>
      <c r="F54" s="1"/>
      <c r="G54" s="90" t="s">
        <v>59</v>
      </c>
      <c r="H54" s="77"/>
      <c r="I54" s="29"/>
      <c r="J54" s="9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4"/>
      <c r="AA54" s="1"/>
      <c r="AB54" s="4"/>
      <c r="AC54" s="4"/>
      <c r="AD54" s="4"/>
    </row>
    <row r="55" ht="15.75" customHeight="1">
      <c r="A55" s="1"/>
      <c r="B55" s="9"/>
      <c r="C55" s="226" t="s">
        <v>255</v>
      </c>
      <c r="E55" s="89"/>
      <c r="F55" s="1"/>
      <c r="G55" s="88" t="s">
        <v>61</v>
      </c>
      <c r="H55" s="72"/>
      <c r="I55" s="29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4"/>
      <c r="AA55" s="1"/>
      <c r="AB55" s="4"/>
      <c r="AC55" s="4"/>
      <c r="AD55" s="4"/>
    </row>
    <row r="56" ht="15.75" customHeight="1">
      <c r="A56" s="1"/>
      <c r="B56" s="9"/>
      <c r="C56" s="227" t="s">
        <v>1216</v>
      </c>
      <c r="E56" s="228"/>
      <c r="F56" s="1"/>
      <c r="G56" s="69"/>
      <c r="H56" s="92"/>
      <c r="I56" s="93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4"/>
      <c r="AA56" s="1"/>
      <c r="AB56" s="4"/>
      <c r="AC56" s="4"/>
      <c r="AD56" s="4"/>
    </row>
    <row r="57" ht="15.75" customHeight="1">
      <c r="A57" s="1"/>
      <c r="B57" s="9"/>
      <c r="C57" s="229" t="s">
        <v>1217</v>
      </c>
      <c r="E57" s="89"/>
      <c r="F57" s="1"/>
      <c r="G57" s="94" t="s">
        <v>64</v>
      </c>
      <c r="H57" s="95"/>
      <c r="I57" s="93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74" t="s">
        <v>39</v>
      </c>
      <c r="V57" s="75">
        <v>497.39</v>
      </c>
      <c r="W57" s="1"/>
      <c r="X57" s="1"/>
      <c r="Y57" s="1"/>
      <c r="Z57" s="4"/>
      <c r="AA57" s="1"/>
      <c r="AB57" s="4"/>
      <c r="AC57" s="4"/>
      <c r="AD57" s="4"/>
    </row>
    <row r="58" ht="15.75" customHeight="1">
      <c r="A58" s="1"/>
      <c r="B58" s="9"/>
      <c r="C58" s="231" t="s">
        <v>258</v>
      </c>
      <c r="E58" s="89"/>
      <c r="F58" s="1"/>
      <c r="G58" s="94" t="s">
        <v>66</v>
      </c>
      <c r="H58" s="95">
        <v>158.1</v>
      </c>
      <c r="I58" s="93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78" t="s">
        <v>42</v>
      </c>
      <c r="V58" s="79">
        <v>173.91</v>
      </c>
      <c r="W58" s="1"/>
      <c r="X58" s="1"/>
      <c r="Y58" s="1"/>
      <c r="Z58" s="4"/>
      <c r="AA58" s="1"/>
      <c r="AB58" s="4"/>
      <c r="AC58" s="4"/>
      <c r="AD58" s="4"/>
    </row>
    <row r="59" ht="15.75" customHeight="1">
      <c r="A59" s="1"/>
      <c r="B59" s="9"/>
      <c r="C59" s="232" t="s">
        <v>994</v>
      </c>
      <c r="E59" s="228"/>
      <c r="F59" s="1"/>
      <c r="G59" s="96" t="s">
        <v>68</v>
      </c>
      <c r="H59" s="72"/>
      <c r="I59" s="93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78" t="s">
        <v>46</v>
      </c>
      <c r="V59" s="79">
        <v>4805.92</v>
      </c>
      <c r="W59" s="1"/>
      <c r="X59" s="1"/>
      <c r="Y59" s="1"/>
      <c r="Z59" s="4"/>
      <c r="AA59" s="1"/>
      <c r="AB59" s="4"/>
      <c r="AC59" s="4"/>
      <c r="AD59" s="4"/>
    </row>
    <row r="60" ht="15.75" customHeight="1">
      <c r="A60" s="1"/>
      <c r="B60" s="9"/>
      <c r="C60" s="233" t="s">
        <v>260</v>
      </c>
      <c r="E60" s="228"/>
      <c r="F60" s="1"/>
      <c r="G60" s="100" t="s">
        <v>70</v>
      </c>
      <c r="H60" s="106"/>
      <c r="I60" s="93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78" t="s">
        <v>49</v>
      </c>
      <c r="V60" s="79">
        <v>1369.68</v>
      </c>
      <c r="W60" s="1"/>
      <c r="X60" s="1"/>
      <c r="Y60" s="1"/>
      <c r="Z60" s="4"/>
      <c r="AA60" s="1"/>
      <c r="AB60" s="4"/>
      <c r="AC60" s="4"/>
      <c r="AD60" s="4"/>
    </row>
    <row r="61" ht="15.75" customHeight="1">
      <c r="A61" s="1"/>
      <c r="B61" s="9"/>
      <c r="C61" s="235" t="s">
        <v>261</v>
      </c>
      <c r="D61" s="103"/>
      <c r="E61" s="104"/>
      <c r="F61" s="1"/>
      <c r="G61" s="105" t="s">
        <v>71</v>
      </c>
      <c r="H61" s="106"/>
      <c r="I61" s="107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78" t="s">
        <v>51</v>
      </c>
      <c r="V61" s="79"/>
      <c r="W61" s="1"/>
      <c r="X61" s="1"/>
      <c r="Y61" s="1"/>
      <c r="Z61" s="4"/>
      <c r="AA61" s="1"/>
      <c r="AB61" s="4"/>
      <c r="AC61" s="4"/>
      <c r="AD61" s="4"/>
    </row>
    <row r="62" ht="15.75" customHeight="1">
      <c r="A62" s="1"/>
      <c r="B62" s="9"/>
      <c r="C62" s="226"/>
      <c r="E62" s="89"/>
      <c r="F62" s="1"/>
      <c r="G62" s="108"/>
      <c r="H62" s="109"/>
      <c r="I62" s="107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78" t="s">
        <v>54</v>
      </c>
      <c r="V62" s="79">
        <v>239.12</v>
      </c>
      <c r="W62" s="1"/>
      <c r="X62" s="1"/>
      <c r="Y62" s="1"/>
      <c r="Z62" s="4"/>
      <c r="AA62" s="1"/>
      <c r="AB62" s="4"/>
      <c r="AC62" s="4"/>
      <c r="AD62" s="4"/>
    </row>
    <row r="63" ht="15.75" customHeight="1">
      <c r="A63" s="1"/>
      <c r="B63" s="9"/>
      <c r="C63" s="237" t="s">
        <v>262</v>
      </c>
      <c r="D63" s="103"/>
      <c r="E63" s="104"/>
      <c r="F63" s="1"/>
      <c r="G63" s="110" t="s">
        <v>72</v>
      </c>
      <c r="H63" s="111">
        <f>SUM(H44:H62)</f>
        <v>26006.61</v>
      </c>
      <c r="I63" s="65" t="s">
        <v>73</v>
      </c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78" t="s">
        <v>56</v>
      </c>
      <c r="V63" s="79"/>
      <c r="W63" s="1"/>
      <c r="X63" s="1"/>
      <c r="Y63" s="1"/>
      <c r="Z63" s="4"/>
      <c r="AA63" s="1"/>
      <c r="AB63" s="4"/>
      <c r="AC63" s="4"/>
      <c r="AD63" s="4"/>
    </row>
    <row r="64" ht="15.75" customHeight="1">
      <c r="A64" s="1"/>
      <c r="B64" s="9"/>
      <c r="C64" s="226" t="s">
        <v>263</v>
      </c>
      <c r="E64" s="89"/>
      <c r="F64" s="1"/>
      <c r="G64" s="112" t="s">
        <v>74</v>
      </c>
      <c r="H64" s="454"/>
      <c r="I64" s="114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78" t="s">
        <v>58</v>
      </c>
      <c r="V64" s="79">
        <v>415.85</v>
      </c>
      <c r="W64" s="1"/>
      <c r="X64" s="1"/>
      <c r="Y64" s="1"/>
      <c r="Z64" s="4"/>
      <c r="AA64" s="1"/>
      <c r="AB64" s="4"/>
      <c r="AC64" s="4"/>
      <c r="AD64" s="4"/>
    </row>
    <row r="65" ht="15.75" customHeight="1">
      <c r="A65" s="1"/>
      <c r="B65" s="9"/>
      <c r="C65" s="240" t="s">
        <v>264</v>
      </c>
      <c r="E65" s="228"/>
      <c r="F65" s="1"/>
      <c r="G65" s="115" t="s">
        <v>75</v>
      </c>
      <c r="H65" s="116">
        <f>H63-H64</f>
        <v>26006.61</v>
      </c>
      <c r="I65" s="117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78" t="s">
        <v>60</v>
      </c>
      <c r="V65" s="79">
        <v>239.12</v>
      </c>
      <c r="W65" s="1"/>
      <c r="X65" s="1"/>
      <c r="Y65" s="1"/>
      <c r="Z65" s="4"/>
      <c r="AA65" s="1"/>
      <c r="AB65" s="4"/>
      <c r="AC65" s="4"/>
      <c r="AD65" s="4"/>
    </row>
    <row r="66" ht="15.75" customHeight="1">
      <c r="A66" s="1"/>
      <c r="B66" s="9"/>
      <c r="C66" s="241"/>
      <c r="D66" s="242"/>
      <c r="E66" s="243"/>
      <c r="F66" s="120" t="s">
        <v>76</v>
      </c>
      <c r="G66" s="121"/>
      <c r="H66" s="122"/>
      <c r="I66" s="114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78" t="s">
        <v>62</v>
      </c>
      <c r="V66" s="79"/>
      <c r="W66" s="1"/>
      <c r="X66" s="1"/>
      <c r="Y66" s="1"/>
      <c r="Z66" s="4"/>
      <c r="AA66" s="1"/>
      <c r="AB66" s="4"/>
      <c r="AC66" s="4"/>
      <c r="AD66" s="4"/>
    </row>
    <row r="67" ht="15.75" customHeight="1">
      <c r="A67" s="1"/>
      <c r="B67" s="9"/>
      <c r="C67" s="1"/>
      <c r="D67" s="1"/>
      <c r="E67" s="16"/>
      <c r="F67" s="245" t="s">
        <v>1116</v>
      </c>
      <c r="G67" s="218"/>
      <c r="H67" s="218"/>
      <c r="I67" s="114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78" t="s">
        <v>63</v>
      </c>
      <c r="V67" s="79"/>
      <c r="W67" s="1"/>
      <c r="X67" s="1"/>
      <c r="Y67" s="1"/>
      <c r="Z67" s="4"/>
      <c r="AA67" s="1"/>
      <c r="AB67" s="4"/>
      <c r="AC67" s="4"/>
      <c r="AD67" s="4"/>
    </row>
    <row r="68" ht="15.75" customHeight="1">
      <c r="A68" s="1"/>
      <c r="B68" s="9"/>
      <c r="C68" s="1"/>
      <c r="D68" s="1"/>
      <c r="E68" s="128"/>
      <c r="F68" s="246"/>
      <c r="G68" s="247"/>
      <c r="H68" s="247"/>
      <c r="I68" s="114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78" t="s">
        <v>65</v>
      </c>
      <c r="V68" s="79">
        <v>158.1</v>
      </c>
      <c r="W68" s="1"/>
      <c r="X68" s="1"/>
      <c r="Y68" s="1"/>
      <c r="Z68" s="4"/>
      <c r="AA68" s="1"/>
      <c r="AB68" s="4"/>
      <c r="AC68" s="4"/>
      <c r="AD68" s="4"/>
    </row>
    <row r="69" ht="15.75" customHeight="1">
      <c r="A69" s="1"/>
      <c r="B69" s="9"/>
      <c r="C69" s="85" t="s">
        <v>266</v>
      </c>
      <c r="D69" s="1"/>
      <c r="E69" s="1"/>
      <c r="F69" s="1"/>
      <c r="G69" s="1"/>
      <c r="H69" s="85"/>
      <c r="I69" s="114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78" t="s">
        <v>67</v>
      </c>
      <c r="V69" s="79">
        <v>2144.27</v>
      </c>
      <c r="W69" s="1"/>
      <c r="X69" s="1"/>
      <c r="Y69" s="1"/>
      <c r="Z69" s="4"/>
      <c r="AA69" s="1"/>
      <c r="AB69" s="4"/>
      <c r="AC69" s="4"/>
      <c r="AD69" s="4"/>
    </row>
    <row r="70" ht="15.75" customHeight="1">
      <c r="A70" s="1"/>
      <c r="B70" s="121"/>
      <c r="C70" s="298" t="s">
        <v>267</v>
      </c>
      <c r="D70" s="30"/>
      <c r="E70" s="30"/>
      <c r="F70" s="30"/>
      <c r="G70" s="30"/>
      <c r="H70" s="30"/>
      <c r="I70" s="132"/>
      <c r="J70" s="1"/>
      <c r="K70" s="1"/>
      <c r="L70" s="1"/>
      <c r="M70" s="1" t="s">
        <v>79</v>
      </c>
      <c r="N70" s="1"/>
      <c r="O70" s="1"/>
      <c r="P70" s="1"/>
      <c r="Q70" s="1"/>
      <c r="R70" s="1"/>
      <c r="S70" s="1"/>
      <c r="T70" s="1"/>
      <c r="U70" s="98" t="s">
        <v>69</v>
      </c>
      <c r="V70" s="99"/>
      <c r="W70" s="1"/>
      <c r="X70" s="1"/>
      <c r="Y70" s="1"/>
      <c r="Z70" s="4"/>
      <c r="AA70" s="1" t="s">
        <v>80</v>
      </c>
      <c r="AB70" s="4"/>
      <c r="AC70" s="4"/>
      <c r="AD70" s="4"/>
    </row>
    <row r="71" ht="15.75" customHeight="1">
      <c r="A71" s="1"/>
      <c r="B71" s="1"/>
      <c r="C71" s="1"/>
      <c r="D71" s="1"/>
      <c r="E71" s="1"/>
      <c r="F71" s="1"/>
      <c r="G71" s="1"/>
      <c r="H71" s="1"/>
      <c r="I71" s="2"/>
      <c r="J71" s="1"/>
      <c r="K71" s="1"/>
      <c r="L71" s="1"/>
      <c r="M71" s="1" t="s">
        <v>81</v>
      </c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4"/>
      <c r="AA71" s="1"/>
      <c r="AB71" s="4"/>
      <c r="AC71" s="4"/>
      <c r="AD71" s="4"/>
    </row>
    <row r="72" ht="15.75" customHeight="1">
      <c r="A72" s="1"/>
      <c r="B72" s="1"/>
      <c r="C72" s="1"/>
      <c r="D72" s="1"/>
      <c r="E72" s="1"/>
      <c r="F72" s="1"/>
      <c r="G72" s="1"/>
      <c r="H72" s="1"/>
      <c r="I72" s="2"/>
      <c r="J72" s="1"/>
      <c r="K72" s="1"/>
      <c r="L72" s="1"/>
      <c r="M72" s="1" t="s">
        <v>82</v>
      </c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 t="s">
        <v>83</v>
      </c>
      <c r="Z72" s="4"/>
      <c r="AA72" s="1">
        <v>11.0</v>
      </c>
      <c r="AB72" s="4">
        <v>2614.86</v>
      </c>
      <c r="AC72" s="4"/>
      <c r="AD72" s="4">
        <v>28763.460000000003</v>
      </c>
    </row>
    <row r="73" ht="15.75" customHeight="1">
      <c r="A73" s="1"/>
      <c r="B73" s="1"/>
      <c r="C73" s="1"/>
      <c r="D73" s="1"/>
      <c r="E73" s="1"/>
      <c r="F73" s="1"/>
      <c r="G73" s="1"/>
      <c r="H73" s="1"/>
      <c r="I73" s="2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 t="s">
        <v>85</v>
      </c>
      <c r="Z73" s="4"/>
      <c r="AA73" s="1">
        <v>7.0</v>
      </c>
      <c r="AB73" s="4">
        <v>3735.514285714286</v>
      </c>
      <c r="AC73" s="4"/>
      <c r="AD73" s="4">
        <v>26148.600000000002</v>
      </c>
    </row>
    <row r="74" ht="15.75" customHeight="1">
      <c r="A74" s="1"/>
      <c r="B74" s="1"/>
      <c r="C74" s="1"/>
      <c r="D74" s="1"/>
      <c r="E74" s="1"/>
      <c r="F74" s="1"/>
      <c r="G74" s="1"/>
      <c r="H74" s="1"/>
      <c r="I74" s="2"/>
      <c r="J74" s="1"/>
      <c r="K74" s="1"/>
      <c r="L74" s="1"/>
      <c r="M74" s="4" t="s">
        <v>86</v>
      </c>
      <c r="N74" s="4"/>
      <c r="O74" s="4"/>
      <c r="P74" s="4"/>
      <c r="Q74" s="4"/>
      <c r="R74" s="4"/>
      <c r="S74" s="4"/>
      <c r="T74" s="4"/>
      <c r="U74" s="4"/>
      <c r="V74" s="4"/>
      <c r="W74" s="4"/>
      <c r="X74" s="1"/>
      <c r="Y74" s="1" t="s">
        <v>87</v>
      </c>
      <c r="Z74" s="4"/>
      <c r="AA74" s="1">
        <v>8.0</v>
      </c>
      <c r="AB74" s="4">
        <v>3268.5750000000003</v>
      </c>
      <c r="AC74" s="4"/>
      <c r="AD74" s="4">
        <v>26148.600000000002</v>
      </c>
    </row>
    <row r="75" ht="15.75" customHeight="1">
      <c r="A75" s="1"/>
      <c r="B75" s="1"/>
      <c r="C75" s="1"/>
      <c r="D75" s="1"/>
      <c r="E75" s="1"/>
      <c r="F75" s="1"/>
      <c r="G75" s="1"/>
      <c r="H75" s="1"/>
      <c r="I75" s="2"/>
      <c r="J75" s="1"/>
      <c r="K75" s="1"/>
      <c r="L75" s="1"/>
      <c r="M75" s="4" t="s">
        <v>337</v>
      </c>
      <c r="N75" s="4"/>
      <c r="O75" s="4"/>
      <c r="P75" s="4"/>
      <c r="Q75" s="4"/>
      <c r="R75" s="4"/>
      <c r="S75" s="4"/>
      <c r="T75" s="4"/>
      <c r="U75" s="4"/>
      <c r="V75" s="4"/>
      <c r="W75" s="4"/>
      <c r="X75" s="1"/>
      <c r="Y75" s="1" t="s">
        <v>89</v>
      </c>
      <c r="Z75" s="4"/>
      <c r="AA75" s="1">
        <v>12.0</v>
      </c>
      <c r="AB75" s="4">
        <v>2614.86</v>
      </c>
      <c r="AC75" s="4"/>
      <c r="AD75" s="4">
        <v>31378.32</v>
      </c>
    </row>
    <row r="76" ht="15.75" customHeight="1">
      <c r="A76" s="1"/>
      <c r="B76" s="1"/>
      <c r="C76" s="1"/>
      <c r="D76" s="1"/>
      <c r="E76" s="1"/>
      <c r="F76" s="1"/>
      <c r="G76" s="1"/>
      <c r="H76" s="1"/>
      <c r="I76" s="2"/>
      <c r="J76" s="1"/>
      <c r="K76" s="1"/>
      <c r="L76" s="1"/>
      <c r="M76" s="4" t="s">
        <v>90</v>
      </c>
      <c r="N76" s="4"/>
      <c r="O76" s="4"/>
      <c r="P76" s="4"/>
      <c r="Q76" s="4"/>
      <c r="R76" s="4" t="s">
        <v>91</v>
      </c>
      <c r="S76" s="4" t="s">
        <v>91</v>
      </c>
      <c r="T76" s="4" t="s">
        <v>91</v>
      </c>
      <c r="U76" s="4" t="s">
        <v>91</v>
      </c>
      <c r="V76" s="4" t="s">
        <v>91</v>
      </c>
      <c r="W76" s="4"/>
      <c r="X76" s="1"/>
      <c r="Y76" s="1" t="s">
        <v>92</v>
      </c>
      <c r="Z76" s="4"/>
      <c r="AA76" s="1">
        <v>9.0</v>
      </c>
      <c r="AB76" s="4">
        <v>2905.4</v>
      </c>
      <c r="AC76" s="4"/>
      <c r="AD76" s="4">
        <v>26148.600000000002</v>
      </c>
    </row>
    <row r="77" ht="15.75" customHeight="1">
      <c r="A77" s="1"/>
      <c r="B77" s="1"/>
      <c r="C77" s="1"/>
      <c r="D77" s="1"/>
      <c r="E77" s="1"/>
      <c r="F77" s="1"/>
      <c r="G77" s="1"/>
      <c r="H77" s="1"/>
      <c r="I77" s="2"/>
      <c r="J77" s="1"/>
      <c r="K77" s="1"/>
      <c r="L77" s="1"/>
      <c r="M77" s="4" t="s">
        <v>93</v>
      </c>
      <c r="N77" s="4" t="s">
        <v>94</v>
      </c>
      <c r="O77" s="4" t="s">
        <v>95</v>
      </c>
      <c r="P77" s="4"/>
      <c r="Q77" s="4"/>
      <c r="R77" s="4" t="s">
        <v>96</v>
      </c>
      <c r="S77" s="4" t="s">
        <v>97</v>
      </c>
      <c r="T77" s="4" t="s">
        <v>98</v>
      </c>
      <c r="U77" s="4" t="s">
        <v>99</v>
      </c>
      <c r="V77" s="4" t="s">
        <v>176</v>
      </c>
      <c r="W77" s="4"/>
      <c r="X77" s="1"/>
      <c r="Y77" s="1" t="s">
        <v>101</v>
      </c>
      <c r="Z77" s="4"/>
      <c r="AA77" s="1">
        <v>10.0</v>
      </c>
      <c r="AB77" s="4">
        <v>2614.86</v>
      </c>
      <c r="AC77" s="4"/>
      <c r="AD77" s="4">
        <v>26148.600000000002</v>
      </c>
    </row>
    <row r="78" ht="15.75" customHeight="1">
      <c r="A78" s="1"/>
      <c r="B78" s="1"/>
      <c r="C78" s="1"/>
      <c r="D78" s="1"/>
      <c r="E78" s="1"/>
      <c r="F78" s="1"/>
      <c r="G78" s="1"/>
      <c r="H78" s="1"/>
      <c r="I78" s="2"/>
      <c r="J78" s="1"/>
      <c r="K78" s="1"/>
      <c r="L78" s="1"/>
      <c r="M78" s="4" t="s">
        <v>338</v>
      </c>
      <c r="N78" s="4" t="s">
        <v>103</v>
      </c>
      <c r="O78" s="4">
        <v>871.62</v>
      </c>
      <c r="P78" s="4"/>
      <c r="Q78" s="4"/>
      <c r="R78" s="4" t="s">
        <v>351</v>
      </c>
      <c r="S78" s="4" t="s">
        <v>351</v>
      </c>
      <c r="T78" s="4" t="s">
        <v>351</v>
      </c>
      <c r="U78" s="4" t="s">
        <v>351</v>
      </c>
      <c r="V78" s="4">
        <v>4200.0</v>
      </c>
      <c r="W78" s="4"/>
      <c r="X78" s="1"/>
      <c r="Y78" s="1" t="s">
        <v>105</v>
      </c>
      <c r="Z78" s="4"/>
      <c r="AA78" s="1">
        <v>8.0</v>
      </c>
      <c r="AB78" s="4">
        <v>3268.5750000000003</v>
      </c>
      <c r="AC78" s="4"/>
      <c r="AD78" s="4">
        <v>26148.600000000002</v>
      </c>
    </row>
    <row r="79" ht="15.75" customHeight="1">
      <c r="A79" s="1"/>
      <c r="B79" s="1"/>
      <c r="C79" s="1"/>
      <c r="D79" s="1"/>
      <c r="E79" s="1"/>
      <c r="F79" s="1"/>
      <c r="G79" s="1"/>
      <c r="H79" s="1"/>
      <c r="I79" s="2"/>
      <c r="J79" s="1"/>
      <c r="K79" s="1"/>
      <c r="L79" s="1"/>
      <c r="M79" s="4" t="s">
        <v>39</v>
      </c>
      <c r="N79" s="4" t="s">
        <v>103</v>
      </c>
      <c r="O79" s="4">
        <v>497.39</v>
      </c>
      <c r="P79" s="4"/>
      <c r="Q79" s="4"/>
      <c r="R79" s="4">
        <v>497.39</v>
      </c>
      <c r="S79" s="4">
        <v>497.39</v>
      </c>
      <c r="T79" s="4">
        <v>497.39</v>
      </c>
      <c r="U79" s="4">
        <v>497.39</v>
      </c>
      <c r="V79" s="4">
        <v>497.39</v>
      </c>
      <c r="W79" s="4"/>
      <c r="X79" s="1"/>
      <c r="Y79" s="1" t="s">
        <v>106</v>
      </c>
      <c r="Z79" s="4"/>
      <c r="AA79" s="1">
        <v>8.0</v>
      </c>
      <c r="AB79" s="4">
        <v>3268.5750000000003</v>
      </c>
      <c r="AC79" s="4"/>
      <c r="AD79" s="4">
        <v>26148.600000000002</v>
      </c>
    </row>
    <row r="80" ht="15.75" customHeight="1">
      <c r="A80" s="1"/>
      <c r="B80" s="1"/>
      <c r="C80" s="1"/>
      <c r="D80" s="1"/>
      <c r="E80" s="1"/>
      <c r="F80" s="1"/>
      <c r="G80" s="1"/>
      <c r="H80" s="1"/>
      <c r="I80" s="2"/>
      <c r="J80" s="1"/>
      <c r="K80" s="1"/>
      <c r="L80" s="1"/>
      <c r="M80" s="4" t="s">
        <v>42</v>
      </c>
      <c r="N80" s="4" t="s">
        <v>107</v>
      </c>
      <c r="O80" s="4">
        <v>173.91</v>
      </c>
      <c r="P80" s="4"/>
      <c r="Q80" s="4"/>
      <c r="R80" s="4">
        <v>173.91</v>
      </c>
      <c r="S80" s="4">
        <v>173.91</v>
      </c>
      <c r="T80" s="4"/>
      <c r="U80" s="4"/>
      <c r="V80" s="4"/>
      <c r="W80" s="4"/>
      <c r="X80" s="1"/>
      <c r="Y80" s="1" t="s">
        <v>108</v>
      </c>
      <c r="Z80" s="4"/>
      <c r="AA80" s="1">
        <v>16.0</v>
      </c>
      <c r="AB80" s="4">
        <v>2614.86</v>
      </c>
      <c r="AC80" s="4"/>
      <c r="AD80" s="4">
        <v>41837.76</v>
      </c>
    </row>
    <row r="81" ht="15.75" customHeight="1">
      <c r="A81" s="1"/>
      <c r="B81" s="1"/>
      <c r="C81" s="1"/>
      <c r="E81" s="1"/>
      <c r="F81" s="1"/>
      <c r="G81" s="1"/>
      <c r="H81" s="1"/>
      <c r="I81" s="2"/>
      <c r="J81" s="1"/>
      <c r="L81" s="1"/>
      <c r="M81" s="4" t="s">
        <v>46</v>
      </c>
      <c r="N81" s="4" t="s">
        <v>103</v>
      </c>
      <c r="O81" s="4">
        <v>4805.92</v>
      </c>
      <c r="P81" s="4"/>
      <c r="Q81" s="4"/>
      <c r="R81" s="4">
        <v>4805.92</v>
      </c>
      <c r="S81" s="4">
        <v>4805.92</v>
      </c>
      <c r="T81" s="4">
        <v>4805.92</v>
      </c>
      <c r="U81" s="4">
        <v>4805.92</v>
      </c>
      <c r="V81" s="4"/>
      <c r="W81" s="4"/>
      <c r="X81" s="1"/>
      <c r="Y81" s="1" t="s">
        <v>109</v>
      </c>
      <c r="Z81" s="4"/>
      <c r="AA81" s="1">
        <v>8.0</v>
      </c>
      <c r="AB81" s="4">
        <v>3268.5750000000003</v>
      </c>
      <c r="AC81" s="4"/>
      <c r="AD81" s="4">
        <v>26148.600000000002</v>
      </c>
    </row>
    <row r="82" ht="15.75" customHeight="1">
      <c r="A82" s="1"/>
      <c r="B82" s="1"/>
      <c r="C82" s="1"/>
      <c r="E82" s="1"/>
      <c r="F82" s="1"/>
      <c r="G82" s="1"/>
      <c r="H82" s="1"/>
      <c r="I82" s="2"/>
      <c r="J82" s="1"/>
      <c r="L82" s="1"/>
      <c r="M82" s="4" t="s">
        <v>49</v>
      </c>
      <c r="N82" s="4" t="s">
        <v>103</v>
      </c>
      <c r="O82" s="4">
        <v>1369.68</v>
      </c>
      <c r="P82" s="4"/>
      <c r="Q82" s="4"/>
      <c r="R82" s="4">
        <v>1369.68</v>
      </c>
      <c r="S82" s="4">
        <v>1369.68</v>
      </c>
      <c r="T82" s="4">
        <v>1369.68</v>
      </c>
      <c r="U82" s="4">
        <v>1369.68</v>
      </c>
      <c r="V82" s="4">
        <v>1369.68</v>
      </c>
      <c r="W82" s="4"/>
      <c r="X82" s="1"/>
      <c r="Y82" s="1" t="s">
        <v>111</v>
      </c>
      <c r="Z82" s="4"/>
      <c r="AA82" s="1">
        <v>9.0</v>
      </c>
      <c r="AB82" s="4">
        <v>2905.4</v>
      </c>
      <c r="AC82" s="4"/>
      <c r="AD82" s="4">
        <v>26148.600000000002</v>
      </c>
    </row>
    <row r="83" ht="15.75" customHeight="1">
      <c r="A83" s="1"/>
      <c r="B83" s="1"/>
      <c r="C83" s="1"/>
      <c r="E83" s="1"/>
      <c r="F83" s="1"/>
      <c r="G83" s="1"/>
      <c r="H83" s="1"/>
      <c r="I83" s="2"/>
      <c r="J83" s="1"/>
      <c r="L83" s="1"/>
      <c r="M83" s="4" t="s">
        <v>124</v>
      </c>
      <c r="N83" s="4" t="s">
        <v>103</v>
      </c>
      <c r="O83" s="4">
        <v>110.0</v>
      </c>
      <c r="P83" s="4"/>
      <c r="Q83" s="4"/>
      <c r="R83" s="4"/>
      <c r="S83" s="4"/>
      <c r="T83" s="4"/>
      <c r="U83" s="4"/>
      <c r="V83" s="4"/>
      <c r="W83" s="4"/>
      <c r="X83" s="1"/>
      <c r="Y83" s="1" t="s">
        <v>113</v>
      </c>
      <c r="Z83" s="4"/>
      <c r="AA83" s="1">
        <v>18.0</v>
      </c>
      <c r="AB83" s="4">
        <v>2614.86</v>
      </c>
      <c r="AC83" s="4"/>
      <c r="AD83" s="4">
        <v>47067.48</v>
      </c>
    </row>
    <row r="84" ht="15.75" customHeight="1">
      <c r="A84" s="1"/>
      <c r="B84" s="1"/>
      <c r="C84" s="1"/>
      <c r="E84" s="1"/>
      <c r="F84" s="1"/>
      <c r="G84" s="1"/>
      <c r="H84" s="1"/>
      <c r="I84" s="2"/>
      <c r="J84" s="1"/>
      <c r="L84" s="1"/>
      <c r="M84" s="4" t="s">
        <v>54</v>
      </c>
      <c r="N84" s="4" t="s">
        <v>107</v>
      </c>
      <c r="O84" s="4">
        <v>239.12</v>
      </c>
      <c r="P84" s="4"/>
      <c r="Q84" s="4"/>
      <c r="R84" s="4">
        <v>239.12</v>
      </c>
      <c r="S84" s="4">
        <v>239.12</v>
      </c>
      <c r="T84" s="4"/>
      <c r="U84" s="4"/>
      <c r="V84" s="4">
        <v>239.12</v>
      </c>
      <c r="W84" s="4"/>
      <c r="X84" s="1"/>
      <c r="Y84" s="1" t="s">
        <v>115</v>
      </c>
      <c r="Z84" s="4"/>
      <c r="AA84" s="1">
        <v>13.0</v>
      </c>
      <c r="AB84" s="4">
        <v>2614.86</v>
      </c>
      <c r="AC84" s="4"/>
      <c r="AD84" s="4">
        <v>33993.18</v>
      </c>
    </row>
    <row r="85" ht="15.75" customHeight="1">
      <c r="A85" s="1"/>
      <c r="B85" s="1"/>
      <c r="C85" s="1"/>
      <c r="E85" s="1"/>
      <c r="F85" s="1"/>
      <c r="G85" s="1"/>
      <c r="H85" s="1"/>
      <c r="I85" s="2"/>
      <c r="J85" s="1"/>
      <c r="L85" s="1"/>
      <c r="M85" s="4" t="s">
        <v>56</v>
      </c>
      <c r="N85" s="4" t="s">
        <v>103</v>
      </c>
      <c r="O85" s="4">
        <v>86.95</v>
      </c>
      <c r="P85" s="4"/>
      <c r="Q85" s="4"/>
      <c r="R85" s="4"/>
      <c r="S85" s="4"/>
      <c r="T85" s="4">
        <v>86.95</v>
      </c>
      <c r="U85" s="4">
        <v>86.95</v>
      </c>
      <c r="V85" s="4"/>
      <c r="W85" s="4"/>
      <c r="X85" s="1"/>
      <c r="Y85" s="1" t="s">
        <v>117</v>
      </c>
      <c r="Z85" s="4"/>
      <c r="AA85" s="1">
        <v>7.0</v>
      </c>
      <c r="AB85" s="4">
        <v>3735.514285714286</v>
      </c>
      <c r="AC85" s="4"/>
      <c r="AD85" s="4">
        <v>26148.600000000002</v>
      </c>
    </row>
    <row r="86" ht="15.75" customHeight="1">
      <c r="A86" s="1"/>
      <c r="B86" s="1"/>
      <c r="C86" s="1"/>
      <c r="E86" s="1"/>
      <c r="F86" s="1"/>
      <c r="G86" s="1"/>
      <c r="H86" s="1"/>
      <c r="I86" s="2"/>
      <c r="J86" s="1"/>
      <c r="L86" s="1"/>
      <c r="M86" s="4" t="s">
        <v>58</v>
      </c>
      <c r="N86" s="4" t="s">
        <v>129</v>
      </c>
      <c r="O86" s="4">
        <v>415.85</v>
      </c>
      <c r="P86" s="4"/>
      <c r="Q86" s="4"/>
      <c r="R86" s="4">
        <v>415.85</v>
      </c>
      <c r="S86" s="4">
        <v>415.85</v>
      </c>
      <c r="T86" s="4">
        <v>415.85</v>
      </c>
      <c r="U86" s="4">
        <v>415.85</v>
      </c>
      <c r="V86" s="4"/>
      <c r="W86" s="4"/>
      <c r="X86" s="1"/>
      <c r="Y86" s="1" t="s">
        <v>119</v>
      </c>
      <c r="Z86" s="4"/>
      <c r="AA86" s="1">
        <v>10.0</v>
      </c>
      <c r="AB86" s="4">
        <v>2614.86</v>
      </c>
      <c r="AC86" s="4"/>
      <c r="AD86" s="4">
        <v>26148.600000000002</v>
      </c>
    </row>
    <row r="87" ht="15.75" customHeight="1">
      <c r="A87" s="1"/>
      <c r="B87" s="1"/>
      <c r="C87" s="1"/>
      <c r="E87" s="1"/>
      <c r="F87" s="1"/>
      <c r="G87" s="1"/>
      <c r="H87" s="1"/>
      <c r="I87" s="2"/>
      <c r="J87" s="1"/>
      <c r="L87" s="1"/>
      <c r="M87" s="4" t="s">
        <v>60</v>
      </c>
      <c r="N87" s="4" t="s">
        <v>107</v>
      </c>
      <c r="O87" s="4">
        <v>239.12</v>
      </c>
      <c r="P87" s="4"/>
      <c r="Q87" s="4"/>
      <c r="R87" s="4">
        <v>239.12</v>
      </c>
      <c r="S87" s="4">
        <v>239.12</v>
      </c>
      <c r="T87" s="4"/>
      <c r="U87" s="4"/>
      <c r="V87" s="4"/>
      <c r="W87" s="4"/>
      <c r="X87" s="1"/>
      <c r="Y87" s="1" t="s">
        <v>121</v>
      </c>
      <c r="Z87" s="4"/>
      <c r="AA87" s="1">
        <v>7.0</v>
      </c>
      <c r="AB87" s="4">
        <v>3735.514285714286</v>
      </c>
      <c r="AC87" s="4"/>
      <c r="AD87" s="4">
        <v>26148.600000000002</v>
      </c>
    </row>
    <row r="88" ht="15.75" customHeight="1">
      <c r="A88" s="1"/>
      <c r="B88" s="1"/>
      <c r="C88" s="1"/>
      <c r="E88" s="1"/>
      <c r="F88" s="1"/>
      <c r="G88" s="1"/>
      <c r="H88" s="1"/>
      <c r="I88" s="2"/>
      <c r="J88" s="1"/>
      <c r="L88" s="1"/>
      <c r="M88" s="4" t="s">
        <v>133</v>
      </c>
      <c r="N88" s="4" t="s">
        <v>107</v>
      </c>
      <c r="O88" s="4">
        <v>1569.89</v>
      </c>
      <c r="P88" s="4"/>
      <c r="Q88" s="4"/>
      <c r="R88" s="4">
        <v>1569.89</v>
      </c>
      <c r="S88" s="4"/>
      <c r="T88" s="4"/>
      <c r="U88" s="4"/>
      <c r="V88" s="4"/>
      <c r="W88" s="4"/>
      <c r="X88" s="1"/>
      <c r="Y88" s="1" t="s">
        <v>122</v>
      </c>
      <c r="Z88" s="4"/>
      <c r="AA88" s="1">
        <v>19.0</v>
      </c>
      <c r="AB88" s="4">
        <v>2614.86</v>
      </c>
      <c r="AC88" s="4"/>
      <c r="AD88" s="4">
        <v>49682.340000000004</v>
      </c>
    </row>
    <row r="89" ht="15.75" customHeight="1">
      <c r="A89" s="1"/>
      <c r="B89" s="1"/>
      <c r="C89" s="1"/>
      <c r="E89" s="1"/>
      <c r="F89" s="1"/>
      <c r="G89" s="1"/>
      <c r="H89" s="1"/>
      <c r="I89" s="2"/>
      <c r="J89" s="1"/>
      <c r="L89" s="1"/>
      <c r="M89" s="4" t="s">
        <v>136</v>
      </c>
      <c r="N89" s="4" t="s">
        <v>129</v>
      </c>
      <c r="O89" s="4">
        <v>784.95</v>
      </c>
      <c r="P89" s="4"/>
      <c r="Q89" s="4"/>
      <c r="R89" s="4"/>
      <c r="S89" s="4"/>
      <c r="T89" s="4">
        <v>784.95</v>
      </c>
      <c r="U89" s="4"/>
      <c r="V89" s="4"/>
      <c r="W89" s="4"/>
      <c r="X89" s="1"/>
      <c r="Y89" s="1" t="s">
        <v>123</v>
      </c>
      <c r="Z89" s="4"/>
      <c r="AA89" s="1">
        <v>10.0</v>
      </c>
      <c r="AB89" s="4">
        <v>2614.86</v>
      </c>
      <c r="AC89" s="4"/>
      <c r="AD89" s="4">
        <v>26148.600000000002</v>
      </c>
    </row>
    <row r="90" ht="15.75" customHeight="1">
      <c r="A90" s="1"/>
      <c r="B90" s="1"/>
      <c r="C90" s="1"/>
      <c r="E90" s="1"/>
      <c r="F90" s="1"/>
      <c r="G90" s="1"/>
      <c r="H90" s="1"/>
      <c r="I90" s="2"/>
      <c r="J90" s="1"/>
      <c r="L90" s="1"/>
      <c r="M90" s="4" t="s">
        <v>65</v>
      </c>
      <c r="N90" s="4" t="s">
        <v>103</v>
      </c>
      <c r="O90" s="4">
        <v>158.1</v>
      </c>
      <c r="P90" s="4"/>
      <c r="Q90" s="4"/>
      <c r="R90" s="4">
        <v>158.1</v>
      </c>
      <c r="S90" s="4">
        <v>158.1</v>
      </c>
      <c r="T90" s="4">
        <v>158.1</v>
      </c>
      <c r="U90" s="4">
        <v>158.1</v>
      </c>
      <c r="V90" s="4"/>
      <c r="W90" s="4"/>
      <c r="X90" s="1"/>
      <c r="Y90" s="1" t="s">
        <v>126</v>
      </c>
      <c r="Z90" s="4"/>
      <c r="AA90" s="1">
        <v>8.0</v>
      </c>
      <c r="AB90" s="4">
        <v>3268.5750000000003</v>
      </c>
      <c r="AC90" s="4"/>
      <c r="AD90" s="4">
        <v>26148.600000000002</v>
      </c>
    </row>
    <row r="91" ht="15.75" customHeight="1">
      <c r="A91" s="1"/>
      <c r="B91" s="1"/>
      <c r="C91" s="1"/>
      <c r="E91" s="1"/>
      <c r="F91" s="1"/>
      <c r="G91" s="1"/>
      <c r="H91" s="1"/>
      <c r="I91" s="2"/>
      <c r="J91" s="1"/>
      <c r="L91" s="1"/>
      <c r="M91" s="4" t="s">
        <v>67</v>
      </c>
      <c r="N91" s="4" t="s">
        <v>107</v>
      </c>
      <c r="O91" s="4">
        <v>2144.27</v>
      </c>
      <c r="P91" s="4"/>
      <c r="Q91" s="4"/>
      <c r="R91" s="4">
        <v>2144.27</v>
      </c>
      <c r="S91" s="4">
        <v>2144.27</v>
      </c>
      <c r="T91" s="4"/>
      <c r="U91" s="4"/>
      <c r="V91" s="4"/>
      <c r="W91" s="4"/>
      <c r="X91" s="1"/>
      <c r="Y91" s="1" t="s">
        <v>127</v>
      </c>
      <c r="Z91" s="4"/>
      <c r="AA91" s="1">
        <v>18.0</v>
      </c>
      <c r="AB91" s="4">
        <v>2614.86</v>
      </c>
      <c r="AC91" s="4"/>
      <c r="AD91" s="4">
        <v>47067.48</v>
      </c>
    </row>
    <row r="92" ht="15.75" customHeight="1">
      <c r="A92" s="1"/>
      <c r="B92" s="1"/>
      <c r="C92" s="1"/>
      <c r="E92" s="1"/>
      <c r="F92" s="1"/>
      <c r="G92" s="1"/>
      <c r="H92" s="1"/>
      <c r="I92" s="2"/>
      <c r="J92" s="1"/>
      <c r="L92" s="1"/>
      <c r="M92" s="4" t="s">
        <v>143</v>
      </c>
      <c r="N92" s="4" t="s">
        <v>129</v>
      </c>
      <c r="O92" s="4">
        <v>804.1</v>
      </c>
      <c r="P92" s="4"/>
      <c r="Q92" s="4"/>
      <c r="R92" s="152"/>
      <c r="S92" s="152"/>
      <c r="T92" s="152">
        <v>804.1</v>
      </c>
      <c r="U92" s="152">
        <v>804.1</v>
      </c>
      <c r="V92" s="152"/>
      <c r="W92" s="4"/>
      <c r="X92" s="1"/>
      <c r="Y92" s="1" t="s">
        <v>128</v>
      </c>
      <c r="Z92" s="4"/>
      <c r="AA92" s="1">
        <v>10.0</v>
      </c>
      <c r="AB92" s="4">
        <v>2614.86</v>
      </c>
      <c r="AC92" s="4"/>
      <c r="AD92" s="4">
        <v>26148.600000000002</v>
      </c>
    </row>
    <row r="93" ht="15.75" customHeight="1">
      <c r="A93" s="1"/>
      <c r="B93" s="1"/>
      <c r="C93" s="1"/>
      <c r="E93" s="1"/>
      <c r="F93" s="1"/>
      <c r="G93" s="1"/>
      <c r="H93" s="1"/>
      <c r="I93" s="2"/>
      <c r="J93" s="1"/>
      <c r="L93" s="1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1"/>
      <c r="Y93" s="1" t="s">
        <v>130</v>
      </c>
      <c r="Z93" s="4"/>
      <c r="AA93" s="1">
        <v>12.0</v>
      </c>
      <c r="AB93" s="4">
        <v>2614.86</v>
      </c>
      <c r="AC93" s="4"/>
      <c r="AD93" s="4">
        <v>31378.32</v>
      </c>
    </row>
    <row r="94" ht="15.75" customHeight="1">
      <c r="A94" s="1"/>
      <c r="B94" s="1"/>
      <c r="C94" s="1"/>
      <c r="E94" s="1"/>
      <c r="F94" s="1"/>
      <c r="G94" s="1"/>
      <c r="H94" s="1"/>
      <c r="I94" s="2"/>
      <c r="J94" s="1"/>
      <c r="L94" s="1"/>
      <c r="M94" s="4"/>
      <c r="N94" s="4"/>
      <c r="O94" s="4"/>
      <c r="P94" s="4"/>
      <c r="Q94" s="4"/>
      <c r="R94" s="4">
        <f t="shared" ref="R94:U94" si="2">SUM(R79:R92)</f>
        <v>11613.25</v>
      </c>
      <c r="S94" s="4">
        <f t="shared" si="2"/>
        <v>10043.36</v>
      </c>
      <c r="T94" s="4">
        <f t="shared" si="2"/>
        <v>8922.94</v>
      </c>
      <c r="U94" s="4">
        <f t="shared" si="2"/>
        <v>8137.99</v>
      </c>
      <c r="V94" s="4">
        <f>SUM(V78:V92)</f>
        <v>6306.19</v>
      </c>
      <c r="W94" s="4"/>
      <c r="X94" s="1"/>
      <c r="Y94" s="1" t="s">
        <v>131</v>
      </c>
      <c r="Z94" s="4"/>
      <c r="AA94" s="1">
        <v>15.0</v>
      </c>
      <c r="AB94" s="4">
        <v>2614.86</v>
      </c>
      <c r="AC94" s="4"/>
      <c r="AD94" s="4">
        <v>39222.9</v>
      </c>
    </row>
    <row r="95" ht="15.75" customHeight="1">
      <c r="A95" s="1"/>
      <c r="B95" s="1"/>
      <c r="C95" s="1"/>
      <c r="E95" s="1"/>
      <c r="F95" s="1"/>
      <c r="G95" s="1"/>
      <c r="H95" s="1"/>
      <c r="I95" s="2"/>
      <c r="J95" s="1"/>
      <c r="L95" s="1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1"/>
      <c r="Y95" s="1" t="s">
        <v>134</v>
      </c>
      <c r="Z95" s="4"/>
      <c r="AA95" s="1">
        <v>9.0</v>
      </c>
      <c r="AB95" s="4">
        <v>2905.4</v>
      </c>
      <c r="AC95" s="4"/>
      <c r="AD95" s="4">
        <v>26148.600000000002</v>
      </c>
    </row>
    <row r="96" ht="15.75" customHeight="1">
      <c r="A96" s="1"/>
      <c r="B96" s="1"/>
      <c r="C96" s="1"/>
      <c r="E96" s="1"/>
      <c r="F96" s="1"/>
      <c r="G96" s="1"/>
      <c r="H96" s="1"/>
      <c r="I96" s="2"/>
      <c r="J96" s="1"/>
      <c r="L96" s="1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1"/>
      <c r="Y96" s="1" t="s">
        <v>137</v>
      </c>
      <c r="Z96" s="4"/>
      <c r="AA96" s="1">
        <v>8.0</v>
      </c>
      <c r="AB96" s="4">
        <v>3268.5750000000003</v>
      </c>
      <c r="AC96" s="4"/>
      <c r="AD96" s="4">
        <v>26148.600000000002</v>
      </c>
    </row>
    <row r="97" ht="15.75" customHeight="1">
      <c r="A97" s="1"/>
      <c r="B97" s="1"/>
      <c r="C97" s="1"/>
      <c r="E97" s="1"/>
      <c r="F97" s="1"/>
      <c r="G97" s="1"/>
      <c r="H97" s="1"/>
      <c r="I97" s="2"/>
      <c r="J97" s="1"/>
      <c r="L97" s="1"/>
      <c r="M97" s="4" t="s">
        <v>365</v>
      </c>
      <c r="N97" s="4"/>
      <c r="O97" s="4"/>
      <c r="P97" s="4"/>
      <c r="Q97" s="4"/>
      <c r="R97" s="4"/>
      <c r="S97" s="4"/>
      <c r="T97" s="4"/>
      <c r="U97" s="4"/>
      <c r="V97" s="4"/>
      <c r="W97" s="4"/>
      <c r="X97" s="1"/>
      <c r="Y97" s="1" t="s">
        <v>139</v>
      </c>
      <c r="Z97" s="4"/>
      <c r="AA97" s="1">
        <v>8.0</v>
      </c>
      <c r="AB97" s="4">
        <v>3268.5750000000003</v>
      </c>
      <c r="AC97" s="4"/>
      <c r="AD97" s="4">
        <v>26148.600000000002</v>
      </c>
    </row>
    <row r="98" ht="15.75" customHeight="1">
      <c r="A98" s="1"/>
      <c r="B98" s="1"/>
      <c r="C98" s="1"/>
      <c r="E98" s="1"/>
      <c r="F98" s="1"/>
      <c r="G98" s="1"/>
      <c r="H98" s="1"/>
      <c r="I98" s="2"/>
      <c r="J98" s="1"/>
      <c r="L98" s="1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1"/>
      <c r="Y98" s="1" t="s">
        <v>140</v>
      </c>
      <c r="Z98" s="4"/>
      <c r="AA98" s="1">
        <v>7.0</v>
      </c>
      <c r="AB98" s="4">
        <v>4109.04</v>
      </c>
      <c r="AC98" s="4"/>
      <c r="AD98" s="4">
        <v>28763.28</v>
      </c>
    </row>
    <row r="99" ht="15.75" customHeight="1">
      <c r="A99" s="1"/>
      <c r="B99" s="1"/>
      <c r="C99" s="1"/>
      <c r="E99" s="1"/>
      <c r="F99" s="1"/>
      <c r="G99" s="1"/>
      <c r="H99" s="1"/>
      <c r="I99" s="2"/>
      <c r="J99" s="1"/>
      <c r="L99" s="1"/>
      <c r="M99" s="4" t="s">
        <v>366</v>
      </c>
      <c r="N99" s="4"/>
      <c r="O99" s="4"/>
      <c r="P99" s="4"/>
      <c r="Q99" s="4"/>
      <c r="R99" s="4"/>
      <c r="S99" s="4"/>
      <c r="T99" s="4"/>
      <c r="U99" s="4"/>
      <c r="V99" s="4"/>
      <c r="W99" s="4"/>
      <c r="X99" s="1"/>
      <c r="Y99" s="1" t="s">
        <v>144</v>
      </c>
      <c r="Z99" s="4"/>
      <c r="AA99" s="1">
        <v>5.0</v>
      </c>
      <c r="AB99" s="4">
        <v>4109.04</v>
      </c>
      <c r="AC99" s="4"/>
      <c r="AD99" s="4">
        <v>20545.2</v>
      </c>
    </row>
    <row r="100" ht="15.75" customHeight="1">
      <c r="A100" s="1"/>
      <c r="B100" s="1"/>
      <c r="C100" s="1"/>
      <c r="E100" s="1"/>
      <c r="F100" s="1"/>
      <c r="G100" s="1"/>
      <c r="H100" s="1"/>
      <c r="I100" s="2"/>
      <c r="J100" s="1"/>
      <c r="L100" s="1"/>
      <c r="M100" s="4" t="s">
        <v>169</v>
      </c>
      <c r="N100" s="4"/>
      <c r="O100" s="4"/>
      <c r="P100" s="4"/>
      <c r="Q100" s="4"/>
      <c r="R100" s="4" t="s">
        <v>91</v>
      </c>
      <c r="S100" s="4" t="s">
        <v>91</v>
      </c>
      <c r="T100" s="4" t="s">
        <v>91</v>
      </c>
      <c r="U100" s="4" t="s">
        <v>91</v>
      </c>
      <c r="V100" s="4" t="s">
        <v>91</v>
      </c>
      <c r="W100" s="4"/>
      <c r="X100" s="1"/>
      <c r="Y100" s="1" t="s">
        <v>146</v>
      </c>
      <c r="Z100" s="4"/>
      <c r="AA100" s="1">
        <v>3.0</v>
      </c>
      <c r="AB100" s="4">
        <v>4109.04</v>
      </c>
      <c r="AC100" s="4"/>
      <c r="AD100" s="4">
        <v>12327.119999999999</v>
      </c>
    </row>
    <row r="101" ht="15.75" customHeight="1">
      <c r="A101" s="1"/>
      <c r="B101" s="1"/>
      <c r="C101" s="1"/>
      <c r="E101" s="1"/>
      <c r="F101" s="1"/>
      <c r="G101" s="1"/>
      <c r="H101" s="1"/>
      <c r="I101" s="2"/>
      <c r="J101" s="1"/>
      <c r="L101" s="1"/>
      <c r="M101" s="4" t="s">
        <v>93</v>
      </c>
      <c r="N101" s="4" t="s">
        <v>94</v>
      </c>
      <c r="O101" s="4" t="s">
        <v>95</v>
      </c>
      <c r="P101" s="4"/>
      <c r="Q101" s="4"/>
      <c r="R101" s="4" t="s">
        <v>172</v>
      </c>
      <c r="S101" s="4" t="s">
        <v>173</v>
      </c>
      <c r="T101" s="4" t="s">
        <v>174</v>
      </c>
      <c r="U101" s="4" t="s">
        <v>175</v>
      </c>
      <c r="V101" s="4" t="s">
        <v>176</v>
      </c>
      <c r="W101" s="4"/>
      <c r="X101" s="1"/>
      <c r="Y101" s="1" t="s">
        <v>150</v>
      </c>
      <c r="Z101" s="4"/>
      <c r="AA101" s="1">
        <v>4.0</v>
      </c>
      <c r="AB101" s="4">
        <v>4109.04</v>
      </c>
      <c r="AC101" s="4"/>
      <c r="AD101" s="4">
        <v>16436.16</v>
      </c>
    </row>
    <row r="102" ht="15.75" customHeight="1">
      <c r="A102" s="1"/>
      <c r="B102" s="1"/>
      <c r="C102" s="1"/>
      <c r="E102" s="1"/>
      <c r="F102" s="1"/>
      <c r="G102" s="1"/>
      <c r="H102" s="1"/>
      <c r="I102" s="2"/>
      <c r="J102" s="1"/>
      <c r="L102" s="1"/>
      <c r="M102" s="4" t="s">
        <v>338</v>
      </c>
      <c r="N102" s="4" t="s">
        <v>103</v>
      </c>
      <c r="O102" s="4">
        <v>1369.68</v>
      </c>
      <c r="P102" s="4"/>
      <c r="Q102" s="4"/>
      <c r="R102" s="4" t="s">
        <v>351</v>
      </c>
      <c r="S102" s="4" t="s">
        <v>351</v>
      </c>
      <c r="T102" s="4" t="s">
        <v>351</v>
      </c>
      <c r="U102" s="4" t="s">
        <v>351</v>
      </c>
      <c r="V102" s="4">
        <v>4725.0</v>
      </c>
      <c r="W102" s="4"/>
      <c r="X102" s="1"/>
      <c r="Y102" s="1"/>
      <c r="Z102" s="4"/>
      <c r="AA102" s="1"/>
      <c r="AB102" s="4"/>
      <c r="AC102" s="4"/>
      <c r="AD102" s="4"/>
    </row>
    <row r="103" ht="15.75" customHeight="1">
      <c r="A103" s="1"/>
      <c r="B103" s="1"/>
      <c r="C103" s="1"/>
      <c r="D103" s="1"/>
      <c r="E103" s="1"/>
      <c r="F103" s="1"/>
      <c r="G103" s="1"/>
      <c r="H103" s="1"/>
      <c r="I103" s="2"/>
      <c r="J103" s="1"/>
      <c r="L103" s="1"/>
      <c r="M103" s="4" t="s">
        <v>39</v>
      </c>
      <c r="N103" s="4" t="s">
        <v>103</v>
      </c>
      <c r="O103" s="4">
        <v>497.39</v>
      </c>
      <c r="P103" s="4"/>
      <c r="Q103" s="4"/>
      <c r="R103" s="4">
        <v>497.39</v>
      </c>
      <c r="S103" s="4">
        <v>497.39</v>
      </c>
      <c r="T103" s="4">
        <v>497.39</v>
      </c>
      <c r="U103" s="4">
        <v>497.39</v>
      </c>
      <c r="V103" s="4">
        <v>497.39</v>
      </c>
      <c r="W103" s="4"/>
      <c r="X103" s="1"/>
      <c r="Y103" s="1"/>
      <c r="Z103" s="4"/>
      <c r="AA103" s="1"/>
      <c r="AB103" s="4"/>
      <c r="AC103" s="4"/>
      <c r="AD103" s="4">
        <v>872989.1999999998</v>
      </c>
    </row>
    <row r="104" ht="15.75" customHeight="1">
      <c r="A104" s="1"/>
      <c r="B104" s="1"/>
      <c r="C104" s="1"/>
      <c r="D104" s="1"/>
      <c r="E104" s="1"/>
      <c r="F104" s="1"/>
      <c r="G104" s="1"/>
      <c r="H104" s="1"/>
      <c r="I104" s="2"/>
      <c r="J104" s="1"/>
      <c r="L104" s="1"/>
      <c r="M104" s="4" t="s">
        <v>184</v>
      </c>
      <c r="N104" s="4" t="s">
        <v>107</v>
      </c>
      <c r="O104" s="4">
        <v>173.91</v>
      </c>
      <c r="P104" s="4"/>
      <c r="Q104" s="4"/>
      <c r="R104" s="4">
        <v>173.91</v>
      </c>
      <c r="S104" s="4">
        <v>173.91</v>
      </c>
      <c r="T104" s="4"/>
      <c r="U104" s="4"/>
      <c r="V104" s="4"/>
      <c r="W104" s="4"/>
      <c r="X104" s="1"/>
      <c r="Y104" s="1">
        <v>2614.86</v>
      </c>
      <c r="Z104" s="4"/>
      <c r="AA104" s="1"/>
      <c r="AB104" s="4"/>
      <c r="AC104" s="4"/>
      <c r="AD104" s="4"/>
    </row>
    <row r="105" ht="15.75" customHeight="1">
      <c r="A105" s="1"/>
      <c r="B105" s="1"/>
      <c r="C105" s="1"/>
      <c r="D105" s="1"/>
      <c r="E105" s="1"/>
      <c r="F105" s="1"/>
      <c r="G105" s="1"/>
      <c r="H105" s="1"/>
      <c r="I105" s="2"/>
      <c r="J105" s="1"/>
      <c r="L105" s="1"/>
      <c r="M105" s="4" t="s">
        <v>46</v>
      </c>
      <c r="N105" s="4" t="s">
        <v>103</v>
      </c>
      <c r="O105" s="4">
        <v>4805.92</v>
      </c>
      <c r="P105" s="4"/>
      <c r="Q105" s="4"/>
      <c r="R105" s="4">
        <v>4805.92</v>
      </c>
      <c r="S105" s="4">
        <v>4805.92</v>
      </c>
      <c r="T105" s="4">
        <v>4805.92</v>
      </c>
      <c r="U105" s="4">
        <v>4805.92</v>
      </c>
      <c r="V105" s="4"/>
      <c r="W105" s="4"/>
      <c r="X105" s="1"/>
      <c r="Y105" s="1">
        <v>2614.86</v>
      </c>
      <c r="Z105" s="4"/>
      <c r="AA105" s="1"/>
      <c r="AB105" s="4"/>
      <c r="AC105" s="4"/>
      <c r="AD105" s="4"/>
    </row>
    <row r="106" ht="15.75" customHeight="1">
      <c r="A106" s="1"/>
      <c r="B106" s="1"/>
      <c r="C106" s="1"/>
      <c r="D106" s="1"/>
      <c r="E106" s="1"/>
      <c r="F106" s="1"/>
      <c r="G106" s="1"/>
      <c r="H106" s="1"/>
      <c r="I106" s="2"/>
      <c r="J106" s="1"/>
      <c r="L106" s="1"/>
      <c r="M106" s="4" t="s">
        <v>49</v>
      </c>
      <c r="N106" s="4" t="s">
        <v>103</v>
      </c>
      <c r="O106" s="4">
        <v>1569.89</v>
      </c>
      <c r="P106" s="4"/>
      <c r="Q106" s="4"/>
      <c r="R106" s="4">
        <v>1569.89</v>
      </c>
      <c r="S106" s="4">
        <v>1569.89</v>
      </c>
      <c r="T106" s="4">
        <v>1569.89</v>
      </c>
      <c r="U106" s="4">
        <v>1569.89</v>
      </c>
      <c r="V106" s="4">
        <v>1569.89</v>
      </c>
      <c r="W106" s="4"/>
      <c r="X106" s="1"/>
      <c r="Y106" s="73">
        <v>3268.5750000000003</v>
      </c>
      <c r="Z106" s="4"/>
      <c r="AA106" s="1"/>
      <c r="AB106" s="4"/>
      <c r="AC106" s="4"/>
      <c r="AD106" s="4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2"/>
      <c r="J107" s="1"/>
      <c r="L107" s="1"/>
      <c r="M107" s="4" t="s">
        <v>124</v>
      </c>
      <c r="N107" s="4" t="s">
        <v>103</v>
      </c>
      <c r="O107" s="4">
        <v>110.0</v>
      </c>
      <c r="P107" s="4"/>
      <c r="Q107" s="4"/>
      <c r="R107" s="4"/>
      <c r="S107" s="4"/>
      <c r="T107" s="4"/>
      <c r="U107" s="4"/>
      <c r="V107" s="4"/>
      <c r="W107" s="4"/>
      <c r="X107" s="1"/>
      <c r="Y107" s="1">
        <v>2614.86</v>
      </c>
      <c r="Z107" s="4"/>
      <c r="AA107" s="1"/>
      <c r="AB107" s="4"/>
      <c r="AC107" s="4"/>
      <c r="AD107" s="4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2"/>
      <c r="J108" s="1"/>
      <c r="L108" s="1"/>
      <c r="M108" s="4" t="s">
        <v>54</v>
      </c>
      <c r="N108" s="4" t="s">
        <v>107</v>
      </c>
      <c r="O108" s="4">
        <v>239.12</v>
      </c>
      <c r="P108" s="4"/>
      <c r="Q108" s="4"/>
      <c r="R108" s="4">
        <v>239.12</v>
      </c>
      <c r="S108" s="4">
        <v>239.12</v>
      </c>
      <c r="T108" s="4"/>
      <c r="U108" s="4"/>
      <c r="V108" s="4">
        <v>239.12</v>
      </c>
      <c r="W108" s="4"/>
      <c r="X108" s="1"/>
      <c r="Y108" s="4">
        <v>2614.86</v>
      </c>
      <c r="Z108" s="4"/>
      <c r="AA108" s="1"/>
      <c r="AB108" s="4"/>
      <c r="AC108" s="4"/>
      <c r="AD108" s="4"/>
    </row>
    <row r="109" ht="15.75" customHeight="1">
      <c r="A109" s="1"/>
      <c r="B109" s="1"/>
      <c r="C109" s="1"/>
      <c r="D109" s="1"/>
      <c r="E109" s="1"/>
      <c r="F109" s="1"/>
      <c r="G109" s="1"/>
      <c r="H109" s="1"/>
      <c r="I109" s="2"/>
      <c r="J109" s="1"/>
      <c r="L109" s="1"/>
      <c r="M109" s="4" t="s">
        <v>56</v>
      </c>
      <c r="N109" s="4" t="s">
        <v>103</v>
      </c>
      <c r="O109" s="4">
        <v>86.95</v>
      </c>
      <c r="P109" s="4"/>
      <c r="Q109" s="4"/>
      <c r="R109" s="4"/>
      <c r="S109" s="4"/>
      <c r="T109" s="4">
        <v>86.95</v>
      </c>
      <c r="U109" s="4">
        <v>86.95</v>
      </c>
      <c r="V109" s="4"/>
      <c r="W109" s="4"/>
      <c r="X109" s="1"/>
      <c r="Y109" s="1"/>
      <c r="Z109" s="4"/>
      <c r="AA109" s="1"/>
      <c r="AB109" s="4"/>
      <c r="AC109" s="4"/>
      <c r="AD109" s="4"/>
    </row>
    <row r="110" ht="15.75" customHeight="1">
      <c r="A110" s="1"/>
      <c r="B110" s="1"/>
      <c r="C110" s="1"/>
      <c r="D110" s="1"/>
      <c r="E110" s="1"/>
      <c r="F110" s="1"/>
      <c r="G110" s="1"/>
      <c r="H110" s="1"/>
      <c r="I110" s="2"/>
      <c r="J110" s="1"/>
      <c r="L110" s="1"/>
      <c r="M110" s="4" t="s">
        <v>58</v>
      </c>
      <c r="N110" s="4" t="s">
        <v>129</v>
      </c>
      <c r="O110" s="4">
        <v>415.85</v>
      </c>
      <c r="P110" s="4"/>
      <c r="Q110" s="4"/>
      <c r="R110" s="4">
        <v>415.85</v>
      </c>
      <c r="S110" s="4">
        <v>415.85</v>
      </c>
      <c r="T110" s="4">
        <v>415.85</v>
      </c>
      <c r="U110" s="4">
        <v>415.85</v>
      </c>
      <c r="V110" s="4"/>
      <c r="W110" s="4"/>
      <c r="X110" s="1"/>
      <c r="Y110" s="1"/>
      <c r="Z110" s="4"/>
      <c r="AA110" s="1"/>
      <c r="AB110" s="4"/>
      <c r="AC110" s="4"/>
      <c r="AD110" s="4"/>
    </row>
    <row r="111" ht="15.75" customHeight="1">
      <c r="A111" s="1"/>
      <c r="B111" s="1"/>
      <c r="C111" s="1"/>
      <c r="D111" s="1"/>
      <c r="E111" s="1"/>
      <c r="F111" s="1"/>
      <c r="G111" s="1"/>
      <c r="H111" s="1"/>
      <c r="I111" s="2"/>
      <c r="J111" s="1"/>
      <c r="L111" s="1"/>
      <c r="M111" s="4" t="s">
        <v>60</v>
      </c>
      <c r="N111" s="4" t="s">
        <v>107</v>
      </c>
      <c r="O111" s="4">
        <v>239.12</v>
      </c>
      <c r="P111" s="4"/>
      <c r="Q111" s="4"/>
      <c r="R111" s="4">
        <v>239.12</v>
      </c>
      <c r="S111" s="4">
        <v>239.12</v>
      </c>
      <c r="T111" s="4"/>
      <c r="U111" s="4"/>
      <c r="V111" s="4"/>
      <c r="W111" s="4"/>
      <c r="X111" s="1"/>
      <c r="Y111" s="1"/>
      <c r="Z111" s="4"/>
      <c r="AA111" s="1"/>
      <c r="AB111" s="4"/>
      <c r="AC111" s="4"/>
      <c r="AD111" s="4"/>
    </row>
    <row r="112" ht="15.75" customHeight="1">
      <c r="A112" s="1"/>
      <c r="B112" s="1"/>
      <c r="C112" s="1"/>
      <c r="D112" s="1"/>
      <c r="E112" s="1"/>
      <c r="F112" s="1"/>
      <c r="G112" s="1"/>
      <c r="H112" s="1"/>
      <c r="I112" s="2"/>
      <c r="J112" s="1"/>
      <c r="L112" s="1"/>
      <c r="M112" s="4" t="s">
        <v>133</v>
      </c>
      <c r="N112" s="4" t="s">
        <v>107</v>
      </c>
      <c r="O112" s="4">
        <v>1569.89</v>
      </c>
      <c r="P112" s="4"/>
      <c r="Q112" s="4"/>
      <c r="R112" s="4">
        <v>1569.89</v>
      </c>
      <c r="S112" s="4"/>
      <c r="T112" s="4"/>
      <c r="U112" s="4"/>
      <c r="V112" s="4"/>
      <c r="W112" s="4"/>
      <c r="X112" s="1"/>
      <c r="Y112" s="1"/>
      <c r="Z112" s="4"/>
      <c r="AA112" s="1"/>
      <c r="AB112" s="4"/>
      <c r="AC112" s="4"/>
      <c r="AD112" s="4"/>
    </row>
    <row r="113" ht="15.75" customHeight="1">
      <c r="A113" s="1"/>
      <c r="B113" s="1"/>
      <c r="C113" s="1"/>
      <c r="D113" s="1"/>
      <c r="E113" s="1"/>
      <c r="F113" s="1"/>
      <c r="G113" s="1"/>
      <c r="H113" s="1"/>
      <c r="I113" s="2"/>
      <c r="J113" s="1"/>
      <c r="L113" s="1"/>
      <c r="M113" s="4" t="s">
        <v>136</v>
      </c>
      <c r="N113" s="4" t="s">
        <v>129</v>
      </c>
      <c r="O113" s="4">
        <v>784.95</v>
      </c>
      <c r="P113" s="4"/>
      <c r="Q113" s="4"/>
      <c r="R113" s="4"/>
      <c r="S113" s="4"/>
      <c r="T113" s="4">
        <v>784.95</v>
      </c>
      <c r="U113" s="4"/>
      <c r="V113" s="4"/>
      <c r="W113" s="4"/>
      <c r="X113" s="1"/>
      <c r="Y113" s="1"/>
      <c r="Z113" s="4"/>
      <c r="AA113" s="1"/>
      <c r="AB113" s="4"/>
      <c r="AC113" s="4"/>
      <c r="AD113" s="4"/>
    </row>
    <row r="114" ht="15.75" customHeight="1">
      <c r="A114" s="1"/>
      <c r="B114" s="1"/>
      <c r="C114" s="1"/>
      <c r="D114" s="1"/>
      <c r="E114" s="1"/>
      <c r="F114" s="1"/>
      <c r="G114" s="1"/>
      <c r="H114" s="1"/>
      <c r="I114" s="2"/>
      <c r="J114" s="1"/>
      <c r="L114" s="1"/>
      <c r="M114" s="4" t="s">
        <v>65</v>
      </c>
      <c r="N114" s="4" t="s">
        <v>103</v>
      </c>
      <c r="O114" s="4">
        <v>158.1</v>
      </c>
      <c r="P114" s="4"/>
      <c r="Q114" s="4"/>
      <c r="R114" s="4">
        <v>158.1</v>
      </c>
      <c r="S114" s="4">
        <v>158.1</v>
      </c>
      <c r="T114" s="4">
        <v>158.1</v>
      </c>
      <c r="U114" s="4">
        <v>158.1</v>
      </c>
      <c r="V114" s="4"/>
      <c r="W114" s="4"/>
      <c r="X114" s="1"/>
      <c r="Y114" s="1"/>
      <c r="Z114" s="4"/>
      <c r="AA114" s="1"/>
      <c r="AB114" s="4"/>
      <c r="AC114" s="4"/>
      <c r="AD114" s="4"/>
    </row>
    <row r="115" ht="15.75" customHeight="1">
      <c r="A115" s="1"/>
      <c r="B115" s="1"/>
      <c r="C115" s="1"/>
      <c r="D115" s="1"/>
      <c r="E115" s="1"/>
      <c r="F115" s="1"/>
      <c r="G115" s="1"/>
      <c r="H115" s="1"/>
      <c r="I115" s="2"/>
      <c r="J115" s="1"/>
      <c r="L115" s="1"/>
      <c r="M115" s="4" t="s">
        <v>67</v>
      </c>
      <c r="N115" s="4" t="s">
        <v>107</v>
      </c>
      <c r="O115" s="4">
        <v>2144.27</v>
      </c>
      <c r="P115" s="4"/>
      <c r="Q115" s="4"/>
      <c r="R115" s="4">
        <v>2144.27</v>
      </c>
      <c r="S115" s="4">
        <v>2144.27</v>
      </c>
      <c r="T115" s="4"/>
      <c r="U115" s="4"/>
      <c r="V115" s="4"/>
      <c r="W115" s="4"/>
      <c r="X115" s="1"/>
      <c r="Y115" s="1"/>
      <c r="Z115" s="4"/>
      <c r="AA115" s="1"/>
      <c r="AB115" s="4"/>
      <c r="AC115" s="4"/>
      <c r="AD115" s="1" t="s">
        <v>167</v>
      </c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2"/>
      <c r="J116" s="1"/>
      <c r="L116" s="1"/>
      <c r="M116" s="4" t="s">
        <v>143</v>
      </c>
      <c r="N116" s="4" t="s">
        <v>129</v>
      </c>
      <c r="O116" s="4">
        <v>804.1</v>
      </c>
      <c r="P116" s="4"/>
      <c r="Q116" s="4"/>
      <c r="R116" s="152"/>
      <c r="S116" s="152"/>
      <c r="T116" s="152">
        <v>804.1</v>
      </c>
      <c r="U116" s="152">
        <v>804.1</v>
      </c>
      <c r="V116" s="152"/>
      <c r="W116" s="4"/>
      <c r="X116" s="1"/>
      <c r="Y116" s="1"/>
      <c r="Z116" s="4"/>
      <c r="AA116" s="1"/>
      <c r="AB116" s="4"/>
      <c r="AC116" s="4"/>
      <c r="AD116" s="1" t="s">
        <v>170</v>
      </c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2"/>
      <c r="J117" s="1"/>
      <c r="L117" s="1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1"/>
      <c r="Y117" s="1"/>
      <c r="Z117" s="4"/>
      <c r="AA117" s="1"/>
      <c r="AB117" s="4"/>
      <c r="AC117" s="4"/>
      <c r="AD117" s="1" t="s">
        <v>177</v>
      </c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2"/>
      <c r="J118" s="1"/>
      <c r="L118" s="1"/>
      <c r="N118" s="4"/>
      <c r="O118" s="4"/>
      <c r="P118" s="4"/>
      <c r="Q118" s="4"/>
      <c r="R118" s="4">
        <f t="shared" ref="R118:U118" si="3">SUM(R103:R116)</f>
        <v>11813.46</v>
      </c>
      <c r="S118" s="4">
        <f t="shared" si="3"/>
        <v>10243.57</v>
      </c>
      <c r="T118" s="4">
        <f t="shared" si="3"/>
        <v>9123.15</v>
      </c>
      <c r="U118" s="4">
        <f t="shared" si="3"/>
        <v>8338.2</v>
      </c>
      <c r="V118" s="4">
        <f>SUM(V102:V116)</f>
        <v>7031.4</v>
      </c>
      <c r="W118" s="4"/>
      <c r="X118" s="1"/>
      <c r="Y118" s="1"/>
      <c r="Z118" s="4"/>
      <c r="AA118" s="1"/>
      <c r="AB118" s="4"/>
      <c r="AC118" s="4"/>
      <c r="AD118" s="1" t="s">
        <v>180</v>
      </c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2"/>
      <c r="J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4"/>
      <c r="AA119" s="1"/>
      <c r="AB119" s="4"/>
      <c r="AC119" s="4"/>
      <c r="AD119" s="1" t="s">
        <v>182</v>
      </c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2"/>
      <c r="J120" s="1"/>
      <c r="L120" s="1"/>
      <c r="M120" s="4" t="s">
        <v>365</v>
      </c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4"/>
      <c r="AA120" s="1"/>
      <c r="AB120" s="4"/>
      <c r="AC120" s="4"/>
      <c r="AD120" s="1" t="s">
        <v>185</v>
      </c>
    </row>
    <row r="121" ht="15.75" customHeight="1">
      <c r="A121" s="1"/>
      <c r="B121" s="1"/>
      <c r="C121" s="1"/>
      <c r="D121" s="1"/>
      <c r="E121" s="1"/>
      <c r="F121" s="1"/>
      <c r="G121" s="1"/>
      <c r="H121" s="1"/>
      <c r="I121" s="2"/>
      <c r="J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4"/>
      <c r="AA121" s="1"/>
      <c r="AB121" s="4"/>
      <c r="AC121" s="4"/>
      <c r="AD121" s="1" t="s">
        <v>187</v>
      </c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2"/>
      <c r="J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4"/>
      <c r="AA122" s="1"/>
      <c r="AB122" s="4"/>
      <c r="AC122" s="4"/>
      <c r="AD122" s="1" t="s">
        <v>189</v>
      </c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2"/>
      <c r="J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4"/>
      <c r="AA123" s="1"/>
      <c r="AB123" s="4"/>
      <c r="AC123" s="4"/>
      <c r="AD123" s="1" t="s">
        <v>190</v>
      </c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2"/>
      <c r="J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4"/>
      <c r="AA124" s="1"/>
      <c r="AB124" s="4"/>
      <c r="AC124" s="4"/>
      <c r="AD124" s="1" t="s">
        <v>191</v>
      </c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2"/>
      <c r="J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4"/>
      <c r="AA125" s="1"/>
      <c r="AB125" s="4"/>
      <c r="AC125" s="4"/>
      <c r="AD125" s="1" t="s">
        <v>192</v>
      </c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2"/>
      <c r="J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4"/>
      <c r="AA126" s="1"/>
      <c r="AB126" s="4"/>
      <c r="AC126" s="4"/>
      <c r="AD126" s="1" t="s">
        <v>193</v>
      </c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2"/>
      <c r="J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4"/>
      <c r="AA127" s="1"/>
      <c r="AB127" s="4"/>
      <c r="AC127" s="4"/>
      <c r="AD127" s="1" t="s">
        <v>194</v>
      </c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2"/>
      <c r="J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4"/>
      <c r="AA128" s="1"/>
      <c r="AB128" s="4"/>
      <c r="AC128" s="4"/>
      <c r="AD128" s="1" t="s">
        <v>195</v>
      </c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2"/>
      <c r="J129" s="1"/>
      <c r="L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4"/>
      <c r="AA129" s="1"/>
      <c r="AB129" s="4"/>
      <c r="AC129" s="4"/>
      <c r="AD129" s="1" t="s">
        <v>196</v>
      </c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2"/>
      <c r="J130" s="1"/>
      <c r="K130" s="1"/>
      <c r="L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4"/>
      <c r="AA130" s="1"/>
      <c r="AB130" s="4"/>
      <c r="AC130" s="4"/>
      <c r="AD130" s="1" t="s">
        <v>197</v>
      </c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2"/>
      <c r="J131" s="1"/>
      <c r="K131" s="1"/>
      <c r="L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4"/>
      <c r="AA131" s="1"/>
      <c r="AB131" s="4"/>
      <c r="AC131" s="4"/>
      <c r="AD131" s="1" t="s">
        <v>198</v>
      </c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2"/>
      <c r="J132" s="1"/>
      <c r="K132" s="1"/>
      <c r="L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4"/>
      <c r="AA132" s="1"/>
      <c r="AB132" s="4"/>
      <c r="AC132" s="4"/>
      <c r="AD132" s="1" t="s">
        <v>199</v>
      </c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2"/>
      <c r="J133" s="1"/>
      <c r="K133" s="1"/>
      <c r="L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4"/>
      <c r="AA133" s="1"/>
      <c r="AB133" s="4"/>
      <c r="AC133" s="4"/>
      <c r="AD133" s="1" t="s">
        <v>202</v>
      </c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2"/>
      <c r="J134" s="1"/>
      <c r="K134" s="1"/>
      <c r="L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4"/>
      <c r="AA134" s="1"/>
      <c r="AB134" s="4"/>
      <c r="AC134" s="4"/>
      <c r="AD134" s="1" t="s">
        <v>10</v>
      </c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2"/>
      <c r="J135" s="1"/>
      <c r="K135" s="1"/>
      <c r="L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4"/>
      <c r="AA135" s="1"/>
      <c r="AB135" s="4"/>
      <c r="AC135" s="4"/>
      <c r="AD135" s="1" t="s">
        <v>203</v>
      </c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2"/>
      <c r="J136" s="1"/>
      <c r="K136" s="1"/>
      <c r="L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4"/>
      <c r="AA136" s="1"/>
      <c r="AB136" s="4"/>
      <c r="AC136" s="4"/>
      <c r="AD136" s="1" t="s">
        <v>31</v>
      </c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2"/>
      <c r="J137" s="1"/>
      <c r="K137" s="1"/>
      <c r="L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4"/>
      <c r="AA137" s="1"/>
      <c r="AB137" s="4"/>
      <c r="AC137" s="4"/>
      <c r="AD137" s="1" t="s">
        <v>205</v>
      </c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2"/>
      <c r="J138" s="1"/>
      <c r="K138" s="1"/>
      <c r="L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4"/>
      <c r="AA138" s="1"/>
      <c r="AB138" s="4"/>
      <c r="AC138" s="4"/>
      <c r="AD138" s="1" t="s">
        <v>206</v>
      </c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2"/>
      <c r="J139" s="1"/>
      <c r="K139" s="1"/>
      <c r="L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4"/>
      <c r="AA139" s="1"/>
      <c r="AB139" s="4"/>
      <c r="AC139" s="4"/>
      <c r="AD139" s="1" t="s">
        <v>12</v>
      </c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2"/>
      <c r="J140" s="1"/>
      <c r="K140" s="1"/>
      <c r="L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4"/>
      <c r="AA140" s="1"/>
      <c r="AB140" s="4"/>
      <c r="AC140" s="4"/>
      <c r="AD140" s="1" t="s">
        <v>207</v>
      </c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2"/>
      <c r="J141" s="1"/>
      <c r="K141" s="1"/>
      <c r="L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4"/>
      <c r="AA141" s="1"/>
      <c r="AB141" s="4"/>
      <c r="AC141" s="4"/>
      <c r="AD141" s="1" t="s">
        <v>208</v>
      </c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2"/>
      <c r="J142" s="1"/>
      <c r="K142" s="1"/>
      <c r="L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4"/>
      <c r="AA142" s="1"/>
      <c r="AB142" s="4"/>
      <c r="AC142" s="4"/>
      <c r="AD142" s="1" t="s">
        <v>209</v>
      </c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2"/>
      <c r="J143" s="1"/>
      <c r="K143" s="1"/>
      <c r="L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4"/>
      <c r="AA143" s="1"/>
      <c r="AB143" s="4"/>
      <c r="AC143" s="4"/>
      <c r="AD143" s="1" t="s">
        <v>210</v>
      </c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2"/>
      <c r="J144" s="1"/>
      <c r="K144" s="1"/>
      <c r="L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4"/>
      <c r="AA144" s="1"/>
      <c r="AB144" s="4"/>
      <c r="AC144" s="4"/>
      <c r="AD144" s="4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2"/>
      <c r="J145" s="1"/>
      <c r="K145" s="1"/>
      <c r="L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4"/>
      <c r="AA145" s="1"/>
      <c r="AB145" s="4"/>
      <c r="AC145" s="4"/>
      <c r="AD145" s="4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2"/>
      <c r="J146" s="1"/>
      <c r="K146" s="1"/>
      <c r="L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4"/>
      <c r="AA146" s="1"/>
      <c r="AB146" s="4"/>
      <c r="AC146" s="4"/>
      <c r="AD146" s="4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2"/>
      <c r="J147" s="1"/>
      <c r="K147" s="1"/>
      <c r="L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4"/>
      <c r="AA147" s="1"/>
      <c r="AB147" s="4"/>
      <c r="AC147" s="1" t="s">
        <v>212</v>
      </c>
      <c r="AD147" s="1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2"/>
      <c r="J148" s="1"/>
      <c r="K148" s="1"/>
      <c r="L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4"/>
      <c r="AA148" s="1"/>
      <c r="AB148" s="4"/>
      <c r="AC148" s="1" t="s">
        <v>213</v>
      </c>
      <c r="AD148" s="1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2"/>
      <c r="J149" s="1"/>
      <c r="K149" s="1"/>
      <c r="L149" s="1"/>
      <c r="N149" s="1"/>
      <c r="O149" s="1"/>
      <c r="P149" s="1"/>
      <c r="Q149" s="1"/>
      <c r="R149" s="1"/>
      <c r="S149" s="1"/>
      <c r="T149" s="1"/>
      <c r="U149" s="1"/>
      <c r="X149" s="1"/>
      <c r="Y149" s="1"/>
      <c r="Z149" s="4"/>
      <c r="AA149" s="1"/>
      <c r="AB149" s="4"/>
      <c r="AC149" s="1" t="s">
        <v>214</v>
      </c>
      <c r="AD149" s="1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2"/>
      <c r="J150" s="1"/>
      <c r="K150" s="1"/>
      <c r="L150" s="1"/>
      <c r="N150" s="1"/>
      <c r="O150" s="1"/>
      <c r="P150" s="1"/>
      <c r="Q150" s="1"/>
      <c r="R150" s="1"/>
      <c r="S150" s="1"/>
      <c r="T150" s="1"/>
      <c r="U150" s="1"/>
      <c r="X150" s="1"/>
      <c r="Y150" s="1"/>
      <c r="Z150" s="4"/>
      <c r="AA150" s="1"/>
      <c r="AB150" s="4"/>
      <c r="AC150" s="1" t="s">
        <v>215</v>
      </c>
      <c r="AD150" s="1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2"/>
      <c r="J151" s="1"/>
      <c r="K151" s="1"/>
      <c r="L151" s="1"/>
      <c r="N151" s="1"/>
      <c r="O151" s="1"/>
      <c r="P151" s="1"/>
      <c r="Q151" s="1"/>
      <c r="R151" s="1"/>
      <c r="S151" s="1"/>
      <c r="T151" s="1"/>
      <c r="U151" s="1"/>
      <c r="X151" s="1"/>
      <c r="Y151" s="1"/>
      <c r="Z151" s="4"/>
      <c r="AA151" s="1"/>
      <c r="AB151" s="4"/>
      <c r="AC151" s="1" t="s">
        <v>216</v>
      </c>
      <c r="AD151" s="1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2"/>
      <c r="J152" s="1"/>
      <c r="K152" s="1"/>
      <c r="L152" s="1"/>
      <c r="N152" s="1"/>
      <c r="O152" s="1"/>
      <c r="P152" s="1"/>
      <c r="Q152" s="1"/>
      <c r="R152" s="1"/>
      <c r="S152" s="1"/>
      <c r="T152" s="1"/>
      <c r="U152" s="1"/>
      <c r="X152" s="1"/>
      <c r="Y152" s="1"/>
      <c r="Z152" s="4"/>
      <c r="AA152" s="1"/>
      <c r="AB152" s="4"/>
      <c r="AC152" s="1" t="s">
        <v>217</v>
      </c>
      <c r="AD152" s="1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2"/>
      <c r="J153" s="1"/>
      <c r="K153" s="1"/>
      <c r="L153" s="1"/>
      <c r="N153" s="1"/>
      <c r="O153" s="1"/>
      <c r="P153" s="1"/>
      <c r="Q153" s="1"/>
      <c r="R153" s="1"/>
      <c r="S153" s="1"/>
      <c r="T153" s="1"/>
      <c r="U153" s="1"/>
      <c r="X153" s="1"/>
      <c r="Y153" s="1"/>
      <c r="Z153" s="4"/>
      <c r="AA153" s="1"/>
      <c r="AB153" s="4"/>
      <c r="AC153" s="1" t="s">
        <v>218</v>
      </c>
      <c r="AD153" s="1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2"/>
      <c r="J154" s="1"/>
      <c r="K154" s="1"/>
      <c r="L154" s="1"/>
      <c r="N154" s="1"/>
      <c r="O154" s="1"/>
      <c r="P154" s="1"/>
      <c r="Q154" s="1"/>
      <c r="R154" s="1"/>
      <c r="S154" s="1"/>
      <c r="T154" s="1"/>
      <c r="U154" s="1"/>
      <c r="X154" s="1"/>
      <c r="Y154" s="1"/>
      <c r="Z154" s="4"/>
      <c r="AA154" s="1"/>
      <c r="AB154" s="4"/>
      <c r="AC154" s="1" t="s">
        <v>219</v>
      </c>
      <c r="AD154" s="1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2"/>
      <c r="J155" s="1"/>
      <c r="K155" s="1"/>
      <c r="L155" s="1"/>
      <c r="N155" s="1"/>
      <c r="O155" s="1"/>
      <c r="P155" s="1"/>
      <c r="Q155" s="1"/>
      <c r="R155" s="1"/>
      <c r="S155" s="1"/>
      <c r="T155" s="1"/>
      <c r="U155" s="1"/>
      <c r="X155" s="1"/>
      <c r="Y155" s="1"/>
      <c r="Z155" s="4"/>
      <c r="AA155" s="1"/>
      <c r="AB155" s="4"/>
      <c r="AC155" s="1" t="s">
        <v>220</v>
      </c>
      <c r="AD155" s="1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2"/>
      <c r="J156" s="1"/>
      <c r="K156" s="1"/>
      <c r="L156" s="1"/>
      <c r="N156" s="1"/>
      <c r="O156" s="1"/>
      <c r="P156" s="1"/>
      <c r="Q156" s="1"/>
      <c r="R156" s="1"/>
      <c r="S156" s="1"/>
      <c r="T156" s="1"/>
      <c r="U156" s="1"/>
      <c r="X156" s="1"/>
      <c r="Y156" s="1"/>
      <c r="Z156" s="4"/>
      <c r="AA156" s="1"/>
      <c r="AB156" s="4"/>
      <c r="AC156" s="1" t="s">
        <v>221</v>
      </c>
      <c r="AD156" s="1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2"/>
      <c r="J157" s="1"/>
      <c r="K157" s="1"/>
      <c r="L157" s="1"/>
      <c r="N157" s="1"/>
      <c r="O157" s="1"/>
      <c r="P157" s="1"/>
      <c r="Q157" s="1"/>
      <c r="R157" s="1"/>
      <c r="S157" s="1"/>
      <c r="T157" s="1"/>
      <c r="U157" s="1"/>
      <c r="X157" s="1"/>
      <c r="Y157" s="1"/>
      <c r="Z157" s="4"/>
      <c r="AA157" s="1"/>
      <c r="AB157" s="4"/>
      <c r="AC157" s="1" t="s">
        <v>300</v>
      </c>
      <c r="AD157" s="1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2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X158" s="1"/>
      <c r="Y158" s="1"/>
      <c r="Z158" s="4"/>
      <c r="AA158" s="1"/>
      <c r="AB158" s="4"/>
      <c r="AC158" s="1" t="s">
        <v>302</v>
      </c>
      <c r="AD158" s="1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2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X159" s="1"/>
      <c r="Y159" s="1"/>
      <c r="Z159" s="4"/>
      <c r="AA159" s="1"/>
      <c r="AB159" s="4"/>
      <c r="AC159" s="1" t="s">
        <v>304</v>
      </c>
      <c r="AD159" s="1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2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X160" s="1"/>
      <c r="Y160" s="1"/>
      <c r="Z160" s="4"/>
      <c r="AA160" s="1"/>
      <c r="AB160" s="4"/>
      <c r="AC160" s="1" t="s">
        <v>305</v>
      </c>
      <c r="AD160" s="1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2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X161" s="1"/>
      <c r="Y161" s="1"/>
      <c r="Z161" s="4"/>
      <c r="AA161" s="1"/>
      <c r="AB161" s="4"/>
      <c r="AC161" s="1" t="s">
        <v>307</v>
      </c>
      <c r="AD161" s="1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2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X162" s="1"/>
      <c r="Y162" s="1"/>
      <c r="Z162" s="4"/>
      <c r="AA162" s="1"/>
      <c r="AB162" s="4"/>
      <c r="AC162" s="1" t="s">
        <v>309</v>
      </c>
      <c r="AD162" s="1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2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X163" s="1"/>
      <c r="Y163" s="1"/>
      <c r="Z163" s="4"/>
      <c r="AA163" s="1"/>
      <c r="AB163" s="4"/>
      <c r="AC163" s="1" t="s">
        <v>311</v>
      </c>
      <c r="AD163" s="1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2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X164" s="1"/>
      <c r="Y164" s="1"/>
      <c r="Z164" s="4"/>
      <c r="AA164" s="1"/>
      <c r="AB164" s="4"/>
      <c r="AC164" s="1" t="s">
        <v>313</v>
      </c>
      <c r="AD164" s="1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2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X165" s="1"/>
      <c r="Y165" s="1"/>
      <c r="Z165" s="4"/>
      <c r="AA165" s="1"/>
      <c r="AB165" s="4"/>
      <c r="AC165" s="1" t="s">
        <v>315</v>
      </c>
      <c r="AD165" s="1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2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X166" s="1"/>
      <c r="Y166" s="1"/>
      <c r="Z166" s="4"/>
      <c r="AA166" s="1"/>
      <c r="AB166" s="4"/>
      <c r="AC166" s="1" t="s">
        <v>315</v>
      </c>
      <c r="AD166" s="1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2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X167" s="1"/>
      <c r="Y167" s="1"/>
      <c r="Z167" s="4"/>
      <c r="AA167" s="1"/>
      <c r="AB167" s="4"/>
      <c r="AC167" s="1" t="s">
        <v>317</v>
      </c>
      <c r="AD167" s="1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2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X168" s="1"/>
      <c r="Y168" s="1"/>
      <c r="Z168" s="4"/>
      <c r="AA168" s="1"/>
      <c r="AB168" s="4"/>
      <c r="AC168" s="1" t="s">
        <v>319</v>
      </c>
      <c r="AD168" s="1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2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X169" s="1"/>
      <c r="Y169" s="1"/>
      <c r="Z169" s="4"/>
      <c r="AA169" s="1"/>
      <c r="AB169" s="4"/>
      <c r="AC169" s="1" t="s">
        <v>167</v>
      </c>
      <c r="AD169" s="1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2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X170" s="1"/>
      <c r="Y170" s="1"/>
      <c r="Z170" s="4"/>
      <c r="AA170" s="1"/>
      <c r="AB170" s="4"/>
      <c r="AC170" s="1" t="s">
        <v>322</v>
      </c>
      <c r="AD170" s="1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2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X171" s="1"/>
      <c r="Y171" s="1"/>
      <c r="Z171" s="4"/>
      <c r="AA171" s="1"/>
      <c r="AB171" s="4"/>
      <c r="AC171" s="1" t="s">
        <v>324</v>
      </c>
      <c r="AD171" s="1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2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X172" s="1"/>
      <c r="Y172" s="1"/>
      <c r="Z172" s="4"/>
      <c r="AA172" s="1"/>
      <c r="AB172" s="4"/>
      <c r="AC172" s="1" t="s">
        <v>326</v>
      </c>
      <c r="AD172" s="1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2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X173" s="1"/>
      <c r="Y173" s="1"/>
      <c r="Z173" s="4"/>
      <c r="AA173" s="1"/>
      <c r="AB173" s="4"/>
      <c r="AC173" s="1" t="s">
        <v>328</v>
      </c>
      <c r="AD173" s="1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2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X174" s="1"/>
      <c r="Y174" s="1"/>
      <c r="Z174" s="4"/>
      <c r="AA174" s="1"/>
      <c r="AB174" s="4"/>
      <c r="AC174" s="1" t="s">
        <v>329</v>
      </c>
      <c r="AD174" s="1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2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X175" s="1"/>
      <c r="Y175" s="1"/>
      <c r="Z175" s="4"/>
      <c r="AA175" s="1"/>
      <c r="AB175" s="4"/>
      <c r="AC175" s="4"/>
      <c r="AD175" s="4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2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X176" s="1"/>
      <c r="Y176" s="1"/>
      <c r="Z176" s="4"/>
      <c r="AA176" s="1"/>
      <c r="AB176" s="4"/>
      <c r="AC176" s="4"/>
      <c r="AD176" s="4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2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4"/>
      <c r="AA177" s="1"/>
      <c r="AB177" s="4"/>
      <c r="AC177" s="4"/>
      <c r="AD177" s="4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2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4"/>
      <c r="AA178" s="1"/>
      <c r="AB178" s="4"/>
      <c r="AC178" s="4"/>
      <c r="AD178" s="4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2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4"/>
      <c r="AA179" s="1"/>
      <c r="AB179" s="4"/>
      <c r="AC179" s="4"/>
      <c r="AD179" s="4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2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4"/>
      <c r="AA180" s="1"/>
      <c r="AB180" s="4"/>
      <c r="AC180" s="4"/>
      <c r="AD180" s="4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2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4"/>
      <c r="AA181" s="1"/>
      <c r="AB181" s="4"/>
      <c r="AC181" s="4"/>
      <c r="AD181" s="4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2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4"/>
      <c r="AA182" s="1"/>
      <c r="AB182" s="4"/>
      <c r="AC182" s="4"/>
      <c r="AD182" s="4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2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4"/>
      <c r="AA183" s="1"/>
      <c r="AB183" s="4"/>
      <c r="AC183" s="4"/>
      <c r="AD183" s="4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2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4"/>
      <c r="AA184" s="1"/>
      <c r="AB184" s="4"/>
      <c r="AC184" s="4"/>
      <c r="AD184" s="4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2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4"/>
      <c r="AA185" s="1"/>
      <c r="AB185" s="4"/>
      <c r="AC185" s="4"/>
      <c r="AD185" s="4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2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4"/>
      <c r="AA186" s="1"/>
      <c r="AB186" s="4"/>
      <c r="AC186" s="4"/>
      <c r="AD186" s="4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2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4"/>
      <c r="AA187" s="1"/>
      <c r="AB187" s="4"/>
      <c r="AC187" s="4"/>
      <c r="AD187" s="4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2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4"/>
      <c r="AA188" s="1"/>
      <c r="AB188" s="4"/>
      <c r="AC188" s="4"/>
      <c r="AD188" s="4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2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4"/>
      <c r="AA189" s="1"/>
      <c r="AB189" s="4"/>
      <c r="AC189" s="4"/>
      <c r="AD189" s="4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2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4"/>
      <c r="AA190" s="1"/>
      <c r="AB190" s="4"/>
      <c r="AC190" s="4"/>
      <c r="AD190" s="4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2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4"/>
      <c r="AA191" s="1"/>
      <c r="AB191" s="4"/>
      <c r="AC191" s="4"/>
      <c r="AD191" s="4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2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4"/>
      <c r="AA192" s="1"/>
      <c r="AB192" s="4"/>
      <c r="AC192" s="4"/>
      <c r="AD192" s="4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2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4"/>
      <c r="AA193" s="1"/>
      <c r="AB193" s="4"/>
      <c r="AC193" s="4"/>
      <c r="AD193" s="4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2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4"/>
      <c r="AA194" s="1"/>
      <c r="AB194" s="4"/>
      <c r="AC194" s="4"/>
      <c r="AD194" s="4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2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4"/>
      <c r="AA195" s="1"/>
      <c r="AB195" s="4"/>
      <c r="AC195" s="4"/>
      <c r="AD195" s="4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2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4"/>
      <c r="AA196" s="1"/>
      <c r="AB196" s="4"/>
      <c r="AC196" s="4"/>
      <c r="AD196" s="4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2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4"/>
      <c r="AA197" s="1"/>
      <c r="AB197" s="4"/>
      <c r="AC197" s="4"/>
      <c r="AD197" s="4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2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4"/>
      <c r="AA198" s="1"/>
      <c r="AB198" s="4"/>
      <c r="AC198" s="4"/>
      <c r="AD198" s="4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2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4"/>
      <c r="AA199" s="1"/>
      <c r="AB199" s="4"/>
      <c r="AC199" s="4"/>
      <c r="AD199" s="4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2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4"/>
      <c r="AA200" s="1"/>
      <c r="AB200" s="4"/>
      <c r="AC200" s="4"/>
      <c r="AD200" s="4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2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4"/>
      <c r="AA201" s="1"/>
      <c r="AB201" s="4"/>
      <c r="AC201" s="4"/>
      <c r="AD201" s="4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2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4"/>
      <c r="AA202" s="1"/>
      <c r="AB202" s="4"/>
      <c r="AC202" s="4"/>
      <c r="AD202" s="4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2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4"/>
      <c r="AA203" s="1"/>
      <c r="AB203" s="4"/>
      <c r="AC203" s="4"/>
      <c r="AD203" s="4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2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4"/>
      <c r="AA204" s="1"/>
      <c r="AB204" s="4"/>
      <c r="AC204" s="4"/>
      <c r="AD204" s="4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2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4"/>
      <c r="AA205" s="1"/>
      <c r="AB205" s="4"/>
      <c r="AC205" s="4"/>
      <c r="AD205" s="4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2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4"/>
      <c r="AA206" s="1"/>
      <c r="AB206" s="4"/>
      <c r="AC206" s="4"/>
      <c r="AD206" s="4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2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4"/>
      <c r="AA207" s="1"/>
      <c r="AB207" s="4"/>
      <c r="AC207" s="4"/>
      <c r="AD207" s="4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2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4"/>
      <c r="AA208" s="1"/>
      <c r="AB208" s="4"/>
      <c r="AC208" s="4"/>
      <c r="AD208" s="4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2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4"/>
      <c r="AA209" s="1"/>
      <c r="AB209" s="4"/>
      <c r="AC209" s="4"/>
      <c r="AD209" s="4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2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4"/>
      <c r="AA210" s="1"/>
      <c r="AB210" s="4"/>
      <c r="AC210" s="4"/>
      <c r="AD210" s="4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2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4"/>
      <c r="AA211" s="1"/>
      <c r="AB211" s="4"/>
      <c r="AC211" s="4"/>
      <c r="AD211" s="4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2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4"/>
      <c r="AA212" s="1"/>
      <c r="AB212" s="4"/>
      <c r="AC212" s="4"/>
      <c r="AD212" s="4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2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4"/>
      <c r="AA213" s="1"/>
      <c r="AB213" s="4"/>
      <c r="AC213" s="4"/>
      <c r="AD213" s="4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2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4"/>
      <c r="AA214" s="1"/>
      <c r="AB214" s="4"/>
      <c r="AC214" s="4"/>
      <c r="AD214" s="4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2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4"/>
      <c r="AA215" s="1"/>
      <c r="AB215" s="4"/>
      <c r="AC215" s="4"/>
      <c r="AD215" s="4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2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4"/>
      <c r="AA216" s="1"/>
      <c r="AB216" s="4"/>
      <c r="AC216" s="4"/>
      <c r="AD216" s="4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2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4"/>
      <c r="AA217" s="1"/>
      <c r="AB217" s="4"/>
      <c r="AC217" s="4"/>
      <c r="AD217" s="4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2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4"/>
      <c r="AA218" s="1"/>
      <c r="AB218" s="4"/>
      <c r="AC218" s="4"/>
      <c r="AD218" s="4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2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4"/>
      <c r="AA219" s="1"/>
      <c r="AB219" s="4"/>
      <c r="AC219" s="4"/>
      <c r="AD219" s="4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2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4"/>
      <c r="AA220" s="1"/>
      <c r="AB220" s="4"/>
      <c r="AC220" s="4"/>
      <c r="AD220" s="4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2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4"/>
      <c r="AA221" s="1"/>
      <c r="AB221" s="4"/>
      <c r="AC221" s="4"/>
      <c r="AD221" s="4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2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4"/>
      <c r="AA222" s="1"/>
      <c r="AB222" s="4"/>
      <c r="AC222" s="4"/>
      <c r="AD222" s="4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2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4"/>
      <c r="AA223" s="1"/>
      <c r="AB223" s="4"/>
      <c r="AC223" s="4"/>
      <c r="AD223" s="4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2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4"/>
      <c r="AA224" s="1"/>
      <c r="AB224" s="4"/>
      <c r="AC224" s="4"/>
      <c r="AD224" s="4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2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4"/>
      <c r="AA225" s="1"/>
      <c r="AB225" s="4"/>
      <c r="AC225" s="4"/>
      <c r="AD225" s="4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2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4"/>
      <c r="AA226" s="1"/>
      <c r="AB226" s="4"/>
      <c r="AC226" s="4"/>
      <c r="AD226" s="4"/>
    </row>
    <row r="227" ht="15.75" customHeight="1">
      <c r="A227" s="1"/>
      <c r="B227" s="1"/>
      <c r="C227" s="1"/>
      <c r="D227" s="1"/>
      <c r="E227" s="1"/>
      <c r="F227" s="1"/>
      <c r="G227" s="1"/>
      <c r="H227" s="1"/>
      <c r="I227" s="2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4"/>
      <c r="AA227" s="1"/>
      <c r="AB227" s="4"/>
      <c r="AC227" s="4"/>
      <c r="AD227" s="4"/>
    </row>
    <row r="228" ht="15.75" customHeight="1">
      <c r="A228" s="1"/>
      <c r="B228" s="1"/>
      <c r="C228" s="1"/>
      <c r="D228" s="1"/>
      <c r="E228" s="1"/>
      <c r="F228" s="1"/>
      <c r="G228" s="1"/>
      <c r="H228" s="1"/>
      <c r="I228" s="2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4"/>
      <c r="AA228" s="1"/>
      <c r="AB228" s="4"/>
      <c r="AC228" s="4"/>
      <c r="AD228" s="4"/>
    </row>
    <row r="229" ht="15.75" customHeight="1">
      <c r="A229" s="1"/>
      <c r="B229" s="1"/>
      <c r="C229" s="1"/>
      <c r="D229" s="1"/>
      <c r="E229" s="1"/>
      <c r="F229" s="1"/>
      <c r="G229" s="1"/>
      <c r="H229" s="1"/>
      <c r="I229" s="2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4"/>
      <c r="AA229" s="1"/>
      <c r="AB229" s="4"/>
      <c r="AC229" s="4"/>
      <c r="AD229" s="4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2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4"/>
      <c r="AA230" s="1"/>
      <c r="AB230" s="4"/>
      <c r="AC230" s="4"/>
      <c r="AD230" s="4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2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4"/>
      <c r="AA231" s="1"/>
      <c r="AB231" s="4"/>
      <c r="AC231" s="4"/>
      <c r="AD231" s="4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2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4"/>
      <c r="AA232" s="1"/>
      <c r="AB232" s="4"/>
      <c r="AC232" s="4"/>
      <c r="AD232" s="4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2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4"/>
      <c r="AA233" s="1"/>
      <c r="AB233" s="4"/>
      <c r="AC233" s="4"/>
      <c r="AD233" s="4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2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4"/>
      <c r="AA234" s="1"/>
      <c r="AB234" s="4"/>
      <c r="AC234" s="4"/>
      <c r="AD234" s="4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2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4"/>
      <c r="AA235" s="1"/>
      <c r="AB235" s="4"/>
      <c r="AC235" s="4"/>
      <c r="AD235" s="4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2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4"/>
      <c r="AA236" s="1"/>
      <c r="AB236" s="4"/>
      <c r="AC236" s="4"/>
      <c r="AD236" s="4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2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4"/>
      <c r="AA237" s="1"/>
      <c r="AB237" s="4"/>
      <c r="AC237" s="4"/>
      <c r="AD237" s="4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2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4"/>
      <c r="AA238" s="1"/>
      <c r="AB238" s="4"/>
      <c r="AC238" s="4"/>
      <c r="AD238" s="4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2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4"/>
      <c r="AA239" s="1"/>
      <c r="AB239" s="4"/>
      <c r="AC239" s="4"/>
      <c r="AD239" s="4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2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4"/>
      <c r="AA240" s="1"/>
      <c r="AB240" s="4"/>
      <c r="AC240" s="4"/>
      <c r="AD240" s="4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2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4"/>
      <c r="AA241" s="1"/>
      <c r="AB241" s="4"/>
      <c r="AC241" s="4"/>
      <c r="AD241" s="4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2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4"/>
      <c r="AA242" s="1"/>
      <c r="AB242" s="4"/>
      <c r="AC242" s="4"/>
      <c r="AD242" s="4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2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4"/>
      <c r="AA243" s="1"/>
      <c r="AB243" s="4"/>
      <c r="AC243" s="4"/>
      <c r="AD243" s="4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2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4"/>
      <c r="AA244" s="1"/>
      <c r="AB244" s="4"/>
      <c r="AC244" s="4"/>
      <c r="AD244" s="4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2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4"/>
      <c r="AA245" s="1"/>
      <c r="AB245" s="4"/>
      <c r="AC245" s="4"/>
      <c r="AD245" s="4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2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4"/>
      <c r="AA246" s="1"/>
      <c r="AB246" s="4"/>
      <c r="AC246" s="4"/>
      <c r="AD246" s="4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2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4"/>
      <c r="AA247" s="1"/>
      <c r="AB247" s="4"/>
      <c r="AC247" s="4"/>
      <c r="AD247" s="4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2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4"/>
      <c r="AA248" s="1"/>
      <c r="AB248" s="4"/>
      <c r="AC248" s="4"/>
      <c r="AD248" s="4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2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4"/>
      <c r="AA249" s="1"/>
      <c r="AB249" s="4"/>
      <c r="AC249" s="4"/>
      <c r="AD249" s="4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2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4"/>
      <c r="AA250" s="1"/>
      <c r="AB250" s="4"/>
      <c r="AC250" s="4"/>
      <c r="AD250" s="4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2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4"/>
      <c r="AA251" s="1"/>
      <c r="AB251" s="4"/>
      <c r="AC251" s="4"/>
      <c r="AD251" s="4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2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4"/>
      <c r="AA252" s="1"/>
      <c r="AB252" s="4"/>
      <c r="AC252" s="4"/>
      <c r="AD252" s="4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2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4"/>
      <c r="AA253" s="1"/>
      <c r="AB253" s="4"/>
      <c r="AC253" s="4"/>
      <c r="AD253" s="4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2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4"/>
      <c r="AA254" s="1"/>
      <c r="AB254" s="4"/>
      <c r="AC254" s="4"/>
      <c r="AD254" s="4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2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4"/>
      <c r="AA255" s="1"/>
      <c r="AB255" s="4"/>
      <c r="AC255" s="4"/>
      <c r="AD255" s="4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2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4"/>
      <c r="AA256" s="1"/>
      <c r="AB256" s="4"/>
      <c r="AC256" s="4"/>
      <c r="AD256" s="4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2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4"/>
      <c r="AA257" s="1"/>
      <c r="AB257" s="4"/>
      <c r="AC257" s="4"/>
      <c r="AD257" s="4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2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4"/>
      <c r="AA258" s="1"/>
      <c r="AB258" s="4"/>
      <c r="AC258" s="4"/>
      <c r="AD258" s="4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2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4"/>
      <c r="AA259" s="1"/>
      <c r="AB259" s="4"/>
      <c r="AC259" s="4"/>
      <c r="AD259" s="4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2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4"/>
      <c r="AA260" s="1"/>
      <c r="AB260" s="4"/>
      <c r="AC260" s="4"/>
      <c r="AD260" s="4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2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4"/>
      <c r="AA261" s="1"/>
      <c r="AB261" s="4"/>
      <c r="AC261" s="4"/>
      <c r="AD261" s="4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2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4"/>
      <c r="AA262" s="1"/>
      <c r="AB262" s="4"/>
      <c r="AC262" s="4"/>
      <c r="AD262" s="4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2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4"/>
      <c r="AA263" s="1"/>
      <c r="AB263" s="4"/>
      <c r="AC263" s="4"/>
      <c r="AD263" s="4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2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4"/>
      <c r="AA264" s="1"/>
      <c r="AB264" s="4"/>
      <c r="AC264" s="4"/>
      <c r="AD264" s="4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2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4"/>
      <c r="AA265" s="1"/>
      <c r="AB265" s="4"/>
      <c r="AC265" s="4"/>
      <c r="AD265" s="4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2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4"/>
      <c r="AA266" s="1"/>
      <c r="AB266" s="4"/>
      <c r="AC266" s="4"/>
      <c r="AD266" s="4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2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4"/>
      <c r="AA267" s="1"/>
      <c r="AB267" s="4"/>
      <c r="AC267" s="4"/>
      <c r="AD267" s="4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2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4"/>
      <c r="AA268" s="1"/>
      <c r="AB268" s="4"/>
      <c r="AC268" s="4"/>
      <c r="AD268" s="4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2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4"/>
      <c r="AA269" s="1"/>
      <c r="AB269" s="4"/>
      <c r="AC269" s="4"/>
      <c r="AD269" s="4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2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4"/>
      <c r="AA270" s="1"/>
      <c r="AB270" s="4"/>
      <c r="AC270" s="4"/>
      <c r="AD270" s="4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2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4"/>
      <c r="AA271" s="1"/>
      <c r="AB271" s="4"/>
      <c r="AC271" s="4"/>
      <c r="AD271" s="4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2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4"/>
      <c r="AA272" s="1"/>
      <c r="AB272" s="4"/>
      <c r="AC272" s="4"/>
      <c r="AD272" s="4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2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4"/>
      <c r="AA273" s="1"/>
      <c r="AB273" s="4"/>
      <c r="AC273" s="4"/>
      <c r="AD273" s="4"/>
    </row>
    <row r="274" ht="15.75" customHeight="1">
      <c r="A274" s="16"/>
      <c r="B274" s="16"/>
      <c r="C274" s="16"/>
      <c r="D274" s="16"/>
      <c r="E274" s="16"/>
      <c r="F274" s="16"/>
      <c r="G274" s="16"/>
      <c r="H274" s="16"/>
      <c r="I274" s="220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287"/>
      <c r="AA274" s="16"/>
      <c r="AB274" s="287"/>
      <c r="AC274" s="287"/>
      <c r="AD274" s="287"/>
    </row>
    <row r="275" ht="15.75" customHeight="1">
      <c r="A275" s="16"/>
      <c r="B275" s="16"/>
      <c r="C275" s="16"/>
      <c r="D275" s="16"/>
      <c r="E275" s="16"/>
      <c r="F275" s="16"/>
      <c r="G275" s="16"/>
      <c r="H275" s="16"/>
      <c r="I275" s="220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287"/>
      <c r="AA275" s="16"/>
      <c r="AB275" s="287"/>
      <c r="AC275" s="287"/>
      <c r="AD275" s="287"/>
    </row>
    <row r="276" ht="15.75" customHeight="1">
      <c r="A276" s="16"/>
      <c r="B276" s="16"/>
      <c r="C276" s="16"/>
      <c r="D276" s="16"/>
      <c r="E276" s="16"/>
      <c r="F276" s="16"/>
      <c r="G276" s="16"/>
      <c r="H276" s="16"/>
      <c r="I276" s="220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287"/>
      <c r="AA276" s="16"/>
      <c r="AB276" s="287"/>
      <c r="AC276" s="287"/>
      <c r="AD276" s="287"/>
    </row>
    <row r="277" ht="15.75" customHeight="1">
      <c r="A277" s="16"/>
      <c r="B277" s="16"/>
      <c r="C277" s="16"/>
      <c r="D277" s="16"/>
      <c r="E277" s="16"/>
      <c r="F277" s="16"/>
      <c r="G277" s="16"/>
      <c r="H277" s="16"/>
      <c r="I277" s="220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287"/>
      <c r="AA277" s="16"/>
      <c r="AB277" s="287"/>
      <c r="AC277" s="287"/>
      <c r="AD277" s="287"/>
    </row>
    <row r="278" ht="15.75" customHeight="1">
      <c r="A278" s="16"/>
      <c r="B278" s="16"/>
      <c r="C278" s="16"/>
      <c r="D278" s="16"/>
      <c r="E278" s="16"/>
      <c r="F278" s="16"/>
      <c r="G278" s="16"/>
      <c r="H278" s="16"/>
      <c r="I278" s="220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287"/>
      <c r="AA278" s="16"/>
      <c r="AB278" s="287"/>
      <c r="AC278" s="287"/>
      <c r="AD278" s="287"/>
    </row>
    <row r="279" ht="15.75" customHeight="1">
      <c r="A279" s="16"/>
      <c r="B279" s="16"/>
      <c r="C279" s="16"/>
      <c r="D279" s="16"/>
      <c r="E279" s="16"/>
      <c r="F279" s="16"/>
      <c r="G279" s="16"/>
      <c r="H279" s="16"/>
      <c r="I279" s="220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287"/>
      <c r="AA279" s="16"/>
      <c r="AB279" s="287"/>
      <c r="AC279" s="287"/>
      <c r="AD279" s="287"/>
    </row>
    <row r="280" ht="15.75" customHeight="1">
      <c r="A280" s="16"/>
      <c r="B280" s="16"/>
      <c r="C280" s="16"/>
      <c r="D280" s="16"/>
      <c r="E280" s="16"/>
      <c r="F280" s="16"/>
      <c r="G280" s="16"/>
      <c r="H280" s="16"/>
      <c r="I280" s="220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287"/>
      <c r="AA280" s="16"/>
      <c r="AB280" s="287"/>
      <c r="AC280" s="287"/>
      <c r="AD280" s="287"/>
    </row>
    <row r="281" ht="15.75" customHeight="1">
      <c r="A281" s="16"/>
      <c r="B281" s="16"/>
      <c r="C281" s="16"/>
      <c r="D281" s="16"/>
      <c r="E281" s="16"/>
      <c r="F281" s="16"/>
      <c r="G281" s="16"/>
      <c r="H281" s="16"/>
      <c r="I281" s="220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287"/>
      <c r="AA281" s="16"/>
      <c r="AB281" s="287"/>
      <c r="AC281" s="287"/>
      <c r="AD281" s="287"/>
    </row>
    <row r="282" ht="15.75" customHeight="1">
      <c r="A282" s="16"/>
      <c r="B282" s="16"/>
      <c r="C282" s="16"/>
      <c r="D282" s="16"/>
      <c r="E282" s="16"/>
      <c r="F282" s="16"/>
      <c r="G282" s="16"/>
      <c r="H282" s="16"/>
      <c r="I282" s="220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287"/>
      <c r="AA282" s="16"/>
      <c r="AB282" s="287"/>
      <c r="AC282" s="287"/>
      <c r="AD282" s="287"/>
    </row>
    <row r="283" ht="15.75" customHeight="1">
      <c r="A283" s="16"/>
      <c r="B283" s="16"/>
      <c r="C283" s="16"/>
      <c r="D283" s="16"/>
      <c r="E283" s="16"/>
      <c r="F283" s="16"/>
      <c r="G283" s="16"/>
      <c r="H283" s="16"/>
      <c r="I283" s="220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287"/>
      <c r="AA283" s="16"/>
      <c r="AB283" s="287"/>
      <c r="AC283" s="287"/>
      <c r="AD283" s="287"/>
    </row>
    <row r="284" ht="15.75" customHeight="1">
      <c r="A284" s="16"/>
      <c r="B284" s="16"/>
      <c r="C284" s="16"/>
      <c r="D284" s="16"/>
      <c r="E284" s="16"/>
      <c r="F284" s="16"/>
      <c r="G284" s="16"/>
      <c r="H284" s="16"/>
      <c r="I284" s="220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287"/>
      <c r="AA284" s="16"/>
      <c r="AB284" s="287"/>
      <c r="AC284" s="287"/>
      <c r="AD284" s="287"/>
    </row>
    <row r="285" ht="15.75" customHeight="1">
      <c r="A285" s="16"/>
      <c r="B285" s="16"/>
      <c r="C285" s="16"/>
      <c r="D285" s="16"/>
      <c r="E285" s="16"/>
      <c r="F285" s="16"/>
      <c r="G285" s="16"/>
      <c r="H285" s="16"/>
      <c r="I285" s="220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287"/>
      <c r="AA285" s="16"/>
      <c r="AB285" s="287"/>
      <c r="AC285" s="287"/>
      <c r="AD285" s="287"/>
    </row>
    <row r="286" ht="15.75" customHeight="1">
      <c r="A286" s="16"/>
      <c r="B286" s="16"/>
      <c r="C286" s="16"/>
      <c r="D286" s="16"/>
      <c r="E286" s="16"/>
      <c r="F286" s="16"/>
      <c r="G286" s="16"/>
      <c r="H286" s="16"/>
      <c r="I286" s="220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287"/>
      <c r="AA286" s="16"/>
      <c r="AB286" s="287"/>
      <c r="AC286" s="287"/>
      <c r="AD286" s="287"/>
    </row>
    <row r="287" ht="15.75" customHeight="1">
      <c r="A287" s="16"/>
      <c r="B287" s="16"/>
      <c r="C287" s="16"/>
      <c r="D287" s="16"/>
      <c r="E287" s="16"/>
      <c r="F287" s="16"/>
      <c r="G287" s="16"/>
      <c r="H287" s="16"/>
      <c r="I287" s="220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287"/>
      <c r="AA287" s="16"/>
      <c r="AB287" s="287"/>
      <c r="AC287" s="287"/>
      <c r="AD287" s="287"/>
    </row>
    <row r="288" ht="15.75" customHeight="1">
      <c r="A288" s="16"/>
      <c r="B288" s="16"/>
      <c r="C288" s="16"/>
      <c r="D288" s="16"/>
      <c r="E288" s="16"/>
      <c r="F288" s="16"/>
      <c r="G288" s="16"/>
      <c r="H288" s="16"/>
      <c r="I288" s="220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287"/>
      <c r="AA288" s="16"/>
      <c r="AB288" s="287"/>
      <c r="AC288" s="287"/>
      <c r="AD288" s="287"/>
    </row>
    <row r="289" ht="15.75" customHeight="1">
      <c r="A289" s="16"/>
      <c r="B289" s="16"/>
      <c r="C289" s="16"/>
      <c r="D289" s="16"/>
      <c r="E289" s="16"/>
      <c r="F289" s="16"/>
      <c r="G289" s="16"/>
      <c r="H289" s="16"/>
      <c r="I289" s="220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287"/>
      <c r="AA289" s="16"/>
      <c r="AB289" s="287"/>
      <c r="AC289" s="287"/>
      <c r="AD289" s="287"/>
    </row>
    <row r="290" ht="15.75" customHeight="1">
      <c r="A290" s="16"/>
      <c r="B290" s="16"/>
      <c r="C290" s="16"/>
      <c r="D290" s="16"/>
      <c r="E290" s="16"/>
      <c r="F290" s="16"/>
      <c r="G290" s="16"/>
      <c r="H290" s="16"/>
      <c r="I290" s="220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287"/>
      <c r="AA290" s="16"/>
      <c r="AB290" s="287"/>
      <c r="AC290" s="287"/>
      <c r="AD290" s="287"/>
    </row>
    <row r="291" ht="15.75" customHeight="1">
      <c r="A291" s="16"/>
      <c r="B291" s="16"/>
      <c r="C291" s="16"/>
      <c r="D291" s="16"/>
      <c r="E291" s="16"/>
      <c r="F291" s="16"/>
      <c r="G291" s="16"/>
      <c r="H291" s="16"/>
      <c r="I291" s="220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287"/>
      <c r="AA291" s="16"/>
      <c r="AB291" s="287"/>
      <c r="AC291" s="287"/>
      <c r="AD291" s="287"/>
    </row>
    <row r="292" ht="15.75" customHeight="1">
      <c r="A292" s="16"/>
      <c r="B292" s="16"/>
      <c r="C292" s="16"/>
      <c r="D292" s="16"/>
      <c r="E292" s="16"/>
      <c r="F292" s="16"/>
      <c r="G292" s="16"/>
      <c r="H292" s="16"/>
      <c r="I292" s="220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287"/>
      <c r="AA292" s="16"/>
      <c r="AB292" s="287"/>
      <c r="AC292" s="287"/>
      <c r="AD292" s="287"/>
    </row>
    <row r="293" ht="15.75" customHeight="1">
      <c r="A293" s="16"/>
      <c r="B293" s="16"/>
      <c r="C293" s="16"/>
      <c r="D293" s="16"/>
      <c r="E293" s="16"/>
      <c r="F293" s="16"/>
      <c r="G293" s="16"/>
      <c r="H293" s="16"/>
      <c r="I293" s="220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287"/>
      <c r="AA293" s="16"/>
      <c r="AB293" s="287"/>
      <c r="AC293" s="287"/>
      <c r="AD293" s="287"/>
    </row>
    <row r="294" ht="15.75" customHeight="1">
      <c r="A294" s="16"/>
      <c r="B294" s="16"/>
      <c r="C294" s="16"/>
      <c r="D294" s="16"/>
      <c r="E294" s="16"/>
      <c r="F294" s="16"/>
      <c r="G294" s="16"/>
      <c r="H294" s="16"/>
      <c r="I294" s="220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287"/>
      <c r="AA294" s="16"/>
      <c r="AB294" s="287"/>
      <c r="AC294" s="287"/>
      <c r="AD294" s="287"/>
    </row>
    <row r="295" ht="15.75" customHeight="1">
      <c r="A295" s="16"/>
      <c r="B295" s="16"/>
      <c r="C295" s="16"/>
      <c r="D295" s="16"/>
      <c r="E295" s="16"/>
      <c r="F295" s="16"/>
      <c r="G295" s="16"/>
      <c r="H295" s="16"/>
      <c r="I295" s="220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287"/>
      <c r="AA295" s="16"/>
      <c r="AB295" s="287"/>
      <c r="AC295" s="287"/>
      <c r="AD295" s="287"/>
    </row>
    <row r="296" ht="15.75" customHeight="1">
      <c r="A296" s="16"/>
      <c r="B296" s="16"/>
      <c r="C296" s="16"/>
      <c r="D296" s="16"/>
      <c r="E296" s="16"/>
      <c r="F296" s="16"/>
      <c r="G296" s="16"/>
      <c r="H296" s="16"/>
      <c r="I296" s="220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287"/>
      <c r="AA296" s="16"/>
      <c r="AB296" s="287"/>
      <c r="AC296" s="287"/>
      <c r="AD296" s="287"/>
    </row>
    <row r="297" ht="15.75" customHeight="1">
      <c r="A297" s="16"/>
      <c r="B297" s="16"/>
      <c r="C297" s="16"/>
      <c r="D297" s="16"/>
      <c r="E297" s="16"/>
      <c r="F297" s="16"/>
      <c r="G297" s="16"/>
      <c r="H297" s="16"/>
      <c r="I297" s="220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287"/>
      <c r="AA297" s="16"/>
      <c r="AB297" s="287"/>
      <c r="AC297" s="287"/>
      <c r="AD297" s="287"/>
    </row>
    <row r="298" ht="15.75" customHeight="1">
      <c r="A298" s="16"/>
      <c r="B298" s="16"/>
      <c r="C298" s="16"/>
      <c r="D298" s="16"/>
      <c r="E298" s="16"/>
      <c r="F298" s="16"/>
      <c r="G298" s="16"/>
      <c r="H298" s="16"/>
      <c r="I298" s="220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287"/>
      <c r="AA298" s="16"/>
      <c r="AB298" s="287"/>
      <c r="AC298" s="287"/>
      <c r="AD298" s="287"/>
    </row>
    <row r="299" ht="15.75" customHeight="1">
      <c r="A299" s="16"/>
      <c r="B299" s="16"/>
      <c r="C299" s="16"/>
      <c r="D299" s="16"/>
      <c r="E299" s="16"/>
      <c r="F299" s="16"/>
      <c r="G299" s="16"/>
      <c r="H299" s="16"/>
      <c r="I299" s="220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287"/>
      <c r="AA299" s="16"/>
      <c r="AB299" s="287"/>
      <c r="AC299" s="287"/>
      <c r="AD299" s="287"/>
    </row>
    <row r="300" ht="15.75" customHeight="1">
      <c r="A300" s="16"/>
      <c r="B300" s="16"/>
      <c r="C300" s="16"/>
      <c r="D300" s="16"/>
      <c r="E300" s="16"/>
      <c r="F300" s="16"/>
      <c r="G300" s="16"/>
      <c r="H300" s="16"/>
      <c r="I300" s="220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287"/>
      <c r="AA300" s="16"/>
      <c r="AB300" s="287"/>
      <c r="AC300" s="287"/>
      <c r="AD300" s="287"/>
    </row>
    <row r="301" ht="15.75" customHeight="1">
      <c r="A301" s="16"/>
      <c r="B301" s="16"/>
      <c r="C301" s="16"/>
      <c r="D301" s="16"/>
      <c r="E301" s="16"/>
      <c r="F301" s="16"/>
      <c r="G301" s="16"/>
      <c r="H301" s="16"/>
      <c r="I301" s="220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287"/>
      <c r="AA301" s="16"/>
      <c r="AB301" s="287"/>
      <c r="AC301" s="287"/>
      <c r="AD301" s="287"/>
    </row>
    <row r="302" ht="15.75" customHeight="1">
      <c r="A302" s="16"/>
      <c r="B302" s="16"/>
      <c r="C302" s="16"/>
      <c r="D302" s="16"/>
      <c r="E302" s="16"/>
      <c r="F302" s="16"/>
      <c r="G302" s="16"/>
      <c r="H302" s="16"/>
      <c r="I302" s="220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287"/>
      <c r="AA302" s="16"/>
      <c r="AB302" s="287"/>
      <c r="AC302" s="287"/>
      <c r="AD302" s="287"/>
    </row>
    <row r="303" ht="15.75" customHeight="1">
      <c r="A303" s="16"/>
      <c r="B303" s="16"/>
      <c r="C303" s="16"/>
      <c r="D303" s="16"/>
      <c r="E303" s="16"/>
      <c r="F303" s="16"/>
      <c r="G303" s="16"/>
      <c r="H303" s="16"/>
      <c r="I303" s="220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287"/>
      <c r="AA303" s="16"/>
      <c r="AB303" s="287"/>
      <c r="AC303" s="287"/>
      <c r="AD303" s="287"/>
    </row>
    <row r="304" ht="15.75" customHeight="1">
      <c r="A304" s="16"/>
      <c r="B304" s="16"/>
      <c r="C304" s="16"/>
      <c r="D304" s="16"/>
      <c r="E304" s="16"/>
      <c r="F304" s="16"/>
      <c r="G304" s="16"/>
      <c r="H304" s="16"/>
      <c r="I304" s="220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287"/>
      <c r="AA304" s="16"/>
      <c r="AB304" s="287"/>
      <c r="AC304" s="287"/>
      <c r="AD304" s="287"/>
    </row>
    <row r="305" ht="15.75" customHeight="1">
      <c r="A305" s="16"/>
      <c r="B305" s="16"/>
      <c r="C305" s="16"/>
      <c r="D305" s="16"/>
      <c r="E305" s="16"/>
      <c r="F305" s="16"/>
      <c r="G305" s="16"/>
      <c r="H305" s="16"/>
      <c r="I305" s="220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287"/>
      <c r="AA305" s="16"/>
      <c r="AB305" s="287"/>
      <c r="AC305" s="287"/>
      <c r="AD305" s="287"/>
    </row>
    <row r="306" ht="15.75" customHeight="1">
      <c r="A306" s="16"/>
      <c r="B306" s="16"/>
      <c r="C306" s="16"/>
      <c r="D306" s="16"/>
      <c r="E306" s="16"/>
      <c r="F306" s="16"/>
      <c r="G306" s="16"/>
      <c r="H306" s="16"/>
      <c r="I306" s="220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287"/>
      <c r="AA306" s="16"/>
      <c r="AB306" s="287"/>
      <c r="AC306" s="287"/>
      <c r="AD306" s="287"/>
    </row>
    <row r="307" ht="15.75" customHeight="1">
      <c r="A307" s="16"/>
      <c r="B307" s="16"/>
      <c r="C307" s="16"/>
      <c r="D307" s="16"/>
      <c r="E307" s="16"/>
      <c r="F307" s="16"/>
      <c r="G307" s="16"/>
      <c r="H307" s="16"/>
      <c r="I307" s="220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287"/>
      <c r="AA307" s="16"/>
      <c r="AB307" s="287"/>
      <c r="AC307" s="287"/>
      <c r="AD307" s="287"/>
    </row>
    <row r="308" ht="15.75" customHeight="1">
      <c r="A308" s="16"/>
      <c r="B308" s="16"/>
      <c r="C308" s="16"/>
      <c r="D308" s="16"/>
      <c r="E308" s="16"/>
      <c r="F308" s="16"/>
      <c r="G308" s="16"/>
      <c r="H308" s="16"/>
      <c r="I308" s="220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287"/>
      <c r="AA308" s="16"/>
      <c r="AB308" s="287"/>
      <c r="AC308" s="287"/>
      <c r="AD308" s="287"/>
    </row>
    <row r="309" ht="15.75" customHeight="1">
      <c r="A309" s="16"/>
      <c r="B309" s="16"/>
      <c r="C309" s="16"/>
      <c r="D309" s="16"/>
      <c r="E309" s="16"/>
      <c r="F309" s="16"/>
      <c r="G309" s="16"/>
      <c r="H309" s="16"/>
      <c r="I309" s="220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287"/>
      <c r="AA309" s="16"/>
      <c r="AB309" s="287"/>
      <c r="AC309" s="287"/>
      <c r="AD309" s="287"/>
    </row>
    <row r="310" ht="15.75" customHeight="1">
      <c r="A310" s="16"/>
      <c r="B310" s="16"/>
      <c r="C310" s="16"/>
      <c r="D310" s="16"/>
      <c r="E310" s="16"/>
      <c r="F310" s="16"/>
      <c r="G310" s="16"/>
      <c r="H310" s="16"/>
      <c r="I310" s="220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287"/>
      <c r="AA310" s="16"/>
      <c r="AB310" s="287"/>
      <c r="AC310" s="287"/>
      <c r="AD310" s="287"/>
    </row>
    <row r="311" ht="15.75" customHeight="1">
      <c r="A311" s="16"/>
      <c r="B311" s="16"/>
      <c r="C311" s="16"/>
      <c r="D311" s="16"/>
      <c r="E311" s="16"/>
      <c r="F311" s="16"/>
      <c r="G311" s="16"/>
      <c r="H311" s="16"/>
      <c r="I311" s="220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287"/>
      <c r="AA311" s="16"/>
      <c r="AB311" s="287"/>
      <c r="AC311" s="287"/>
      <c r="AD311" s="287"/>
    </row>
    <row r="312" ht="15.75" customHeight="1">
      <c r="A312" s="16"/>
      <c r="B312" s="16"/>
      <c r="C312" s="16"/>
      <c r="D312" s="16"/>
      <c r="E312" s="16"/>
      <c r="F312" s="16"/>
      <c r="G312" s="16"/>
      <c r="H312" s="16"/>
      <c r="I312" s="220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287"/>
      <c r="AA312" s="16"/>
      <c r="AB312" s="287"/>
      <c r="AC312" s="287"/>
      <c r="AD312" s="287"/>
    </row>
    <row r="313" ht="15.75" customHeight="1">
      <c r="A313" s="16"/>
      <c r="B313" s="16"/>
      <c r="C313" s="16"/>
      <c r="D313" s="16"/>
      <c r="E313" s="16"/>
      <c r="F313" s="16"/>
      <c r="G313" s="16"/>
      <c r="H313" s="16"/>
      <c r="I313" s="220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287"/>
      <c r="AA313" s="16"/>
      <c r="AB313" s="287"/>
      <c r="AC313" s="287"/>
      <c r="AD313" s="287"/>
    </row>
    <row r="314" ht="15.75" customHeight="1">
      <c r="A314" s="16"/>
      <c r="B314" s="16"/>
      <c r="C314" s="16"/>
      <c r="D314" s="16"/>
      <c r="E314" s="16"/>
      <c r="F314" s="16"/>
      <c r="G314" s="16"/>
      <c r="H314" s="16"/>
      <c r="I314" s="220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287"/>
      <c r="AA314" s="16"/>
      <c r="AB314" s="287"/>
      <c r="AC314" s="287"/>
      <c r="AD314" s="287"/>
    </row>
    <row r="315" ht="15.75" customHeight="1">
      <c r="A315" s="16"/>
      <c r="B315" s="16"/>
      <c r="C315" s="16"/>
      <c r="D315" s="16"/>
      <c r="E315" s="16"/>
      <c r="F315" s="16"/>
      <c r="G315" s="16"/>
      <c r="H315" s="16"/>
      <c r="I315" s="220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287"/>
      <c r="AA315" s="16"/>
      <c r="AB315" s="287"/>
      <c r="AC315" s="287"/>
      <c r="AD315" s="287"/>
    </row>
    <row r="316" ht="15.75" customHeight="1">
      <c r="A316" s="16"/>
      <c r="B316" s="16"/>
      <c r="C316" s="16"/>
      <c r="D316" s="16"/>
      <c r="E316" s="16"/>
      <c r="F316" s="16"/>
      <c r="G316" s="16"/>
      <c r="H316" s="16"/>
      <c r="I316" s="220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287"/>
      <c r="AA316" s="16"/>
      <c r="AB316" s="287"/>
      <c r="AC316" s="287"/>
      <c r="AD316" s="287"/>
    </row>
    <row r="317" ht="15.75" customHeight="1">
      <c r="A317" s="16"/>
      <c r="B317" s="16"/>
      <c r="C317" s="16"/>
      <c r="D317" s="16"/>
      <c r="E317" s="16"/>
      <c r="F317" s="16"/>
      <c r="G317" s="16"/>
      <c r="H317" s="16"/>
      <c r="I317" s="220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287"/>
      <c r="AA317" s="16"/>
      <c r="AB317" s="287"/>
      <c r="AC317" s="287"/>
      <c r="AD317" s="287"/>
    </row>
    <row r="318" ht="15.75" customHeight="1">
      <c r="A318" s="16"/>
      <c r="B318" s="16"/>
      <c r="C318" s="16"/>
      <c r="D318" s="16"/>
      <c r="E318" s="16"/>
      <c r="F318" s="16"/>
      <c r="G318" s="16"/>
      <c r="H318" s="16"/>
      <c r="I318" s="220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287"/>
      <c r="AA318" s="16"/>
      <c r="AB318" s="287"/>
      <c r="AC318" s="287"/>
      <c r="AD318" s="287"/>
    </row>
    <row r="319" ht="15.75" customHeight="1">
      <c r="A319" s="16"/>
      <c r="B319" s="16"/>
      <c r="C319" s="16"/>
      <c r="D319" s="16"/>
      <c r="E319" s="16"/>
      <c r="F319" s="16"/>
      <c r="G319" s="16"/>
      <c r="H319" s="16"/>
      <c r="I319" s="220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287"/>
      <c r="AA319" s="16"/>
      <c r="AB319" s="287"/>
      <c r="AC319" s="287"/>
      <c r="AD319" s="287"/>
    </row>
    <row r="320" ht="15.75" customHeight="1">
      <c r="A320" s="16"/>
      <c r="B320" s="16"/>
      <c r="C320" s="16"/>
      <c r="D320" s="16"/>
      <c r="E320" s="16"/>
      <c r="F320" s="16"/>
      <c r="G320" s="16"/>
      <c r="H320" s="16"/>
      <c r="I320" s="220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287"/>
      <c r="AA320" s="16"/>
      <c r="AB320" s="287"/>
      <c r="AC320" s="287"/>
      <c r="AD320" s="287"/>
    </row>
    <row r="321" ht="15.75" customHeight="1">
      <c r="A321" s="16"/>
      <c r="B321" s="16"/>
      <c r="C321" s="16"/>
      <c r="D321" s="16"/>
      <c r="E321" s="16"/>
      <c r="F321" s="16"/>
      <c r="G321" s="16"/>
      <c r="H321" s="16"/>
      <c r="I321" s="220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287"/>
      <c r="AA321" s="16"/>
      <c r="AB321" s="287"/>
      <c r="AC321" s="287"/>
      <c r="AD321" s="287"/>
    </row>
    <row r="322" ht="15.75" customHeight="1">
      <c r="A322" s="16"/>
      <c r="B322" s="16"/>
      <c r="C322" s="16"/>
      <c r="D322" s="16"/>
      <c r="E322" s="16"/>
      <c r="F322" s="16"/>
      <c r="G322" s="16"/>
      <c r="H322" s="16"/>
      <c r="I322" s="220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287"/>
      <c r="AA322" s="16"/>
      <c r="AB322" s="287"/>
      <c r="AC322" s="287"/>
      <c r="AD322" s="287"/>
    </row>
    <row r="323" ht="15.75" customHeight="1">
      <c r="A323" s="16"/>
      <c r="B323" s="16"/>
      <c r="C323" s="16"/>
      <c r="D323" s="16"/>
      <c r="E323" s="16"/>
      <c r="F323" s="16"/>
      <c r="G323" s="16"/>
      <c r="H323" s="16"/>
      <c r="I323" s="220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287"/>
      <c r="AA323" s="16"/>
      <c r="AB323" s="287"/>
      <c r="AC323" s="287"/>
      <c r="AD323" s="287"/>
    </row>
    <row r="324" ht="15.75" customHeight="1">
      <c r="A324" s="16"/>
      <c r="B324" s="16"/>
      <c r="C324" s="16"/>
      <c r="D324" s="16"/>
      <c r="E324" s="16"/>
      <c r="F324" s="16"/>
      <c r="G324" s="16"/>
      <c r="H324" s="16"/>
      <c r="I324" s="220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287"/>
      <c r="AA324" s="16"/>
      <c r="AB324" s="287"/>
      <c r="AC324" s="287"/>
      <c r="AD324" s="287"/>
    </row>
    <row r="325" ht="15.75" customHeight="1">
      <c r="A325" s="16"/>
      <c r="B325" s="16"/>
      <c r="C325" s="16"/>
      <c r="D325" s="16"/>
      <c r="E325" s="16"/>
      <c r="F325" s="16"/>
      <c r="G325" s="16"/>
      <c r="H325" s="16"/>
      <c r="I325" s="220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287"/>
      <c r="AA325" s="16"/>
      <c r="AB325" s="287"/>
      <c r="AC325" s="287"/>
      <c r="AD325" s="287"/>
    </row>
    <row r="326" ht="15.75" customHeight="1">
      <c r="A326" s="16"/>
      <c r="B326" s="16"/>
      <c r="C326" s="16"/>
      <c r="D326" s="16"/>
      <c r="E326" s="16"/>
      <c r="F326" s="16"/>
      <c r="G326" s="16"/>
      <c r="H326" s="16"/>
      <c r="I326" s="220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287"/>
      <c r="AA326" s="16"/>
      <c r="AB326" s="287"/>
      <c r="AC326" s="287"/>
      <c r="AD326" s="287"/>
    </row>
    <row r="327" ht="15.75" customHeight="1">
      <c r="A327" s="16"/>
      <c r="B327" s="16"/>
      <c r="C327" s="16"/>
      <c r="D327" s="16"/>
      <c r="E327" s="16"/>
      <c r="F327" s="16"/>
      <c r="G327" s="16"/>
      <c r="H327" s="16"/>
      <c r="I327" s="220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287"/>
      <c r="AA327" s="16"/>
      <c r="AB327" s="287"/>
      <c r="AC327" s="287"/>
      <c r="AD327" s="287"/>
    </row>
    <row r="328" ht="15.75" customHeight="1">
      <c r="A328" s="16"/>
      <c r="B328" s="16"/>
      <c r="C328" s="16"/>
      <c r="D328" s="16"/>
      <c r="E328" s="16"/>
      <c r="F328" s="16"/>
      <c r="G328" s="16"/>
      <c r="H328" s="16"/>
      <c r="I328" s="220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287"/>
      <c r="AA328" s="16"/>
      <c r="AB328" s="287"/>
      <c r="AC328" s="287"/>
      <c r="AD328" s="287"/>
    </row>
    <row r="329" ht="15.75" customHeight="1">
      <c r="A329" s="16"/>
      <c r="B329" s="16"/>
      <c r="C329" s="16"/>
      <c r="D329" s="16"/>
      <c r="E329" s="16"/>
      <c r="F329" s="16"/>
      <c r="G329" s="16"/>
      <c r="H329" s="16"/>
      <c r="I329" s="220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287"/>
      <c r="AA329" s="16"/>
      <c r="AB329" s="287"/>
      <c r="AC329" s="287"/>
      <c r="AD329" s="287"/>
    </row>
    <row r="330" ht="15.75" customHeight="1">
      <c r="A330" s="16"/>
      <c r="B330" s="16"/>
      <c r="C330" s="16"/>
      <c r="D330" s="16"/>
      <c r="E330" s="16"/>
      <c r="F330" s="16"/>
      <c r="G330" s="16"/>
      <c r="H330" s="16"/>
      <c r="I330" s="220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287"/>
      <c r="AA330" s="16"/>
      <c r="AB330" s="287"/>
      <c r="AC330" s="287"/>
      <c r="AD330" s="287"/>
    </row>
    <row r="331" ht="15.75" customHeight="1">
      <c r="A331" s="16"/>
      <c r="B331" s="16"/>
      <c r="C331" s="16"/>
      <c r="D331" s="16"/>
      <c r="E331" s="16"/>
      <c r="F331" s="16"/>
      <c r="G331" s="16"/>
      <c r="H331" s="16"/>
      <c r="I331" s="220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287"/>
      <c r="AA331" s="16"/>
      <c r="AB331" s="287"/>
      <c r="AC331" s="287"/>
      <c r="AD331" s="287"/>
    </row>
    <row r="332" ht="15.75" customHeight="1">
      <c r="A332" s="16"/>
      <c r="B332" s="16"/>
      <c r="C332" s="16"/>
      <c r="D332" s="16"/>
      <c r="E332" s="16"/>
      <c r="F332" s="16"/>
      <c r="G332" s="16"/>
      <c r="H332" s="16"/>
      <c r="I332" s="220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287"/>
      <c r="AA332" s="16"/>
      <c r="AB332" s="287"/>
      <c r="AC332" s="287"/>
      <c r="AD332" s="287"/>
    </row>
    <row r="333" ht="15.75" customHeight="1">
      <c r="A333" s="16"/>
      <c r="B333" s="16"/>
      <c r="C333" s="16"/>
      <c r="D333" s="16"/>
      <c r="E333" s="16"/>
      <c r="F333" s="16"/>
      <c r="G333" s="16"/>
      <c r="H333" s="16"/>
      <c r="I333" s="220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287"/>
      <c r="AA333" s="16"/>
      <c r="AB333" s="287"/>
      <c r="AC333" s="287"/>
      <c r="AD333" s="287"/>
    </row>
    <row r="334" ht="15.75" customHeight="1">
      <c r="A334" s="16"/>
      <c r="B334" s="16"/>
      <c r="C334" s="16"/>
      <c r="D334" s="16"/>
      <c r="E334" s="16"/>
      <c r="F334" s="16"/>
      <c r="G334" s="16"/>
      <c r="H334" s="16"/>
      <c r="I334" s="220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287"/>
      <c r="AA334" s="16"/>
      <c r="AB334" s="287"/>
      <c r="AC334" s="287"/>
      <c r="AD334" s="287"/>
    </row>
    <row r="335" ht="15.75" customHeight="1">
      <c r="A335" s="16"/>
      <c r="B335" s="16"/>
      <c r="C335" s="16"/>
      <c r="D335" s="16"/>
      <c r="E335" s="16"/>
      <c r="F335" s="16"/>
      <c r="G335" s="16"/>
      <c r="H335" s="16"/>
      <c r="I335" s="220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287"/>
      <c r="AA335" s="16"/>
      <c r="AB335" s="287"/>
      <c r="AC335" s="287"/>
      <c r="AD335" s="287"/>
    </row>
    <row r="336" ht="15.75" customHeight="1">
      <c r="A336" s="16"/>
      <c r="B336" s="16"/>
      <c r="C336" s="16"/>
      <c r="D336" s="16"/>
      <c r="E336" s="16"/>
      <c r="F336" s="16"/>
      <c r="G336" s="16"/>
      <c r="H336" s="16"/>
      <c r="I336" s="220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287"/>
      <c r="AA336" s="16"/>
      <c r="AB336" s="287"/>
      <c r="AC336" s="287"/>
      <c r="AD336" s="287"/>
    </row>
    <row r="337" ht="15.75" customHeight="1">
      <c r="A337" s="16"/>
      <c r="B337" s="16"/>
      <c r="C337" s="16"/>
      <c r="D337" s="16"/>
      <c r="E337" s="16"/>
      <c r="F337" s="16"/>
      <c r="G337" s="16"/>
      <c r="H337" s="16"/>
      <c r="I337" s="220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287"/>
      <c r="AA337" s="16"/>
      <c r="AB337" s="287"/>
      <c r="AC337" s="287"/>
      <c r="AD337" s="287"/>
    </row>
    <row r="338" ht="15.75" customHeight="1">
      <c r="A338" s="16"/>
      <c r="B338" s="16"/>
      <c r="C338" s="16"/>
      <c r="D338" s="16"/>
      <c r="E338" s="16"/>
      <c r="F338" s="16"/>
      <c r="G338" s="16"/>
      <c r="H338" s="16"/>
      <c r="I338" s="220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287"/>
      <c r="AA338" s="16"/>
      <c r="AB338" s="287"/>
      <c r="AC338" s="287"/>
      <c r="AD338" s="287"/>
    </row>
    <row r="339" ht="15.75" customHeight="1">
      <c r="A339" s="16"/>
      <c r="B339" s="16"/>
      <c r="C339" s="16"/>
      <c r="D339" s="16"/>
      <c r="E339" s="16"/>
      <c r="F339" s="16"/>
      <c r="G339" s="16"/>
      <c r="H339" s="16"/>
      <c r="I339" s="220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287"/>
      <c r="AA339" s="16"/>
      <c r="AB339" s="287"/>
      <c r="AC339" s="287"/>
      <c r="AD339" s="287"/>
    </row>
    <row r="340" ht="15.75" customHeight="1">
      <c r="A340" s="16"/>
      <c r="B340" s="16"/>
      <c r="C340" s="16"/>
      <c r="D340" s="16"/>
      <c r="E340" s="16"/>
      <c r="F340" s="16"/>
      <c r="G340" s="16"/>
      <c r="H340" s="16"/>
      <c r="I340" s="220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287"/>
      <c r="AA340" s="16"/>
      <c r="AB340" s="287"/>
      <c r="AC340" s="287"/>
      <c r="AD340" s="287"/>
    </row>
    <row r="341" ht="15.75" customHeight="1">
      <c r="A341" s="16"/>
      <c r="B341" s="16"/>
      <c r="C341" s="16"/>
      <c r="D341" s="16"/>
      <c r="E341" s="16"/>
      <c r="F341" s="16"/>
      <c r="G341" s="16"/>
      <c r="H341" s="16"/>
      <c r="I341" s="220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287"/>
      <c r="AA341" s="16"/>
      <c r="AB341" s="287"/>
      <c r="AC341" s="287"/>
      <c r="AD341" s="287"/>
    </row>
    <row r="342" ht="15.75" customHeight="1">
      <c r="A342" s="16"/>
      <c r="B342" s="16"/>
      <c r="C342" s="16"/>
      <c r="D342" s="16"/>
      <c r="E342" s="16"/>
      <c r="F342" s="16"/>
      <c r="G342" s="16"/>
      <c r="H342" s="16"/>
      <c r="I342" s="220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287"/>
      <c r="AA342" s="16"/>
      <c r="AB342" s="287"/>
      <c r="AC342" s="287"/>
      <c r="AD342" s="287"/>
    </row>
    <row r="343" ht="15.75" customHeight="1">
      <c r="A343" s="16"/>
      <c r="B343" s="16"/>
      <c r="C343" s="16"/>
      <c r="D343" s="16"/>
      <c r="E343" s="16"/>
      <c r="F343" s="16"/>
      <c r="G343" s="16"/>
      <c r="H343" s="16"/>
      <c r="I343" s="220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287"/>
      <c r="AA343" s="16"/>
      <c r="AB343" s="287"/>
      <c r="AC343" s="287"/>
      <c r="AD343" s="287"/>
    </row>
    <row r="344" ht="15.75" customHeight="1">
      <c r="A344" s="16"/>
      <c r="B344" s="16"/>
      <c r="C344" s="16"/>
      <c r="D344" s="16"/>
      <c r="E344" s="16"/>
      <c r="F344" s="16"/>
      <c r="G344" s="16"/>
      <c r="H344" s="16"/>
      <c r="I344" s="220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287"/>
      <c r="AA344" s="16"/>
      <c r="AB344" s="287"/>
      <c r="AC344" s="287"/>
      <c r="AD344" s="287"/>
    </row>
    <row r="345" ht="15.75" customHeight="1">
      <c r="A345" s="16"/>
      <c r="B345" s="16"/>
      <c r="C345" s="16"/>
      <c r="D345" s="16"/>
      <c r="E345" s="16"/>
      <c r="F345" s="16"/>
      <c r="G345" s="16"/>
      <c r="H345" s="16"/>
      <c r="I345" s="220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287"/>
      <c r="AA345" s="16"/>
      <c r="AB345" s="287"/>
      <c r="AC345" s="287"/>
      <c r="AD345" s="287"/>
    </row>
    <row r="346" ht="15.75" customHeight="1">
      <c r="A346" s="16"/>
      <c r="B346" s="16"/>
      <c r="C346" s="16"/>
      <c r="D346" s="16"/>
      <c r="E346" s="16"/>
      <c r="F346" s="16"/>
      <c r="G346" s="16"/>
      <c r="H346" s="16"/>
      <c r="I346" s="220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287"/>
      <c r="AA346" s="16"/>
      <c r="AB346" s="287"/>
      <c r="AC346" s="287"/>
      <c r="AD346" s="287"/>
    </row>
    <row r="347" ht="15.75" customHeight="1">
      <c r="A347" s="16"/>
      <c r="B347" s="16"/>
      <c r="C347" s="16"/>
      <c r="D347" s="16"/>
      <c r="E347" s="16"/>
      <c r="F347" s="16"/>
      <c r="G347" s="16"/>
      <c r="H347" s="16"/>
      <c r="I347" s="220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287"/>
      <c r="AA347" s="16"/>
      <c r="AB347" s="287"/>
      <c r="AC347" s="287"/>
      <c r="AD347" s="287"/>
    </row>
    <row r="348" ht="15.75" customHeight="1">
      <c r="A348" s="16"/>
      <c r="B348" s="16"/>
      <c r="C348" s="16"/>
      <c r="D348" s="16"/>
      <c r="E348" s="16"/>
      <c r="F348" s="16"/>
      <c r="G348" s="16"/>
      <c r="H348" s="16"/>
      <c r="I348" s="220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287"/>
      <c r="AA348" s="16"/>
      <c r="AB348" s="287"/>
      <c r="AC348" s="287"/>
      <c r="AD348" s="287"/>
    </row>
    <row r="349" ht="15.75" customHeight="1">
      <c r="A349" s="16"/>
      <c r="B349" s="16"/>
      <c r="C349" s="16"/>
      <c r="D349" s="16"/>
      <c r="E349" s="16"/>
      <c r="F349" s="16"/>
      <c r="G349" s="16"/>
      <c r="H349" s="16"/>
      <c r="I349" s="220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287"/>
      <c r="AA349" s="16"/>
      <c r="AB349" s="287"/>
      <c r="AC349" s="287"/>
      <c r="AD349" s="287"/>
    </row>
    <row r="350" ht="15.75" customHeight="1">
      <c r="A350" s="16"/>
      <c r="B350" s="16"/>
      <c r="C350" s="16"/>
      <c r="D350" s="16"/>
      <c r="E350" s="16"/>
      <c r="F350" s="16"/>
      <c r="G350" s="16"/>
      <c r="H350" s="16"/>
      <c r="I350" s="220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287"/>
      <c r="AA350" s="16"/>
      <c r="AB350" s="287"/>
      <c r="AC350" s="287"/>
      <c r="AD350" s="287"/>
    </row>
    <row r="351" ht="15.75" customHeight="1">
      <c r="A351" s="16"/>
      <c r="B351" s="16"/>
      <c r="C351" s="16"/>
      <c r="D351" s="16"/>
      <c r="E351" s="16"/>
      <c r="F351" s="16"/>
      <c r="G351" s="16"/>
      <c r="H351" s="16"/>
      <c r="I351" s="220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287"/>
      <c r="AA351" s="16"/>
      <c r="AB351" s="287"/>
      <c r="AC351" s="287"/>
      <c r="AD351" s="287"/>
    </row>
    <row r="352" ht="15.75" customHeight="1">
      <c r="A352" s="16"/>
      <c r="B352" s="16"/>
      <c r="C352" s="16"/>
      <c r="D352" s="16"/>
      <c r="E352" s="16"/>
      <c r="F352" s="16"/>
      <c r="G352" s="16"/>
      <c r="H352" s="16"/>
      <c r="I352" s="220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287"/>
      <c r="AA352" s="16"/>
      <c r="AB352" s="287"/>
      <c r="AC352" s="287"/>
      <c r="AD352" s="287"/>
    </row>
    <row r="353" ht="15.75" customHeight="1">
      <c r="A353" s="16"/>
      <c r="B353" s="16"/>
      <c r="C353" s="16"/>
      <c r="D353" s="16"/>
      <c r="E353" s="16"/>
      <c r="F353" s="16"/>
      <c r="G353" s="16"/>
      <c r="H353" s="16"/>
      <c r="I353" s="220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287"/>
      <c r="AA353" s="16"/>
      <c r="AB353" s="287"/>
      <c r="AC353" s="287"/>
      <c r="AD353" s="287"/>
    </row>
    <row r="354" ht="15.75" customHeight="1">
      <c r="A354" s="16"/>
      <c r="B354" s="16"/>
      <c r="C354" s="16"/>
      <c r="D354" s="16"/>
      <c r="E354" s="16"/>
      <c r="F354" s="16"/>
      <c r="G354" s="16"/>
      <c r="H354" s="16"/>
      <c r="I354" s="220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287"/>
      <c r="AA354" s="16"/>
      <c r="AB354" s="287"/>
      <c r="AC354" s="287"/>
      <c r="AD354" s="287"/>
    </row>
    <row r="355" ht="15.75" customHeight="1">
      <c r="A355" s="16"/>
      <c r="B355" s="16"/>
      <c r="C355" s="16"/>
      <c r="D355" s="16"/>
      <c r="E355" s="16"/>
      <c r="F355" s="16"/>
      <c r="G355" s="16"/>
      <c r="H355" s="16"/>
      <c r="I355" s="220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287"/>
      <c r="AA355" s="16"/>
      <c r="AB355" s="287"/>
      <c r="AC355" s="287"/>
      <c r="AD355" s="287"/>
    </row>
    <row r="356" ht="15.75" customHeight="1">
      <c r="A356" s="16"/>
      <c r="B356" s="16"/>
      <c r="C356" s="16"/>
      <c r="D356" s="16"/>
      <c r="E356" s="16"/>
      <c r="F356" s="16"/>
      <c r="G356" s="16"/>
      <c r="H356" s="16"/>
      <c r="I356" s="220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287"/>
      <c r="AA356" s="16"/>
      <c r="AB356" s="287"/>
      <c r="AC356" s="287"/>
      <c r="AD356" s="287"/>
    </row>
    <row r="357" ht="15.75" customHeight="1">
      <c r="A357" s="16"/>
      <c r="B357" s="16"/>
      <c r="C357" s="16"/>
      <c r="D357" s="16"/>
      <c r="E357" s="16"/>
      <c r="F357" s="16"/>
      <c r="G357" s="16"/>
      <c r="H357" s="16"/>
      <c r="I357" s="220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287"/>
      <c r="AA357" s="16"/>
      <c r="AB357" s="287"/>
      <c r="AC357" s="287"/>
      <c r="AD357" s="287"/>
    </row>
    <row r="358" ht="15.75" customHeight="1">
      <c r="A358" s="16"/>
      <c r="B358" s="16"/>
      <c r="C358" s="16"/>
      <c r="D358" s="16"/>
      <c r="E358" s="16"/>
      <c r="F358" s="16"/>
      <c r="G358" s="16"/>
      <c r="H358" s="16"/>
      <c r="I358" s="220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287"/>
      <c r="AA358" s="16"/>
      <c r="AB358" s="287"/>
      <c r="AC358" s="287"/>
      <c r="AD358" s="287"/>
    </row>
    <row r="359" ht="15.75" customHeight="1">
      <c r="A359" s="16"/>
      <c r="B359" s="16"/>
      <c r="C359" s="16"/>
      <c r="D359" s="16"/>
      <c r="E359" s="16"/>
      <c r="F359" s="16"/>
      <c r="G359" s="16"/>
      <c r="H359" s="16"/>
      <c r="I359" s="220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287"/>
      <c r="AA359" s="16"/>
      <c r="AB359" s="287"/>
      <c r="AC359" s="287"/>
      <c r="AD359" s="287"/>
    </row>
    <row r="360" ht="15.75" customHeight="1">
      <c r="A360" s="16"/>
      <c r="B360" s="16"/>
      <c r="C360" s="16"/>
      <c r="D360" s="16"/>
      <c r="E360" s="16"/>
      <c r="F360" s="16"/>
      <c r="G360" s="16"/>
      <c r="H360" s="16"/>
      <c r="I360" s="220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287"/>
      <c r="AA360" s="16"/>
      <c r="AB360" s="287"/>
      <c r="AC360" s="287"/>
      <c r="AD360" s="287"/>
    </row>
    <row r="361" ht="15.75" customHeight="1">
      <c r="A361" s="16"/>
      <c r="B361" s="16"/>
      <c r="C361" s="16"/>
      <c r="D361" s="16"/>
      <c r="E361" s="16"/>
      <c r="F361" s="16"/>
      <c r="G361" s="16"/>
      <c r="H361" s="16"/>
      <c r="I361" s="220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287"/>
      <c r="AA361" s="16"/>
      <c r="AB361" s="287"/>
      <c r="AC361" s="287"/>
      <c r="AD361" s="287"/>
    </row>
    <row r="362" ht="15.75" customHeight="1">
      <c r="A362" s="16"/>
      <c r="B362" s="16"/>
      <c r="C362" s="16"/>
      <c r="D362" s="16"/>
      <c r="E362" s="16"/>
      <c r="F362" s="16"/>
      <c r="G362" s="16"/>
      <c r="H362" s="16"/>
      <c r="I362" s="220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287"/>
      <c r="AA362" s="16"/>
      <c r="AB362" s="287"/>
      <c r="AC362" s="287"/>
      <c r="AD362" s="287"/>
    </row>
    <row r="363" ht="15.75" customHeight="1">
      <c r="A363" s="16"/>
      <c r="B363" s="16"/>
      <c r="C363" s="16"/>
      <c r="D363" s="16"/>
      <c r="E363" s="16"/>
      <c r="F363" s="16"/>
      <c r="G363" s="16"/>
      <c r="H363" s="16"/>
      <c r="I363" s="220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287"/>
      <c r="AA363" s="16"/>
      <c r="AB363" s="287"/>
      <c r="AC363" s="287"/>
      <c r="AD363" s="287"/>
    </row>
    <row r="364" ht="15.75" customHeight="1">
      <c r="A364" s="16"/>
      <c r="B364" s="16"/>
      <c r="C364" s="16"/>
      <c r="D364" s="16"/>
      <c r="E364" s="16"/>
      <c r="F364" s="16"/>
      <c r="G364" s="16"/>
      <c r="H364" s="16"/>
      <c r="I364" s="220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287"/>
      <c r="AA364" s="16"/>
      <c r="AB364" s="287"/>
      <c r="AC364" s="287"/>
      <c r="AD364" s="287"/>
    </row>
    <row r="365" ht="15.75" customHeight="1">
      <c r="A365" s="16"/>
      <c r="B365" s="16"/>
      <c r="C365" s="16"/>
      <c r="D365" s="16"/>
      <c r="E365" s="16"/>
      <c r="F365" s="16"/>
      <c r="G365" s="16"/>
      <c r="H365" s="16"/>
      <c r="I365" s="220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287"/>
      <c r="AA365" s="16"/>
      <c r="AB365" s="287"/>
      <c r="AC365" s="287"/>
      <c r="AD365" s="287"/>
    </row>
    <row r="366" ht="15.75" customHeight="1">
      <c r="A366" s="16"/>
      <c r="B366" s="16"/>
      <c r="C366" s="16"/>
      <c r="D366" s="16"/>
      <c r="E366" s="16"/>
      <c r="F366" s="16"/>
      <c r="G366" s="16"/>
      <c r="H366" s="16"/>
      <c r="I366" s="220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287"/>
      <c r="AA366" s="16"/>
      <c r="AB366" s="287"/>
      <c r="AC366" s="287"/>
      <c r="AD366" s="287"/>
    </row>
    <row r="367" ht="15.75" customHeight="1">
      <c r="A367" s="16"/>
      <c r="B367" s="16"/>
      <c r="C367" s="16"/>
      <c r="D367" s="16"/>
      <c r="E367" s="16"/>
      <c r="F367" s="16"/>
      <c r="G367" s="16"/>
      <c r="H367" s="16"/>
      <c r="I367" s="220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287"/>
      <c r="AA367" s="16"/>
      <c r="AB367" s="287"/>
      <c r="AC367" s="287"/>
      <c r="AD367" s="287"/>
    </row>
    <row r="368" ht="15.75" customHeight="1">
      <c r="A368" s="16"/>
      <c r="B368" s="16"/>
      <c r="C368" s="16"/>
      <c r="D368" s="16"/>
      <c r="E368" s="16"/>
      <c r="F368" s="16"/>
      <c r="G368" s="16"/>
      <c r="H368" s="16"/>
      <c r="I368" s="220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287"/>
      <c r="AA368" s="16"/>
      <c r="AB368" s="287"/>
      <c r="AC368" s="287"/>
      <c r="AD368" s="287"/>
    </row>
    <row r="369" ht="15.75" customHeight="1">
      <c r="A369" s="16"/>
      <c r="B369" s="16"/>
      <c r="C369" s="16"/>
      <c r="D369" s="16"/>
      <c r="E369" s="16"/>
      <c r="F369" s="16"/>
      <c r="G369" s="16"/>
      <c r="H369" s="16"/>
      <c r="I369" s="220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287"/>
      <c r="AA369" s="16"/>
      <c r="AB369" s="287"/>
      <c r="AC369" s="287"/>
      <c r="AD369" s="287"/>
    </row>
    <row r="370" ht="15.75" customHeight="1">
      <c r="A370" s="16"/>
      <c r="B370" s="16"/>
      <c r="C370" s="16"/>
      <c r="D370" s="16"/>
      <c r="E370" s="16"/>
      <c r="F370" s="16"/>
      <c r="G370" s="16"/>
      <c r="H370" s="16"/>
      <c r="I370" s="220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287"/>
      <c r="AA370" s="16"/>
      <c r="AB370" s="287"/>
      <c r="AC370" s="287"/>
      <c r="AD370" s="287"/>
    </row>
    <row r="371" ht="15.75" customHeight="1">
      <c r="A371" s="16"/>
      <c r="B371" s="16"/>
      <c r="C371" s="16"/>
      <c r="D371" s="16"/>
      <c r="E371" s="16"/>
      <c r="F371" s="16"/>
      <c r="G371" s="16"/>
      <c r="H371" s="16"/>
      <c r="I371" s="220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287"/>
      <c r="AA371" s="16"/>
      <c r="AB371" s="287"/>
      <c r="AC371" s="287"/>
      <c r="AD371" s="287"/>
    </row>
    <row r="372" ht="15.75" customHeight="1">
      <c r="A372" s="16"/>
      <c r="B372" s="16"/>
      <c r="C372" s="16"/>
      <c r="D372" s="16"/>
      <c r="E372" s="16"/>
      <c r="F372" s="16"/>
      <c r="G372" s="16"/>
      <c r="H372" s="16"/>
      <c r="I372" s="220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287"/>
      <c r="AA372" s="16"/>
      <c r="AB372" s="287"/>
      <c r="AC372" s="287"/>
      <c r="AD372" s="287"/>
    </row>
    <row r="373" ht="15.75" customHeight="1">
      <c r="A373" s="16"/>
      <c r="B373" s="16"/>
      <c r="C373" s="16"/>
      <c r="D373" s="16"/>
      <c r="E373" s="16"/>
      <c r="F373" s="16"/>
      <c r="G373" s="16"/>
      <c r="H373" s="16"/>
      <c r="I373" s="220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287"/>
      <c r="AA373" s="16"/>
      <c r="AB373" s="287"/>
      <c r="AC373" s="287"/>
      <c r="AD373" s="287"/>
    </row>
    <row r="374" ht="15.75" customHeight="1">
      <c r="A374" s="16"/>
      <c r="B374" s="16"/>
      <c r="C374" s="16"/>
      <c r="D374" s="16"/>
      <c r="E374" s="16"/>
      <c r="F374" s="16"/>
      <c r="G374" s="16"/>
      <c r="H374" s="16"/>
      <c r="I374" s="220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287"/>
      <c r="AA374" s="16"/>
      <c r="AB374" s="287"/>
      <c r="AC374" s="287"/>
      <c r="AD374" s="287"/>
    </row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3">
    <mergeCell ref="I4:I6"/>
    <mergeCell ref="C8:F8"/>
    <mergeCell ref="I8:I9"/>
    <mergeCell ref="D9:F9"/>
    <mergeCell ref="D10:F10"/>
    <mergeCell ref="D11:F11"/>
    <mergeCell ref="D12:F12"/>
    <mergeCell ref="D13:F13"/>
    <mergeCell ref="D14:F14"/>
    <mergeCell ref="D15:F15"/>
    <mergeCell ref="C22:F22"/>
    <mergeCell ref="C23:F23"/>
    <mergeCell ref="C24:F24"/>
    <mergeCell ref="C25:F25"/>
    <mergeCell ref="C26:F26"/>
    <mergeCell ref="C27:F27"/>
    <mergeCell ref="C28:F28"/>
    <mergeCell ref="C29:F29"/>
    <mergeCell ref="C30:F30"/>
    <mergeCell ref="C31:F31"/>
    <mergeCell ref="C32:F32"/>
    <mergeCell ref="C33:F33"/>
    <mergeCell ref="C34:F34"/>
    <mergeCell ref="C35:F35"/>
    <mergeCell ref="C36:F36"/>
    <mergeCell ref="C37:F37"/>
    <mergeCell ref="C38:F38"/>
    <mergeCell ref="C39:F39"/>
    <mergeCell ref="E49:F50"/>
    <mergeCell ref="E51:F51"/>
    <mergeCell ref="C56:E56"/>
    <mergeCell ref="C59:E59"/>
    <mergeCell ref="C60:E60"/>
    <mergeCell ref="C65:E66"/>
    <mergeCell ref="F67:H67"/>
    <mergeCell ref="F68:H68"/>
    <mergeCell ref="C40:F40"/>
    <mergeCell ref="C41:F41"/>
    <mergeCell ref="C42:F42"/>
    <mergeCell ref="C43:F43"/>
    <mergeCell ref="C44:F44"/>
    <mergeCell ref="E47:F47"/>
    <mergeCell ref="E48:F48"/>
  </mergeCells>
  <conditionalFormatting sqref="A9:C15">
    <cfRule type="cellIs" dxfId="0" priority="1" operator="equal">
      <formula>"DATE: STUDENT NUMBER: NAME: NATIONALITY: CONTACT NUMBER: EMAIL ADDRESS: CONGREGATION(COMPLETE NAME)"</formula>
    </cfRule>
  </conditionalFormatting>
  <conditionalFormatting sqref="G15">
    <cfRule type="colorScale" priority="2">
      <colorScale>
        <cfvo type="min"/>
        <cfvo type="max"/>
        <color rgb="FF57BB8A"/>
        <color rgb="FFFFFFFF"/>
      </colorScale>
    </cfRule>
  </conditionalFormatting>
  <dataValidations>
    <dataValidation type="list" allowBlank="1" sqref="D17">
      <formula1>"2022 - 2023,2021-2022,2020 -2021"</formula1>
    </dataValidation>
    <dataValidation type="list" allowBlank="1" sqref="F18">
      <formula1>"FIRST SEMESTER,SECOND SEMESTER,INTER-SEMESTER"</formula1>
    </dataValidation>
    <dataValidation type="list" allowBlank="1" sqref="F20">
      <formula1>"Credit Student,Audit Student(On-going Formation;Renewal)"</formula1>
    </dataValidation>
    <dataValidation type="list" allowBlank="1" showErrorMessage="1" sqref="D47 D50">
      <formula1>"Approved,Disapproved"</formula1>
    </dataValidation>
    <dataValidation type="list" allowBlank="1" sqref="C23:C43">
      <formula1>RATES!$F$3:$F$32</formula1>
    </dataValidation>
    <dataValidation type="custom" allowBlank="1" showDropDown="1" sqref="D9">
      <formula1>OR(NOT(ISERROR(DATEVALUE(D9))), AND(ISNUMBER(D9), LEFT(CELL("format", D9))="D"))</formula1>
    </dataValidation>
    <dataValidation type="list" allowBlank="1" sqref="H45:H62">
      <formula1>RATES!$J$47:$J$82</formula1>
    </dataValidation>
    <dataValidation type="list" allowBlank="1" sqref="D14">
      <formula1>'Enrollment List'!$H$10:$H$93</formula1>
    </dataValidation>
    <dataValidation type="list" allowBlank="1" sqref="H17">
      <formula1>"NEW STUDENT,OLD STUDENT,TRANSFEREE,CROSS ENROLLEE,RETURNEE FROM LEAVE OF ABSENCE"</formula1>
    </dataValidation>
    <dataValidation type="list" allowBlank="1" showErrorMessage="1" sqref="I65">
      <formula1>"Full payment,Partial,Not yet paid,Promissory"</formula1>
    </dataValidation>
    <dataValidation type="list" allowBlank="1" sqref="H15">
      <formula1>$AD$115:$AD$144</formula1>
    </dataValidation>
    <dataValidation type="list" allowBlank="1" sqref="H23:H43">
      <formula1>RATES!$I$3:$I$32</formula1>
    </dataValidation>
    <dataValidation type="list" allowBlank="1" sqref="D15">
      <formula1>$AC$147:$AC$174</formula1>
    </dataValidation>
    <dataValidation type="list" allowBlank="1" sqref="F19">
      <formula1>"THESIS,NON-THESIS,CREDIT STUDENT,AUDIT STUDENT"</formula1>
    </dataValidation>
    <dataValidation type="list" allowBlank="1" sqref="E20">
      <formula1>"Regular(4 Years),Scholar(3 Years),Bridge Program,Certificate Program in Religious Studies"</formula1>
    </dataValidation>
    <dataValidation type="list" allowBlank="1" sqref="F17">
      <formula1>"FIRST YEAR,SECOND YEAR,THIRD YEAR,FOURTH YEAR"</formula1>
    </dataValidation>
    <dataValidation type="list" allowBlank="1" sqref="D13">
      <formula1>'Enrollment List'!$G$10:$G$93</formula1>
    </dataValidation>
    <dataValidation type="list" allowBlank="1" sqref="E19">
      <formula1>"MAJOR IN THEOLOGY,MAJOR IN SCRIPTURES,MAJOR IN WOMEN AND RELIGION"</formula1>
    </dataValidation>
    <dataValidation type="list" allowBlank="1" showInputMessage="1" prompt="Click and enter a value from the list of items" sqref="G23:G43">
      <formula1>"2,3"</formula1>
    </dataValidation>
    <dataValidation type="list" allowBlank="1" sqref="D12">
      <formula1>'Enrollment List'!$B$110:$B$152</formula1>
    </dataValidation>
  </dataValidations>
  <hyperlinks>
    <hyperlink r:id="rId1" ref="C6"/>
  </hyperlinks>
  <printOptions horizontalCentered="1"/>
  <pageMargins bottom="0.75" footer="0.0" header="0.0" left="0.7" right="0.7" top="0.75"/>
  <pageSetup orientation="portrait" pageOrder="overThenDown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B8043"/>
    <outlinePr summaryBelow="0" summaryRight="0"/>
    <pageSetUpPr fitToPage="1"/>
  </sheetPr>
  <sheetViews>
    <sheetView showGridLines="0" workbookViewId="0"/>
  </sheetViews>
  <sheetFormatPr customHeight="1" defaultColWidth="12.63" defaultRowHeight="15.0"/>
  <cols>
    <col customWidth="1" min="1" max="1" width="3.13"/>
    <col customWidth="1" min="2" max="2" width="2.63"/>
    <col customWidth="1" min="3" max="3" width="38.13"/>
    <col customWidth="1" min="4" max="4" width="21.63"/>
    <col customWidth="1" min="5" max="5" width="17.13"/>
    <col customWidth="1" min="6" max="6" width="17.25"/>
    <col customWidth="1" min="7" max="7" width="17.38"/>
    <col customWidth="1" min="8" max="8" width="37.38"/>
    <col customWidth="1" min="9" max="9" width="17.88"/>
    <col hidden="1" min="12" max="20" width="12.63"/>
    <col customWidth="1" hidden="1" min="21" max="21" width="16.38"/>
    <col hidden="1" min="22" max="24" width="12.63"/>
    <col customWidth="1" hidden="1" min="25" max="25" width="21.25"/>
    <col customWidth="1" hidden="1" min="26" max="26" width="20.13"/>
    <col hidden="1" min="27" max="30" width="12.63"/>
  </cols>
  <sheetData>
    <row r="1" ht="15.75" customHeight="1">
      <c r="A1" s="1"/>
      <c r="B1" s="1"/>
      <c r="C1" s="1"/>
      <c r="D1" s="1"/>
      <c r="E1" s="1"/>
      <c r="F1" s="1"/>
      <c r="G1" s="1"/>
      <c r="H1" s="1"/>
      <c r="I1" s="2"/>
      <c r="J1" s="1"/>
      <c r="K1" s="1"/>
      <c r="L1" s="1"/>
      <c r="M1" s="1"/>
      <c r="N1" s="1"/>
      <c r="O1" s="1"/>
      <c r="P1" s="3"/>
      <c r="Q1" s="1"/>
      <c r="R1" s="1"/>
      <c r="S1" s="1"/>
      <c r="T1" s="1"/>
      <c r="U1" s="1"/>
      <c r="V1" s="1"/>
      <c r="W1" s="1"/>
      <c r="X1" s="1"/>
      <c r="Y1" s="1"/>
      <c r="Z1" s="4"/>
      <c r="AA1" s="1"/>
      <c r="AB1" s="4"/>
      <c r="AC1" s="4"/>
      <c r="AD1" s="4"/>
    </row>
    <row r="2" ht="15.75" customHeight="1">
      <c r="A2" s="1"/>
      <c r="B2" s="5"/>
      <c r="C2" s="6"/>
      <c r="D2" s="6"/>
      <c r="E2" s="6"/>
      <c r="F2" s="6"/>
      <c r="G2" s="6"/>
      <c r="H2" s="6"/>
      <c r="I2" s="7"/>
      <c r="J2" s="1"/>
      <c r="K2" s="1"/>
      <c r="L2" s="1"/>
      <c r="M2" s="1"/>
      <c r="N2" s="1"/>
      <c r="O2" s="1"/>
      <c r="P2" s="8"/>
      <c r="Q2" s="1"/>
      <c r="R2" s="1"/>
      <c r="S2" s="1"/>
      <c r="T2" s="1"/>
      <c r="U2" s="1"/>
      <c r="V2" s="1"/>
      <c r="W2" s="1"/>
      <c r="X2" s="1"/>
      <c r="Y2" s="1"/>
      <c r="Z2" s="4"/>
      <c r="AA2" s="1"/>
      <c r="AB2" s="4"/>
      <c r="AC2" s="4"/>
      <c r="AD2" s="4"/>
    </row>
    <row r="3" ht="15.75" customHeight="1">
      <c r="A3" s="1"/>
      <c r="B3" s="9"/>
      <c r="C3" s="2" t="s">
        <v>229</v>
      </c>
      <c r="D3" s="1"/>
      <c r="E3" s="1"/>
      <c r="F3" s="1"/>
      <c r="G3" s="1"/>
      <c r="H3" s="1"/>
      <c r="I3" s="10"/>
      <c r="J3" s="1"/>
      <c r="K3" s="1"/>
      <c r="L3" s="1"/>
      <c r="M3" s="1"/>
      <c r="N3" s="1"/>
      <c r="O3" s="1"/>
      <c r="P3" s="3"/>
      <c r="Q3" s="1"/>
      <c r="R3" s="1"/>
      <c r="S3" s="1"/>
      <c r="T3" s="1"/>
      <c r="U3" s="1"/>
      <c r="V3" s="1"/>
      <c r="W3" s="1"/>
      <c r="X3" s="1"/>
      <c r="Y3" s="1"/>
      <c r="Z3" s="4"/>
      <c r="AA3" s="1"/>
      <c r="AB3" s="4"/>
      <c r="AC3" s="4"/>
      <c r="AD3" s="4"/>
    </row>
    <row r="4" ht="15.75" customHeight="1">
      <c r="A4" s="1"/>
      <c r="B4" s="9"/>
      <c r="C4" s="1" t="s">
        <v>230</v>
      </c>
      <c r="D4" s="1"/>
      <c r="E4" s="1"/>
      <c r="F4" s="1"/>
      <c r="G4" s="1"/>
      <c r="H4" s="1"/>
      <c r="I4" s="193" t="s">
        <v>0</v>
      </c>
      <c r="J4" s="1"/>
      <c r="K4" s="1"/>
      <c r="L4" s="1"/>
      <c r="M4" s="1"/>
      <c r="N4" s="1"/>
      <c r="O4" s="1"/>
      <c r="P4" s="3"/>
      <c r="Q4" s="1"/>
      <c r="R4" s="1"/>
      <c r="S4" s="1"/>
      <c r="T4" s="1"/>
      <c r="U4" s="1"/>
      <c r="V4" s="1"/>
      <c r="W4" s="1"/>
      <c r="X4" s="1"/>
      <c r="Y4" s="1"/>
      <c r="Z4" s="4"/>
      <c r="AA4" s="1"/>
      <c r="AB4" s="4"/>
      <c r="AC4" s="4"/>
      <c r="AD4" s="4"/>
    </row>
    <row r="5" ht="15.75" customHeight="1">
      <c r="A5" s="1"/>
      <c r="B5" s="9"/>
      <c r="C5" s="1" t="s">
        <v>231</v>
      </c>
      <c r="D5" s="1"/>
      <c r="E5" s="1"/>
      <c r="F5" s="1"/>
      <c r="G5" s="1"/>
      <c r="H5" s="1"/>
      <c r="I5" s="194"/>
      <c r="J5" s="1"/>
      <c r="K5" s="1"/>
      <c r="L5" s="1"/>
      <c r="M5" s="1"/>
      <c r="N5" s="1"/>
      <c r="O5" s="1"/>
      <c r="P5" s="3"/>
      <c r="Q5" s="1"/>
      <c r="R5" s="1"/>
      <c r="S5" s="1"/>
      <c r="T5" s="1"/>
      <c r="U5" s="1"/>
      <c r="V5" s="1"/>
      <c r="W5" s="1"/>
      <c r="X5" s="1"/>
      <c r="Y5" s="1"/>
      <c r="Z5" s="4"/>
      <c r="AA5" s="1"/>
      <c r="AB5" s="4"/>
      <c r="AC5" s="4"/>
      <c r="AD5" s="4"/>
    </row>
    <row r="6" ht="15.75" customHeight="1">
      <c r="A6" s="1"/>
      <c r="B6" s="13"/>
      <c r="C6" s="195" t="s">
        <v>1218</v>
      </c>
      <c r="D6" s="14"/>
      <c r="E6" s="14"/>
      <c r="F6" s="14"/>
      <c r="G6" s="14"/>
      <c r="H6" s="14"/>
      <c r="I6" s="196"/>
      <c r="J6" s="1"/>
      <c r="K6" s="1"/>
      <c r="L6" s="1"/>
      <c r="M6" s="1"/>
      <c r="N6" s="1"/>
      <c r="O6" s="1"/>
      <c r="P6" s="3"/>
      <c r="Q6" s="1"/>
      <c r="R6" s="1"/>
      <c r="S6" s="1"/>
      <c r="T6" s="1"/>
      <c r="U6" s="1"/>
      <c r="V6" s="1"/>
      <c r="W6" s="1"/>
      <c r="X6" s="1"/>
      <c r="Y6" s="1"/>
      <c r="Z6" s="4"/>
      <c r="AA6" s="1"/>
      <c r="AB6" s="4"/>
      <c r="AC6" s="4"/>
      <c r="AD6" s="4"/>
    </row>
    <row r="7" ht="27.0" customHeight="1">
      <c r="A7" s="1"/>
      <c r="B7" s="9"/>
      <c r="C7" s="1"/>
      <c r="D7" s="1"/>
      <c r="E7" s="1"/>
      <c r="F7" s="1"/>
      <c r="G7" s="16"/>
      <c r="H7" s="2" t="s">
        <v>1</v>
      </c>
      <c r="I7" s="17"/>
      <c r="J7" s="1"/>
      <c r="K7" s="1"/>
      <c r="L7" s="1"/>
      <c r="M7" s="1"/>
      <c r="N7" s="1"/>
      <c r="O7" s="1"/>
      <c r="P7" s="8"/>
      <c r="Q7" s="1"/>
      <c r="R7" s="1"/>
      <c r="S7" s="1"/>
      <c r="T7" s="1"/>
      <c r="U7" s="1"/>
      <c r="V7" s="1"/>
      <c r="W7" s="1"/>
      <c r="X7" s="1"/>
      <c r="Y7" s="1"/>
      <c r="Z7" s="4"/>
      <c r="AA7" s="1"/>
      <c r="AB7" s="4"/>
      <c r="AC7" s="4"/>
      <c r="AD7" s="4"/>
    </row>
    <row r="8" ht="15.75" customHeight="1">
      <c r="A8" s="18"/>
      <c r="B8" s="19"/>
      <c r="C8" s="18" t="s">
        <v>986</v>
      </c>
      <c r="G8" s="16"/>
      <c r="H8" s="20" t="s">
        <v>2</v>
      </c>
      <c r="I8" s="197" t="s">
        <v>3</v>
      </c>
      <c r="J8" s="1"/>
      <c r="K8" s="1"/>
      <c r="L8" s="1"/>
      <c r="M8" s="1"/>
      <c r="N8" s="1"/>
      <c r="O8" s="1"/>
      <c r="P8" s="8"/>
      <c r="Q8" s="1"/>
      <c r="R8" s="1"/>
      <c r="S8" s="1"/>
      <c r="T8" s="1"/>
      <c r="U8" s="1"/>
      <c r="V8" s="1"/>
      <c r="W8" s="1"/>
      <c r="X8" s="1"/>
      <c r="Y8" s="1"/>
      <c r="Z8" s="4"/>
      <c r="AA8" s="1"/>
      <c r="AB8" s="4"/>
      <c r="AC8" s="4"/>
      <c r="AD8" s="4"/>
    </row>
    <row r="9" ht="15.75" customHeight="1">
      <c r="A9" s="2"/>
      <c r="B9" s="22"/>
      <c r="C9" s="64" t="s">
        <v>234</v>
      </c>
      <c r="D9" s="23">
        <v>44914.0</v>
      </c>
      <c r="E9" s="198"/>
      <c r="F9" s="198"/>
      <c r="G9" s="16"/>
      <c r="H9" s="25" t="s">
        <v>4</v>
      </c>
      <c r="I9" s="194"/>
      <c r="J9" s="1"/>
      <c r="K9" s="1"/>
      <c r="L9" s="1"/>
      <c r="M9" s="1"/>
      <c r="N9" s="1"/>
      <c r="O9" s="1"/>
      <c r="P9" s="8"/>
      <c r="Q9" s="1"/>
      <c r="R9" s="1"/>
      <c r="S9" s="26"/>
      <c r="T9" s="1"/>
      <c r="U9" s="1"/>
      <c r="V9" s="1"/>
      <c r="W9" s="1"/>
      <c r="X9" s="1"/>
      <c r="Y9" s="1"/>
      <c r="Z9" s="4"/>
      <c r="AA9" s="1"/>
      <c r="AB9" s="4"/>
      <c r="AC9" s="4"/>
      <c r="AD9" s="4"/>
    </row>
    <row r="10" ht="15.75" customHeight="1">
      <c r="A10" s="2"/>
      <c r="B10" s="22"/>
      <c r="C10" s="64" t="s">
        <v>235</v>
      </c>
      <c r="D10" s="27" t="s">
        <v>621</v>
      </c>
      <c r="E10" s="198"/>
      <c r="F10" s="198"/>
      <c r="G10" s="16"/>
      <c r="H10" s="28"/>
      <c r="I10" s="29" t="s">
        <v>5</v>
      </c>
      <c r="J10" s="1"/>
      <c r="K10" s="1"/>
      <c r="L10" s="1"/>
      <c r="M10" s="1"/>
      <c r="N10" s="1"/>
      <c r="O10" s="1"/>
      <c r="P10" s="8"/>
      <c r="Q10" s="1"/>
      <c r="R10" s="1"/>
      <c r="S10" s="26"/>
      <c r="T10" s="1"/>
      <c r="U10" s="1"/>
      <c r="V10" s="1"/>
      <c r="W10" s="1"/>
      <c r="X10" s="1"/>
      <c r="Y10" s="1"/>
      <c r="Z10" s="4"/>
      <c r="AA10" s="1"/>
      <c r="AB10" s="4"/>
      <c r="AC10" s="4"/>
      <c r="AD10" s="4"/>
    </row>
    <row r="11" ht="15.75" customHeight="1">
      <c r="A11" s="2"/>
      <c r="B11" s="22"/>
      <c r="C11" s="64" t="s">
        <v>236</v>
      </c>
      <c r="D11" s="30" t="s">
        <v>473</v>
      </c>
      <c r="E11" s="198"/>
      <c r="F11" s="198"/>
      <c r="G11" s="16"/>
      <c r="H11" s="25" t="s">
        <v>7</v>
      </c>
      <c r="I11" s="29"/>
      <c r="J11" s="1"/>
      <c r="K11" s="1"/>
      <c r="L11" s="1"/>
      <c r="M11" s="1"/>
      <c r="N11" s="1"/>
      <c r="O11" s="1"/>
      <c r="P11" s="8"/>
      <c r="Q11" s="1"/>
      <c r="R11" s="1"/>
      <c r="S11" s="31"/>
      <c r="T11" s="1"/>
      <c r="U11" s="1"/>
      <c r="V11" s="1"/>
      <c r="W11" s="1"/>
      <c r="X11" s="1"/>
      <c r="Y11" s="1"/>
      <c r="Z11" s="4"/>
      <c r="AA11" s="1"/>
      <c r="AB11" s="4"/>
      <c r="AC11" s="4"/>
      <c r="AD11" s="4"/>
    </row>
    <row r="12" ht="15.75" customHeight="1">
      <c r="A12" s="2"/>
      <c r="B12" s="22"/>
      <c r="C12" s="64" t="s">
        <v>237</v>
      </c>
      <c r="D12" s="30" t="s">
        <v>556</v>
      </c>
      <c r="E12" s="198"/>
      <c r="F12" s="198"/>
      <c r="G12" s="16"/>
      <c r="H12" s="28"/>
      <c r="I12" s="29" t="s">
        <v>8</v>
      </c>
      <c r="J12" s="1"/>
      <c r="K12" s="1"/>
      <c r="L12" s="1"/>
      <c r="M12" s="1"/>
      <c r="N12" s="1"/>
      <c r="O12" s="1"/>
      <c r="P12" s="8"/>
      <c r="Q12" s="1"/>
      <c r="R12" s="1"/>
      <c r="S12" s="26"/>
      <c r="T12" s="1"/>
      <c r="U12" s="1"/>
      <c r="V12" s="1"/>
      <c r="W12" s="1"/>
      <c r="X12" s="1"/>
      <c r="Y12" s="1"/>
      <c r="Z12" s="4"/>
      <c r="AA12" s="1"/>
      <c r="AB12" s="4"/>
      <c r="AC12" s="4"/>
      <c r="AD12" s="4"/>
    </row>
    <row r="13" ht="15.75" customHeight="1">
      <c r="A13" s="2"/>
      <c r="B13" s="22"/>
      <c r="C13" s="64" t="s">
        <v>238</v>
      </c>
      <c r="D13" s="27">
        <v>9.999526467E9</v>
      </c>
      <c r="E13" s="198"/>
      <c r="F13" s="198"/>
      <c r="G13" s="16"/>
      <c r="H13" s="32" t="s">
        <v>9</v>
      </c>
      <c r="I13" s="29"/>
      <c r="J13" s="1"/>
      <c r="K13" s="1"/>
      <c r="L13" s="1"/>
      <c r="M13" s="1"/>
      <c r="N13" s="1"/>
      <c r="O13" s="1"/>
      <c r="P13" s="8"/>
      <c r="Q13" s="1"/>
      <c r="R13" s="1"/>
      <c r="S13" s="26"/>
      <c r="T13" s="1"/>
      <c r="U13" s="1"/>
      <c r="V13" s="1"/>
      <c r="W13" s="1"/>
      <c r="X13" s="1"/>
      <c r="Y13" s="1"/>
      <c r="Z13" s="4"/>
      <c r="AA13" s="1"/>
      <c r="AB13" s="4"/>
      <c r="AC13" s="4"/>
      <c r="AD13" s="4"/>
    </row>
    <row r="14" ht="15.75" customHeight="1">
      <c r="A14" s="2"/>
      <c r="B14" s="22"/>
      <c r="C14" s="64" t="s">
        <v>239</v>
      </c>
      <c r="D14" s="33" t="s">
        <v>623</v>
      </c>
      <c r="E14" s="198"/>
      <c r="F14" s="198"/>
      <c r="G14" s="34"/>
      <c r="H14" s="35"/>
      <c r="I14" s="36" t="s">
        <v>10</v>
      </c>
      <c r="J14" s="1"/>
      <c r="K14" s="34"/>
      <c r="L14" s="1"/>
      <c r="M14" s="1"/>
      <c r="N14" s="1"/>
      <c r="O14" s="1"/>
      <c r="P14" s="37"/>
      <c r="Q14" s="1"/>
      <c r="R14" s="1"/>
      <c r="S14" s="38"/>
      <c r="T14" s="1"/>
      <c r="U14" s="1"/>
      <c r="V14" s="1"/>
      <c r="W14" s="1"/>
      <c r="X14" s="1"/>
      <c r="Y14" s="1"/>
      <c r="Z14" s="4"/>
      <c r="AA14" s="1"/>
      <c r="AB14" s="4"/>
      <c r="AC14" s="4"/>
      <c r="AD14" s="4"/>
    </row>
    <row r="15" ht="15.75" customHeight="1">
      <c r="A15" s="2"/>
      <c r="B15" s="22"/>
      <c r="C15" s="64" t="s">
        <v>240</v>
      </c>
      <c r="D15" s="30" t="s">
        <v>1219</v>
      </c>
      <c r="E15" s="198"/>
      <c r="F15" s="198"/>
      <c r="G15" s="39" t="s">
        <v>11</v>
      </c>
      <c r="H15" s="30" t="s">
        <v>203</v>
      </c>
      <c r="I15" s="36"/>
      <c r="J15" s="1"/>
      <c r="K15" s="1"/>
      <c r="L15" s="1"/>
      <c r="M15" s="1"/>
      <c r="N15" s="1"/>
      <c r="O15" s="1"/>
      <c r="P15" s="8"/>
      <c r="Q15" s="1"/>
      <c r="R15" s="1"/>
      <c r="S15" s="8"/>
      <c r="T15" s="1"/>
      <c r="U15" s="1"/>
      <c r="V15" s="1"/>
      <c r="W15" s="1"/>
      <c r="X15" s="1"/>
      <c r="Y15" s="1"/>
      <c r="Z15" s="4"/>
      <c r="AA15" s="1"/>
      <c r="AB15" s="4"/>
      <c r="AC15" s="4"/>
      <c r="AD15" s="4"/>
    </row>
    <row r="16" ht="15.75" customHeight="1">
      <c r="A16" s="1"/>
      <c r="B16" s="9"/>
      <c r="C16" s="73"/>
      <c r="D16" s="1"/>
      <c r="E16" s="1"/>
      <c r="F16" s="1"/>
      <c r="G16" s="1"/>
      <c r="H16" s="1"/>
      <c r="I16" s="29" t="s">
        <v>12</v>
      </c>
      <c r="J16" s="1"/>
      <c r="K16" s="1"/>
      <c r="L16" s="1"/>
      <c r="M16" s="1"/>
      <c r="N16" s="1"/>
      <c r="O16" s="1"/>
      <c r="P16" s="8"/>
      <c r="Q16" s="1"/>
      <c r="R16" s="1"/>
      <c r="S16" s="3"/>
      <c r="T16" s="1"/>
      <c r="U16" s="1"/>
      <c r="V16" s="1"/>
      <c r="W16" s="1"/>
      <c r="X16" s="1"/>
      <c r="Y16" s="1"/>
      <c r="Z16" s="4"/>
      <c r="AA16" s="1"/>
      <c r="AB16" s="4"/>
      <c r="AC16" s="4"/>
      <c r="AD16" s="4"/>
    </row>
    <row r="17" ht="15.75" customHeight="1">
      <c r="A17" s="1"/>
      <c r="B17" s="9"/>
      <c r="C17" s="64" t="s">
        <v>241</v>
      </c>
      <c r="D17" s="30" t="s">
        <v>341</v>
      </c>
      <c r="E17" s="2" t="s">
        <v>14</v>
      </c>
      <c r="F17" s="30" t="s">
        <v>342</v>
      </c>
      <c r="G17" s="39" t="s">
        <v>15</v>
      </c>
      <c r="H17" s="30" t="s">
        <v>861</v>
      </c>
      <c r="I17" s="29"/>
      <c r="J17" s="1"/>
      <c r="K17" s="1"/>
      <c r="L17" s="1"/>
      <c r="M17" s="1"/>
      <c r="N17" s="1"/>
      <c r="O17" s="1"/>
      <c r="P17" s="8"/>
      <c r="Q17" s="1"/>
      <c r="R17" s="1"/>
      <c r="S17" s="8"/>
      <c r="T17" s="1"/>
      <c r="U17" s="1"/>
      <c r="V17" s="1"/>
      <c r="W17" s="1"/>
      <c r="X17" s="1"/>
      <c r="Y17" s="1"/>
      <c r="Z17" s="4"/>
      <c r="AA17" s="1"/>
      <c r="AB17" s="4"/>
      <c r="AC17" s="4"/>
      <c r="AD17" s="4"/>
    </row>
    <row r="18" ht="15.75" customHeight="1">
      <c r="A18" s="1"/>
      <c r="B18" s="9"/>
      <c r="C18" s="64" t="s">
        <v>242</v>
      </c>
      <c r="D18" s="16"/>
      <c r="E18" s="2" t="s">
        <v>17</v>
      </c>
      <c r="F18" s="30" t="s">
        <v>988</v>
      </c>
      <c r="G18" s="16"/>
      <c r="H18" s="16"/>
      <c r="I18" s="29" t="s">
        <v>19</v>
      </c>
      <c r="J18" s="1"/>
      <c r="K18" s="1"/>
      <c r="L18" s="1"/>
      <c r="M18" s="1"/>
      <c r="N18" s="1"/>
      <c r="O18" s="1"/>
      <c r="P18" s="8"/>
      <c r="Q18" s="1"/>
      <c r="R18" s="1"/>
      <c r="S18" s="3"/>
      <c r="T18" s="1"/>
      <c r="U18" s="1"/>
      <c r="V18" s="1"/>
      <c r="W18" s="1"/>
      <c r="X18" s="1"/>
      <c r="Y18" s="1"/>
      <c r="Z18" s="4"/>
      <c r="AA18" s="1"/>
      <c r="AB18" s="4"/>
      <c r="AC18" s="4"/>
      <c r="AD18" s="4"/>
    </row>
    <row r="19" ht="15.75" customHeight="1">
      <c r="A19" s="1"/>
      <c r="B19" s="9"/>
      <c r="C19" s="167" t="s">
        <v>243</v>
      </c>
      <c r="D19" s="18" t="b">
        <v>0</v>
      </c>
      <c r="E19" s="1"/>
      <c r="F19" s="30"/>
      <c r="G19" s="16"/>
      <c r="H19" s="16"/>
      <c r="I19" s="29"/>
      <c r="J19" s="1"/>
      <c r="K19" s="1"/>
      <c r="L19" s="1"/>
      <c r="M19" s="1"/>
      <c r="N19" s="1"/>
      <c r="O19" s="1"/>
      <c r="P19" s="8"/>
      <c r="Q19" s="1"/>
      <c r="R19" s="1"/>
      <c r="S19" s="8"/>
      <c r="T19" s="1"/>
      <c r="U19" s="1"/>
      <c r="V19" s="1"/>
      <c r="W19" s="1"/>
      <c r="X19" s="1"/>
      <c r="Y19" s="1"/>
      <c r="Z19" s="4"/>
      <c r="AA19" s="1"/>
      <c r="AB19" s="4"/>
      <c r="AC19" s="4"/>
      <c r="AD19" s="4"/>
    </row>
    <row r="20" ht="15.75" customHeight="1">
      <c r="A20" s="1"/>
      <c r="B20" s="9"/>
      <c r="C20" s="167" t="s">
        <v>244</v>
      </c>
      <c r="D20" s="18" t="b">
        <v>1</v>
      </c>
      <c r="E20" s="1" t="s">
        <v>989</v>
      </c>
      <c r="F20" s="30"/>
      <c r="G20" s="1"/>
      <c r="H20" s="1"/>
      <c r="I20" s="29" t="s">
        <v>21</v>
      </c>
      <c r="J20" s="1"/>
      <c r="K20" s="1"/>
      <c r="L20" s="1"/>
      <c r="M20" s="1"/>
      <c r="N20" s="1"/>
      <c r="O20" s="1"/>
      <c r="P20" s="8"/>
      <c r="Q20" s="1"/>
      <c r="R20" s="1"/>
      <c r="S20" s="8"/>
      <c r="T20" s="1"/>
      <c r="U20" s="1"/>
      <c r="V20" s="1"/>
      <c r="W20" s="1"/>
      <c r="X20" s="1"/>
      <c r="Y20" s="1"/>
      <c r="Z20" s="4"/>
      <c r="AA20" s="1"/>
      <c r="AB20" s="4"/>
      <c r="AC20" s="4"/>
      <c r="AD20" s="4"/>
    </row>
    <row r="21" ht="15.75" customHeight="1">
      <c r="A21" s="1"/>
      <c r="B21" s="9"/>
      <c r="C21" s="167" t="s">
        <v>245</v>
      </c>
      <c r="D21" s="18" t="b">
        <v>0</v>
      </c>
      <c r="E21" s="1"/>
      <c r="F21" s="16"/>
      <c r="G21" s="1"/>
      <c r="H21" s="1"/>
      <c r="I21" s="29"/>
      <c r="J21" s="1"/>
      <c r="K21" s="1"/>
      <c r="L21" s="1"/>
      <c r="M21" s="1"/>
      <c r="N21" s="1"/>
      <c r="O21" s="1"/>
      <c r="P21" s="8"/>
      <c r="Q21" s="1"/>
      <c r="R21" s="1"/>
      <c r="S21" s="38"/>
      <c r="T21" s="1"/>
      <c r="U21" s="1"/>
      <c r="V21" s="1"/>
      <c r="W21" s="1"/>
      <c r="X21" s="1"/>
      <c r="Y21" s="1"/>
      <c r="Z21" s="4"/>
      <c r="AA21" s="1"/>
      <c r="AB21" s="4"/>
      <c r="AC21" s="4"/>
      <c r="AD21" s="4"/>
    </row>
    <row r="22" ht="15.75" customHeight="1">
      <c r="A22" s="2"/>
      <c r="B22" s="22"/>
      <c r="C22" s="199" t="s">
        <v>246</v>
      </c>
      <c r="D22" s="200"/>
      <c r="E22" s="200"/>
      <c r="F22" s="201"/>
      <c r="G22" s="43" t="s">
        <v>22</v>
      </c>
      <c r="H22" s="44" t="s">
        <v>23</v>
      </c>
      <c r="I22" s="29" t="s">
        <v>24</v>
      </c>
      <c r="J22" s="2"/>
      <c r="K22" s="2"/>
      <c r="L22" s="2"/>
      <c r="M22" s="2"/>
      <c r="N22" s="2"/>
      <c r="O22" s="2"/>
      <c r="P22" s="3"/>
      <c r="Q22" s="2"/>
      <c r="R22" s="2"/>
      <c r="S22" s="38"/>
      <c r="T22" s="2"/>
      <c r="U22" s="2"/>
      <c r="V22" s="2"/>
      <c r="W22" s="2"/>
      <c r="X22" s="2"/>
      <c r="Y22" s="2"/>
      <c r="Z22" s="45"/>
      <c r="AA22" s="2"/>
      <c r="AB22" s="45"/>
      <c r="AC22" s="45"/>
      <c r="AD22" s="45"/>
    </row>
    <row r="23" ht="15.75" customHeight="1">
      <c r="A23" s="1"/>
      <c r="B23" s="9"/>
      <c r="C23" s="202"/>
      <c r="D23" s="203"/>
      <c r="E23" s="203"/>
      <c r="F23" s="204"/>
      <c r="G23" s="48"/>
      <c r="H23" s="49"/>
      <c r="I23" s="29"/>
      <c r="J23" s="1"/>
      <c r="K23" s="1"/>
      <c r="L23" s="1"/>
      <c r="M23" s="1"/>
      <c r="N23" s="1"/>
      <c r="O23" s="1"/>
      <c r="P23" s="3"/>
      <c r="Q23" s="1"/>
      <c r="R23" s="1"/>
      <c r="S23" s="38"/>
      <c r="T23" s="1"/>
      <c r="U23" s="1"/>
      <c r="V23" s="1"/>
      <c r="W23" s="1"/>
      <c r="X23" s="1"/>
      <c r="Y23" s="1"/>
      <c r="Z23" s="4"/>
      <c r="AA23" s="1"/>
      <c r="AB23" s="4"/>
      <c r="AC23" s="4"/>
      <c r="AD23" s="4"/>
    </row>
    <row r="24" ht="15.75" customHeight="1">
      <c r="A24" s="1"/>
      <c r="B24" s="9"/>
      <c r="C24" s="202" t="s">
        <v>353</v>
      </c>
      <c r="D24" s="203"/>
      <c r="E24" s="203"/>
      <c r="F24" s="204"/>
      <c r="G24" s="48">
        <v>2.0</v>
      </c>
      <c r="H24" s="49">
        <v>2614.86</v>
      </c>
      <c r="I24" s="29" t="s">
        <v>25</v>
      </c>
      <c r="J24" s="1"/>
      <c r="K24" s="1"/>
      <c r="L24" s="1"/>
      <c r="M24" s="1"/>
      <c r="N24" s="1"/>
      <c r="O24" s="1"/>
      <c r="P24" s="3"/>
      <c r="Q24" s="1"/>
      <c r="R24" s="1"/>
      <c r="S24" s="38"/>
      <c r="T24" s="1"/>
      <c r="U24" s="1"/>
      <c r="V24" s="1"/>
      <c r="W24" s="1"/>
      <c r="X24" s="1"/>
      <c r="Y24" s="1"/>
      <c r="Z24" s="4"/>
      <c r="AA24" s="1"/>
      <c r="AB24" s="4"/>
      <c r="AC24" s="4"/>
      <c r="AD24" s="4"/>
    </row>
    <row r="25" ht="15.75" customHeight="1">
      <c r="A25" s="1"/>
      <c r="B25" s="9"/>
      <c r="C25" s="288" t="s">
        <v>350</v>
      </c>
      <c r="D25" s="203"/>
      <c r="E25" s="203"/>
      <c r="F25" s="204"/>
      <c r="G25" s="48">
        <v>3.0</v>
      </c>
      <c r="H25" s="49">
        <v>2614.86</v>
      </c>
      <c r="I25" s="29"/>
      <c r="J25" s="1"/>
      <c r="K25" s="1"/>
      <c r="L25" s="1"/>
      <c r="M25" s="1"/>
      <c r="N25" s="1"/>
      <c r="O25" s="1"/>
      <c r="P25" s="3"/>
      <c r="Q25" s="1"/>
      <c r="R25" s="1"/>
      <c r="S25" s="38"/>
      <c r="T25" s="1"/>
      <c r="U25" s="1"/>
      <c r="V25" s="1"/>
      <c r="W25" s="1"/>
      <c r="X25" s="1"/>
      <c r="Y25" s="1"/>
      <c r="Z25" s="4"/>
      <c r="AA25" s="1"/>
      <c r="AB25" s="4"/>
      <c r="AC25" s="4"/>
      <c r="AD25" s="4"/>
    </row>
    <row r="26" ht="15.75" customHeight="1">
      <c r="A26" s="1"/>
      <c r="B26" s="9"/>
      <c r="C26" s="288" t="s">
        <v>352</v>
      </c>
      <c r="D26" s="203"/>
      <c r="E26" s="203"/>
      <c r="F26" s="204"/>
      <c r="G26" s="48">
        <v>3.0</v>
      </c>
      <c r="H26" s="49">
        <v>2614.86</v>
      </c>
      <c r="I26" s="29" t="s">
        <v>26</v>
      </c>
      <c r="J26" s="1"/>
      <c r="K26" s="1"/>
      <c r="L26" s="1"/>
      <c r="M26" s="1"/>
      <c r="N26" s="1"/>
      <c r="O26" s="1"/>
      <c r="P26" s="3"/>
      <c r="Q26" s="1"/>
      <c r="R26" s="1"/>
      <c r="S26" s="38"/>
      <c r="T26" s="1"/>
      <c r="U26" s="1"/>
      <c r="V26" s="1"/>
      <c r="W26" s="1"/>
      <c r="X26" s="1"/>
      <c r="Y26" s="1"/>
      <c r="Z26" s="4"/>
      <c r="AA26" s="1"/>
      <c r="AB26" s="4"/>
      <c r="AC26" s="4"/>
      <c r="AD26" s="4"/>
    </row>
    <row r="27" ht="15.75" customHeight="1">
      <c r="A27" s="1"/>
      <c r="B27" s="9"/>
      <c r="C27" s="288" t="s">
        <v>357</v>
      </c>
      <c r="D27" s="203"/>
      <c r="E27" s="203"/>
      <c r="F27" s="204"/>
      <c r="G27" s="48">
        <v>3.0</v>
      </c>
      <c r="H27" s="49">
        <v>2614.86</v>
      </c>
      <c r="I27" s="29"/>
      <c r="J27" s="1"/>
      <c r="K27" s="1"/>
      <c r="L27" s="1"/>
      <c r="M27" s="1"/>
      <c r="N27" s="1"/>
      <c r="O27" s="1"/>
      <c r="P27" s="51"/>
      <c r="Q27" s="1"/>
      <c r="R27" s="1"/>
      <c r="T27" s="1"/>
      <c r="U27" s="1"/>
      <c r="V27" s="1"/>
      <c r="W27" s="1"/>
      <c r="X27" s="1"/>
      <c r="Y27" s="1"/>
      <c r="Z27" s="4"/>
      <c r="AA27" s="1"/>
      <c r="AB27" s="4"/>
      <c r="AC27" s="4"/>
      <c r="AD27" s="4"/>
    </row>
    <row r="28" ht="15.75" customHeight="1">
      <c r="A28" s="1"/>
      <c r="B28" s="9"/>
      <c r="C28" s="288" t="s">
        <v>361</v>
      </c>
      <c r="D28" s="203"/>
      <c r="E28" s="203"/>
      <c r="F28" s="204"/>
      <c r="G28" s="48">
        <v>3.0</v>
      </c>
      <c r="H28" s="49">
        <v>2614.86</v>
      </c>
      <c r="I28" s="29" t="s">
        <v>27</v>
      </c>
      <c r="J28" s="1"/>
      <c r="K28" s="1"/>
      <c r="L28" s="1"/>
      <c r="M28" s="1"/>
      <c r="N28" s="1"/>
      <c r="O28" s="1"/>
      <c r="P28" s="3"/>
      <c r="Q28" s="1"/>
      <c r="R28" s="1"/>
      <c r="T28" s="1"/>
      <c r="U28" s="1"/>
      <c r="V28" s="1"/>
      <c r="W28" s="1"/>
      <c r="X28" s="1"/>
      <c r="Y28" s="1"/>
      <c r="Z28" s="4"/>
      <c r="AA28" s="1"/>
      <c r="AB28" s="4"/>
      <c r="AC28" s="4"/>
      <c r="AD28" s="4"/>
    </row>
    <row r="29" ht="15.75" customHeight="1">
      <c r="A29" s="1"/>
      <c r="B29" s="9"/>
      <c r="C29" s="288"/>
      <c r="D29" s="203"/>
      <c r="E29" s="203"/>
      <c r="F29" s="204"/>
      <c r="G29" s="48"/>
      <c r="H29" s="49"/>
      <c r="I29" s="29"/>
      <c r="J29" s="1"/>
      <c r="K29" s="1"/>
      <c r="L29" s="1"/>
      <c r="M29" s="1"/>
      <c r="N29" s="1"/>
      <c r="O29" s="1"/>
      <c r="P29" s="3"/>
      <c r="Q29" s="1"/>
      <c r="R29" s="1"/>
      <c r="T29" s="1"/>
      <c r="U29" s="1"/>
      <c r="V29" s="1"/>
      <c r="W29" s="1"/>
      <c r="X29" s="1"/>
      <c r="Y29" s="1"/>
      <c r="Z29" s="4"/>
      <c r="AA29" s="1"/>
      <c r="AB29" s="4"/>
      <c r="AC29" s="4"/>
      <c r="AD29" s="4"/>
    </row>
    <row r="30" ht="15.75" customHeight="1">
      <c r="A30" s="1"/>
      <c r="B30" s="9"/>
      <c r="C30" s="288"/>
      <c r="D30" s="203"/>
      <c r="E30" s="203"/>
      <c r="F30" s="204"/>
      <c r="G30" s="48"/>
      <c r="H30" s="49"/>
      <c r="I30" s="29" t="s">
        <v>28</v>
      </c>
      <c r="J30" s="1"/>
      <c r="K30" s="1"/>
      <c r="L30" s="1"/>
      <c r="M30" s="1"/>
      <c r="N30" s="1"/>
      <c r="O30" s="1"/>
      <c r="P30" s="8"/>
      <c r="Q30" s="1"/>
      <c r="R30" s="1"/>
      <c r="S30" s="3"/>
      <c r="T30" s="1"/>
      <c r="U30" s="1"/>
      <c r="V30" s="1"/>
      <c r="W30" s="1"/>
      <c r="X30" s="1"/>
      <c r="Y30" s="1"/>
      <c r="Z30" s="4"/>
      <c r="AA30" s="1"/>
      <c r="AB30" s="4"/>
      <c r="AC30" s="4"/>
      <c r="AD30" s="4"/>
    </row>
    <row r="31" ht="15.75" customHeight="1">
      <c r="A31" s="1"/>
      <c r="B31" s="9"/>
      <c r="C31" s="202"/>
      <c r="D31" s="203"/>
      <c r="E31" s="203"/>
      <c r="F31" s="204"/>
      <c r="G31" s="48"/>
      <c r="H31" s="49"/>
      <c r="I31" s="29"/>
      <c r="J31" s="1"/>
      <c r="K31" s="1"/>
      <c r="L31" s="1"/>
      <c r="M31" s="1"/>
      <c r="N31" s="1"/>
      <c r="O31" s="1"/>
      <c r="P31" s="8"/>
      <c r="Q31" s="1"/>
      <c r="R31" s="1"/>
      <c r="S31" s="3"/>
      <c r="T31" s="1"/>
      <c r="U31" s="1"/>
      <c r="V31" s="1"/>
      <c r="W31" s="1"/>
      <c r="X31" s="1"/>
      <c r="Y31" s="1"/>
      <c r="Z31" s="4"/>
      <c r="AA31" s="1"/>
      <c r="AB31" s="4"/>
      <c r="AC31" s="4"/>
      <c r="AD31" s="4"/>
    </row>
    <row r="32" ht="15.75" hidden="1" customHeight="1">
      <c r="A32" s="1"/>
      <c r="B32" s="9"/>
      <c r="C32" s="202"/>
      <c r="D32" s="203"/>
      <c r="E32" s="203"/>
      <c r="F32" s="204"/>
      <c r="G32" s="48"/>
      <c r="H32" s="49"/>
      <c r="I32" s="29" t="s">
        <v>29</v>
      </c>
      <c r="J32" s="1"/>
      <c r="K32" s="1"/>
      <c r="L32" s="1"/>
      <c r="M32" s="1"/>
      <c r="N32" s="1"/>
      <c r="O32" s="1"/>
      <c r="P32" s="1"/>
      <c r="Q32" s="1"/>
      <c r="R32" s="1"/>
      <c r="S32" s="3"/>
      <c r="T32" s="1"/>
      <c r="U32" s="1"/>
      <c r="V32" s="1"/>
      <c r="W32" s="1"/>
      <c r="X32" s="1"/>
      <c r="Y32" s="1"/>
      <c r="Z32" s="4"/>
      <c r="AA32" s="1"/>
      <c r="AB32" s="4"/>
      <c r="AC32" s="4"/>
      <c r="AD32" s="4"/>
    </row>
    <row r="33" ht="15.75" hidden="1" customHeight="1">
      <c r="A33" s="1"/>
      <c r="B33" s="9"/>
      <c r="C33" s="202"/>
      <c r="D33" s="203"/>
      <c r="E33" s="203"/>
      <c r="F33" s="204"/>
      <c r="G33" s="48"/>
      <c r="H33" s="49"/>
      <c r="I33" s="29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4"/>
      <c r="AA33" s="1"/>
      <c r="AB33" s="4"/>
      <c r="AC33" s="4"/>
      <c r="AD33" s="4"/>
    </row>
    <row r="34" ht="15.75" hidden="1" customHeight="1">
      <c r="A34" s="1"/>
      <c r="B34" s="9"/>
      <c r="C34" s="202"/>
      <c r="D34" s="203"/>
      <c r="E34" s="203"/>
      <c r="F34" s="204"/>
      <c r="G34" s="48"/>
      <c r="H34" s="49"/>
      <c r="I34" s="29" t="s">
        <v>30</v>
      </c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4"/>
      <c r="AA34" s="1"/>
      <c r="AB34" s="4"/>
      <c r="AC34" s="4"/>
      <c r="AD34" s="4"/>
    </row>
    <row r="35" ht="15.75" hidden="1" customHeight="1">
      <c r="A35" s="1"/>
      <c r="B35" s="9"/>
      <c r="C35" s="202"/>
      <c r="D35" s="203"/>
      <c r="E35" s="203"/>
      <c r="F35" s="204"/>
      <c r="G35" s="48"/>
      <c r="H35" s="49"/>
      <c r="I35" s="29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4"/>
      <c r="AA35" s="1"/>
      <c r="AB35" s="4"/>
      <c r="AC35" s="4"/>
      <c r="AD35" s="4"/>
    </row>
    <row r="36" ht="15.75" hidden="1" customHeight="1">
      <c r="A36" s="1"/>
      <c r="B36" s="9"/>
      <c r="C36" s="202"/>
      <c r="D36" s="203"/>
      <c r="E36" s="203"/>
      <c r="F36" s="204"/>
      <c r="G36" s="48"/>
      <c r="H36" s="49"/>
      <c r="I36" s="29" t="s">
        <v>31</v>
      </c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4"/>
      <c r="AA36" s="1"/>
      <c r="AB36" s="4"/>
      <c r="AC36" s="4"/>
      <c r="AD36" s="4"/>
    </row>
    <row r="37" ht="15.75" hidden="1" customHeight="1">
      <c r="A37" s="1"/>
      <c r="B37" s="9"/>
      <c r="C37" s="202"/>
      <c r="D37" s="203"/>
      <c r="E37" s="203"/>
      <c r="F37" s="204"/>
      <c r="G37" s="48"/>
      <c r="H37" s="49"/>
      <c r="I37" s="29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4"/>
      <c r="AA37" s="1"/>
      <c r="AB37" s="4"/>
      <c r="AC37" s="4"/>
      <c r="AD37" s="4"/>
    </row>
    <row r="38" ht="15.75" hidden="1" customHeight="1">
      <c r="A38" s="1"/>
      <c r="B38" s="9"/>
      <c r="C38" s="202"/>
      <c r="D38" s="203"/>
      <c r="E38" s="203"/>
      <c r="F38" s="204"/>
      <c r="G38" s="48"/>
      <c r="H38" s="49"/>
      <c r="I38" s="29" t="s">
        <v>32</v>
      </c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4"/>
      <c r="AA38" s="1"/>
      <c r="AB38" s="4"/>
      <c r="AC38" s="4"/>
      <c r="AD38" s="4"/>
    </row>
    <row r="39" ht="15.75" hidden="1" customHeight="1">
      <c r="A39" s="1"/>
      <c r="B39" s="9"/>
      <c r="C39" s="202"/>
      <c r="D39" s="203"/>
      <c r="E39" s="203"/>
      <c r="F39" s="204"/>
      <c r="G39" s="48"/>
      <c r="H39" s="49"/>
      <c r="I39" s="29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4"/>
      <c r="AA39" s="1"/>
      <c r="AB39" s="4"/>
      <c r="AC39" s="4"/>
      <c r="AD39" s="4"/>
    </row>
    <row r="40" ht="15.75" customHeight="1">
      <c r="A40" s="1"/>
      <c r="B40" s="9"/>
      <c r="C40" s="202"/>
      <c r="D40" s="203"/>
      <c r="E40" s="203"/>
      <c r="F40" s="204"/>
      <c r="G40" s="48"/>
      <c r="H40" s="49"/>
      <c r="I40" s="29" t="s">
        <v>33</v>
      </c>
      <c r="J40" s="1"/>
      <c r="K40" s="1"/>
      <c r="L40" s="1"/>
      <c r="M40" s="1"/>
      <c r="N40" s="1"/>
      <c r="O40" s="1"/>
      <c r="P40" s="8"/>
      <c r="Q40" s="1"/>
      <c r="R40" s="1"/>
      <c r="S40" s="8"/>
      <c r="T40" s="1"/>
      <c r="U40" s="1"/>
      <c r="V40" s="1"/>
      <c r="W40" s="1"/>
      <c r="X40" s="1"/>
      <c r="Y40" s="1"/>
      <c r="Z40" s="4"/>
      <c r="AA40" s="1"/>
      <c r="AB40" s="4"/>
      <c r="AC40" s="4"/>
      <c r="AD40" s="4"/>
    </row>
    <row r="41" ht="15.75" customHeight="1">
      <c r="A41" s="1"/>
      <c r="B41" s="9"/>
      <c r="C41" s="202"/>
      <c r="D41" s="203"/>
      <c r="E41" s="203"/>
      <c r="F41" s="204"/>
      <c r="G41" s="48"/>
      <c r="H41" s="49"/>
      <c r="I41" s="29"/>
      <c r="J41" s="1"/>
      <c r="K41" s="1"/>
      <c r="L41" s="1"/>
      <c r="M41" s="1"/>
      <c r="N41" s="1"/>
      <c r="O41" s="1"/>
      <c r="P41" s="8"/>
      <c r="Q41" s="1"/>
      <c r="R41" s="1"/>
      <c r="S41" s="8"/>
      <c r="T41" s="1"/>
      <c r="U41" s="1"/>
      <c r="V41" s="1"/>
      <c r="W41" s="1"/>
      <c r="X41" s="1"/>
      <c r="Y41" s="1"/>
      <c r="Z41" s="4"/>
      <c r="AA41" s="1"/>
      <c r="AB41" s="4"/>
      <c r="AC41" s="4"/>
      <c r="AD41" s="4"/>
    </row>
    <row r="42" ht="15.75" customHeight="1">
      <c r="A42" s="1"/>
      <c r="B42" s="9"/>
      <c r="C42" s="210"/>
      <c r="D42" s="211"/>
      <c r="E42" s="211"/>
      <c r="F42" s="212"/>
      <c r="G42" s="48"/>
      <c r="H42" s="49"/>
      <c r="I42" s="29" t="s">
        <v>34</v>
      </c>
      <c r="J42" s="1"/>
      <c r="K42" s="1"/>
      <c r="L42" s="1"/>
      <c r="M42" s="1"/>
      <c r="N42" s="1"/>
      <c r="O42" s="1"/>
      <c r="P42" s="8"/>
      <c r="Q42" s="1"/>
      <c r="R42" s="1"/>
      <c r="S42" s="8"/>
      <c r="T42" s="1"/>
      <c r="U42" s="1"/>
      <c r="V42" s="1"/>
      <c r="W42" s="1"/>
      <c r="X42" s="1"/>
      <c r="Y42" s="1"/>
      <c r="Z42" s="4"/>
      <c r="AA42" s="1"/>
      <c r="AB42" s="4"/>
      <c r="AC42" s="4"/>
      <c r="AD42" s="4"/>
    </row>
    <row r="43" ht="15.75" customHeight="1">
      <c r="A43" s="1"/>
      <c r="B43" s="9"/>
      <c r="C43" s="289"/>
      <c r="D43" s="198"/>
      <c r="E43" s="198"/>
      <c r="F43" s="222"/>
      <c r="G43" s="290"/>
      <c r="H43" s="49"/>
      <c r="I43" s="29"/>
      <c r="J43" s="1"/>
      <c r="K43" s="1"/>
      <c r="L43" s="1"/>
      <c r="M43" s="1"/>
      <c r="N43" s="1"/>
      <c r="O43" s="1"/>
      <c r="P43" s="8"/>
      <c r="Q43" s="1"/>
      <c r="R43" s="1"/>
      <c r="T43" s="1"/>
      <c r="U43" s="1"/>
      <c r="V43" s="1"/>
      <c r="W43" s="1"/>
      <c r="X43" s="1"/>
      <c r="Y43" s="1"/>
      <c r="Z43" s="4"/>
      <c r="AA43" s="1"/>
      <c r="AB43" s="4"/>
      <c r="AC43" s="4"/>
      <c r="AD43" s="4"/>
    </row>
    <row r="44" ht="15.75" customHeight="1">
      <c r="A44" s="1"/>
      <c r="B44" s="9"/>
      <c r="C44" s="291" t="s">
        <v>344</v>
      </c>
      <c r="D44" s="292"/>
      <c r="E44" s="292"/>
      <c r="F44" s="264"/>
      <c r="G44" s="293">
        <f t="shared" ref="G44:H44" si="1">SUM(G23:G43)</f>
        <v>14</v>
      </c>
      <c r="H44" s="294">
        <f t="shared" si="1"/>
        <v>13074.3</v>
      </c>
      <c r="I44" s="29" t="s">
        <v>8</v>
      </c>
      <c r="J44" s="1"/>
      <c r="K44" s="1"/>
      <c r="L44" s="1"/>
      <c r="M44" s="1"/>
      <c r="N44" s="1"/>
      <c r="O44" s="1"/>
      <c r="P44" s="8"/>
      <c r="Q44" s="1"/>
      <c r="R44" s="1"/>
      <c r="S44" s="8"/>
      <c r="T44" s="1"/>
      <c r="U44" s="1"/>
      <c r="V44" s="1"/>
      <c r="W44" s="1"/>
      <c r="X44" s="1"/>
      <c r="Y44" s="1"/>
      <c r="Z44" s="4"/>
      <c r="AA44" s="1"/>
      <c r="AB44" s="4"/>
      <c r="AC44" s="4"/>
      <c r="AD44" s="4"/>
    </row>
    <row r="45" ht="15.75" customHeight="1">
      <c r="A45" s="1"/>
      <c r="B45" s="9"/>
      <c r="C45" s="1"/>
      <c r="D45" s="1"/>
      <c r="E45" s="1"/>
      <c r="F45" s="1"/>
      <c r="G45" s="295" t="s">
        <v>36</v>
      </c>
      <c r="H45" s="296">
        <v>497.39</v>
      </c>
      <c r="I45" s="29"/>
      <c r="J45" s="1"/>
      <c r="K45" s="1"/>
      <c r="L45" s="1"/>
      <c r="M45" s="1"/>
      <c r="N45" s="1"/>
      <c r="O45" s="1"/>
      <c r="P45" s="3"/>
      <c r="Q45" s="1"/>
      <c r="R45" s="1"/>
      <c r="S45" s="8"/>
      <c r="T45" s="1"/>
      <c r="U45" s="1"/>
      <c r="V45" s="1"/>
      <c r="W45" s="1"/>
      <c r="X45" s="1"/>
      <c r="Y45" s="1"/>
      <c r="Z45" s="4"/>
      <c r="AA45" s="1"/>
      <c r="AB45" s="4"/>
      <c r="AC45" s="4"/>
      <c r="AD45" s="4"/>
    </row>
    <row r="46" ht="15.75" customHeight="1">
      <c r="A46" s="1"/>
      <c r="B46" s="9"/>
      <c r="C46" s="1"/>
      <c r="D46" s="1"/>
      <c r="E46" s="1"/>
      <c r="F46" s="1"/>
      <c r="G46" s="71" t="s">
        <v>37</v>
      </c>
      <c r="H46" s="489"/>
      <c r="I46" s="29" t="s">
        <v>38</v>
      </c>
      <c r="J46" s="1"/>
      <c r="K46" s="1"/>
      <c r="L46" s="1"/>
      <c r="M46" s="1"/>
      <c r="N46" s="1"/>
      <c r="O46" s="1"/>
      <c r="P46" s="1"/>
      <c r="Q46" s="1"/>
      <c r="R46" s="1"/>
      <c r="S46" s="8"/>
      <c r="T46" s="1"/>
      <c r="U46" s="1"/>
      <c r="V46" s="1"/>
      <c r="W46" s="1"/>
      <c r="X46" s="1"/>
      <c r="Y46" s="1"/>
      <c r="Z46" s="4"/>
      <c r="AA46" s="1"/>
      <c r="AB46" s="4"/>
      <c r="AC46" s="4"/>
      <c r="AD46" s="4"/>
    </row>
    <row r="47" ht="15.75" customHeight="1">
      <c r="A47" s="1"/>
      <c r="B47" s="9"/>
      <c r="C47" s="55"/>
      <c r="D47" s="76"/>
      <c r="E47" s="55" t="s">
        <v>40</v>
      </c>
      <c r="G47" s="69" t="s">
        <v>41</v>
      </c>
      <c r="H47" s="488"/>
      <c r="I47" s="29"/>
      <c r="J47" s="1"/>
      <c r="K47" s="1"/>
      <c r="L47" s="1"/>
      <c r="M47" s="1"/>
      <c r="N47" s="1"/>
      <c r="O47" s="1"/>
      <c r="P47" s="1"/>
      <c r="Q47" s="1"/>
      <c r="R47" s="1"/>
      <c r="T47" s="1"/>
      <c r="U47" s="1"/>
      <c r="V47" s="1"/>
      <c r="W47" s="1"/>
      <c r="X47" s="1"/>
      <c r="Y47" s="1"/>
      <c r="Z47" s="4"/>
      <c r="AA47" s="1"/>
      <c r="AB47" s="4"/>
      <c r="AC47" s="4"/>
      <c r="AD47" s="4"/>
    </row>
    <row r="48" ht="15.75" customHeight="1">
      <c r="A48" s="1"/>
      <c r="B48" s="9"/>
      <c r="C48" s="80" t="s">
        <v>250</v>
      </c>
      <c r="D48" s="1"/>
      <c r="E48" s="80" t="s">
        <v>43</v>
      </c>
      <c r="F48" s="221"/>
      <c r="G48" s="69" t="s">
        <v>44</v>
      </c>
      <c r="H48" s="488">
        <v>4805.92</v>
      </c>
      <c r="I48" s="29" t="s">
        <v>45</v>
      </c>
      <c r="J48" s="1"/>
      <c r="K48" s="1"/>
      <c r="L48" s="1"/>
      <c r="M48" s="1"/>
      <c r="N48" s="1"/>
      <c r="O48" s="1"/>
      <c r="P48" s="1"/>
      <c r="Q48" s="1"/>
      <c r="R48" s="1"/>
      <c r="S48" s="3"/>
      <c r="T48" s="1"/>
      <c r="U48" s="1"/>
      <c r="V48" s="1"/>
      <c r="W48" s="1"/>
      <c r="X48" s="1"/>
      <c r="Y48" s="1"/>
      <c r="Z48" s="4"/>
      <c r="AA48" s="1"/>
      <c r="AB48" s="4"/>
      <c r="AC48" s="4"/>
      <c r="AD48" s="4"/>
    </row>
    <row r="49" ht="15.75" customHeight="1">
      <c r="A49" s="1"/>
      <c r="B49" s="9"/>
      <c r="C49" s="1"/>
      <c r="D49" s="1"/>
      <c r="E49" s="55" t="s">
        <v>990</v>
      </c>
      <c r="F49" s="207"/>
      <c r="G49" s="82" t="s">
        <v>48</v>
      </c>
      <c r="H49" s="83"/>
      <c r="I49" s="84"/>
      <c r="J49" s="1"/>
      <c r="K49" s="1"/>
      <c r="L49" s="1"/>
      <c r="M49" s="1"/>
      <c r="N49" s="1"/>
      <c r="O49" s="1"/>
      <c r="P49" s="1"/>
      <c r="Q49" s="1"/>
      <c r="R49" s="1"/>
      <c r="T49" s="1"/>
      <c r="U49" s="1"/>
      <c r="V49" s="1"/>
      <c r="W49" s="1"/>
      <c r="X49" s="1"/>
      <c r="Y49" s="1"/>
      <c r="Z49" s="4"/>
      <c r="AA49" s="1"/>
      <c r="AB49" s="4"/>
      <c r="AC49" s="4"/>
      <c r="AD49" s="4"/>
    </row>
    <row r="50" ht="15.75" customHeight="1">
      <c r="A50" s="1"/>
      <c r="B50" s="9"/>
      <c r="C50" s="55" t="s">
        <v>251</v>
      </c>
      <c r="D50" s="85"/>
      <c r="E50" s="198"/>
      <c r="F50" s="222"/>
      <c r="G50" s="82" t="s">
        <v>50</v>
      </c>
      <c r="H50" s="83"/>
      <c r="I50" s="29"/>
      <c r="J50" s="1"/>
      <c r="K50" s="1"/>
      <c r="L50" s="1"/>
      <c r="M50" s="1"/>
      <c r="N50" s="1"/>
      <c r="O50" s="1"/>
      <c r="P50" s="1"/>
      <c r="Q50" s="1"/>
      <c r="R50" s="1"/>
      <c r="S50" s="8"/>
      <c r="T50" s="1"/>
      <c r="U50" s="1"/>
      <c r="V50" s="1"/>
      <c r="W50" s="1"/>
      <c r="X50" s="1"/>
      <c r="Y50" s="1"/>
      <c r="Z50" s="4"/>
      <c r="AA50" s="1"/>
      <c r="AB50" s="4"/>
      <c r="AC50" s="4"/>
      <c r="AD50" s="4"/>
    </row>
    <row r="51" ht="15.75" customHeight="1">
      <c r="A51" s="1"/>
      <c r="B51" s="9"/>
      <c r="C51" s="80" t="s">
        <v>252</v>
      </c>
      <c r="D51" s="1"/>
      <c r="E51" s="80" t="s">
        <v>1113</v>
      </c>
      <c r="F51" s="221"/>
      <c r="G51" s="71" t="s">
        <v>53</v>
      </c>
      <c r="H51" s="72"/>
      <c r="I51" s="29"/>
      <c r="J51" s="1"/>
      <c r="K51" s="1"/>
      <c r="L51" s="1"/>
      <c r="M51" s="1"/>
      <c r="N51" s="1"/>
      <c r="O51" s="1"/>
      <c r="P51" s="1"/>
      <c r="Q51" s="1"/>
      <c r="R51" s="1"/>
      <c r="S51" s="8"/>
      <c r="T51" s="1"/>
      <c r="U51" s="1"/>
      <c r="V51" s="1"/>
      <c r="W51" s="1"/>
      <c r="X51" s="1"/>
      <c r="Y51" s="1"/>
      <c r="Z51" s="4"/>
      <c r="AA51" s="1"/>
      <c r="AB51" s="4"/>
      <c r="AC51" s="4"/>
      <c r="AD51" s="4"/>
    </row>
    <row r="52" ht="15.75" customHeight="1">
      <c r="A52" s="1"/>
      <c r="B52" s="9"/>
      <c r="C52" s="1"/>
      <c r="D52" s="1"/>
      <c r="E52" s="1"/>
      <c r="F52" s="1"/>
      <c r="G52" s="69" t="s">
        <v>55</v>
      </c>
      <c r="H52" s="77"/>
      <c r="I52" s="29"/>
      <c r="J52" s="1"/>
      <c r="K52" s="1"/>
      <c r="L52" s="1"/>
      <c r="M52" s="1"/>
      <c r="N52" s="1"/>
      <c r="O52" s="1"/>
      <c r="P52" s="1"/>
      <c r="Q52" s="1"/>
      <c r="R52" s="1"/>
      <c r="T52" s="1"/>
      <c r="U52" s="1"/>
      <c r="V52" s="1"/>
      <c r="W52" s="1"/>
      <c r="X52" s="1"/>
      <c r="Y52" s="1"/>
      <c r="Z52" s="4"/>
      <c r="AA52" s="1"/>
      <c r="AB52" s="4"/>
      <c r="AC52" s="4"/>
      <c r="AD52" s="4"/>
    </row>
    <row r="53" ht="15.75" customHeight="1">
      <c r="A53" s="1"/>
      <c r="B53" s="9"/>
      <c r="C53" s="223" t="s">
        <v>253</v>
      </c>
      <c r="D53" s="86"/>
      <c r="E53" s="87"/>
      <c r="F53" s="1"/>
      <c r="G53" s="88" t="s">
        <v>57</v>
      </c>
      <c r="H53" s="72"/>
      <c r="I53" s="29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4"/>
      <c r="AA53" s="1"/>
      <c r="AB53" s="4"/>
      <c r="AC53" s="4"/>
      <c r="AD53" s="4"/>
    </row>
    <row r="54" ht="15.75" customHeight="1">
      <c r="A54" s="1"/>
      <c r="B54" s="9"/>
      <c r="C54" s="225" t="s">
        <v>254</v>
      </c>
      <c r="E54" s="89"/>
      <c r="F54" s="1"/>
      <c r="G54" s="90" t="s">
        <v>59</v>
      </c>
      <c r="H54" s="77"/>
      <c r="I54" s="29"/>
      <c r="J54" s="9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4"/>
      <c r="AA54" s="1"/>
      <c r="AB54" s="4"/>
      <c r="AC54" s="4"/>
      <c r="AD54" s="4"/>
    </row>
    <row r="55" ht="15.75" customHeight="1">
      <c r="A55" s="1"/>
      <c r="B55" s="9"/>
      <c r="C55" s="226" t="s">
        <v>255</v>
      </c>
      <c r="E55" s="89"/>
      <c r="F55" s="1"/>
      <c r="G55" s="88" t="s">
        <v>61</v>
      </c>
      <c r="H55" s="72"/>
      <c r="I55" s="29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4"/>
      <c r="AA55" s="1"/>
      <c r="AB55" s="4"/>
      <c r="AC55" s="4"/>
      <c r="AD55" s="4"/>
    </row>
    <row r="56" ht="15.75" customHeight="1">
      <c r="A56" s="1"/>
      <c r="B56" s="9"/>
      <c r="C56" s="227" t="s">
        <v>1220</v>
      </c>
      <c r="E56" s="228"/>
      <c r="F56" s="1"/>
      <c r="G56" s="69"/>
      <c r="H56" s="92"/>
      <c r="I56" s="93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4"/>
      <c r="AA56" s="1"/>
      <c r="AB56" s="4"/>
      <c r="AC56" s="4"/>
      <c r="AD56" s="4"/>
    </row>
    <row r="57" ht="15.75" customHeight="1">
      <c r="A57" s="1"/>
      <c r="B57" s="9"/>
      <c r="C57" s="229" t="s">
        <v>1221</v>
      </c>
      <c r="E57" s="89"/>
      <c r="F57" s="1"/>
      <c r="G57" s="94" t="s">
        <v>64</v>
      </c>
      <c r="H57" s="95"/>
      <c r="I57" s="93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74" t="s">
        <v>39</v>
      </c>
      <c r="V57" s="75">
        <v>497.39</v>
      </c>
      <c r="W57" s="1"/>
      <c r="X57" s="1"/>
      <c r="Y57" s="1"/>
      <c r="Z57" s="4"/>
      <c r="AA57" s="1"/>
      <c r="AB57" s="4"/>
      <c r="AC57" s="4"/>
      <c r="AD57" s="4"/>
    </row>
    <row r="58" ht="15.75" customHeight="1">
      <c r="A58" s="1"/>
      <c r="B58" s="9"/>
      <c r="C58" s="231" t="s">
        <v>258</v>
      </c>
      <c r="E58" s="89"/>
      <c r="F58" s="1"/>
      <c r="G58" s="94" t="s">
        <v>66</v>
      </c>
      <c r="H58" s="95">
        <v>158.1</v>
      </c>
      <c r="I58" s="93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78" t="s">
        <v>42</v>
      </c>
      <c r="V58" s="79">
        <v>173.91</v>
      </c>
      <c r="W58" s="1"/>
      <c r="X58" s="1"/>
      <c r="Y58" s="1"/>
      <c r="Z58" s="4"/>
      <c r="AA58" s="1"/>
      <c r="AB58" s="4"/>
      <c r="AC58" s="4"/>
      <c r="AD58" s="4"/>
    </row>
    <row r="59" ht="15.75" customHeight="1">
      <c r="A59" s="1"/>
      <c r="B59" s="9"/>
      <c r="C59" s="232" t="s">
        <v>994</v>
      </c>
      <c r="E59" s="228"/>
      <c r="F59" s="1"/>
      <c r="G59" s="96" t="s">
        <v>68</v>
      </c>
      <c r="H59" s="72"/>
      <c r="I59" s="93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78" t="s">
        <v>46</v>
      </c>
      <c r="V59" s="79">
        <v>4805.92</v>
      </c>
      <c r="W59" s="1"/>
      <c r="X59" s="1"/>
      <c r="Y59" s="1"/>
      <c r="Z59" s="4"/>
      <c r="AA59" s="1"/>
      <c r="AB59" s="4"/>
      <c r="AC59" s="4"/>
      <c r="AD59" s="4"/>
    </row>
    <row r="60" ht="15.75" customHeight="1">
      <c r="A60" s="1"/>
      <c r="B60" s="9"/>
      <c r="C60" s="233" t="s">
        <v>260</v>
      </c>
      <c r="E60" s="228"/>
      <c r="F60" s="1"/>
      <c r="G60" s="100" t="s">
        <v>70</v>
      </c>
      <c r="H60" s="106"/>
      <c r="I60" s="93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78" t="s">
        <v>49</v>
      </c>
      <c r="V60" s="79">
        <v>1369.68</v>
      </c>
      <c r="W60" s="1"/>
      <c r="X60" s="1"/>
      <c r="Y60" s="1"/>
      <c r="Z60" s="4"/>
      <c r="AA60" s="1"/>
      <c r="AB60" s="4"/>
      <c r="AC60" s="4"/>
      <c r="AD60" s="4"/>
    </row>
    <row r="61" ht="15.75" customHeight="1">
      <c r="A61" s="1"/>
      <c r="B61" s="9"/>
      <c r="C61" s="235" t="s">
        <v>261</v>
      </c>
      <c r="D61" s="103"/>
      <c r="E61" s="104"/>
      <c r="F61" s="1"/>
      <c r="G61" s="105" t="s">
        <v>71</v>
      </c>
      <c r="H61" s="106"/>
      <c r="I61" s="107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78" t="s">
        <v>51</v>
      </c>
      <c r="V61" s="79"/>
      <c r="W61" s="1"/>
      <c r="X61" s="1"/>
      <c r="Y61" s="1"/>
      <c r="Z61" s="4"/>
      <c r="AA61" s="1"/>
      <c r="AB61" s="4"/>
      <c r="AC61" s="4"/>
      <c r="AD61" s="4"/>
    </row>
    <row r="62" ht="15.75" customHeight="1">
      <c r="A62" s="1"/>
      <c r="B62" s="9"/>
      <c r="C62" s="226"/>
      <c r="E62" s="89"/>
      <c r="F62" s="1"/>
      <c r="G62" s="108"/>
      <c r="H62" s="109"/>
      <c r="I62" s="107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78" t="s">
        <v>54</v>
      </c>
      <c r="V62" s="79">
        <v>239.12</v>
      </c>
      <c r="W62" s="1"/>
      <c r="X62" s="1"/>
      <c r="Y62" s="1"/>
      <c r="Z62" s="4"/>
      <c r="AA62" s="1"/>
      <c r="AB62" s="4"/>
      <c r="AC62" s="4"/>
      <c r="AD62" s="4"/>
    </row>
    <row r="63" ht="15.75" customHeight="1">
      <c r="A63" s="1"/>
      <c r="B63" s="9"/>
      <c r="C63" s="237" t="s">
        <v>262</v>
      </c>
      <c r="D63" s="103"/>
      <c r="E63" s="104"/>
      <c r="F63" s="1"/>
      <c r="G63" s="110" t="s">
        <v>72</v>
      </c>
      <c r="H63" s="111">
        <f>SUM(H44:H62)</f>
        <v>18535.71</v>
      </c>
      <c r="I63" s="65" t="s">
        <v>73</v>
      </c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78" t="s">
        <v>56</v>
      </c>
      <c r="V63" s="79"/>
      <c r="W63" s="1"/>
      <c r="X63" s="1"/>
      <c r="Y63" s="1"/>
      <c r="Z63" s="4"/>
      <c r="AA63" s="1"/>
      <c r="AB63" s="4"/>
      <c r="AC63" s="4"/>
      <c r="AD63" s="4"/>
    </row>
    <row r="64" ht="15.75" customHeight="1">
      <c r="A64" s="1"/>
      <c r="B64" s="9"/>
      <c r="C64" s="226" t="s">
        <v>263</v>
      </c>
      <c r="E64" s="89"/>
      <c r="F64" s="1"/>
      <c r="G64" s="112" t="s">
        <v>74</v>
      </c>
      <c r="H64" s="454"/>
      <c r="I64" s="114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78" t="s">
        <v>58</v>
      </c>
      <c r="V64" s="79">
        <v>415.85</v>
      </c>
      <c r="W64" s="1"/>
      <c r="X64" s="1"/>
      <c r="Y64" s="1"/>
      <c r="Z64" s="4"/>
      <c r="AA64" s="1"/>
      <c r="AB64" s="4"/>
      <c r="AC64" s="4"/>
      <c r="AD64" s="4"/>
    </row>
    <row r="65" ht="15.75" customHeight="1">
      <c r="A65" s="1"/>
      <c r="B65" s="9"/>
      <c r="C65" s="240" t="s">
        <v>264</v>
      </c>
      <c r="E65" s="228"/>
      <c r="F65" s="1"/>
      <c r="G65" s="115" t="s">
        <v>75</v>
      </c>
      <c r="H65" s="116">
        <f>H63-H64</f>
        <v>18535.71</v>
      </c>
      <c r="I65" s="117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78" t="s">
        <v>60</v>
      </c>
      <c r="V65" s="79">
        <v>239.12</v>
      </c>
      <c r="W65" s="1"/>
      <c r="X65" s="1"/>
      <c r="Y65" s="1"/>
      <c r="Z65" s="4"/>
      <c r="AA65" s="1"/>
      <c r="AB65" s="4"/>
      <c r="AC65" s="4"/>
      <c r="AD65" s="4"/>
    </row>
    <row r="66" ht="15.75" customHeight="1">
      <c r="A66" s="1"/>
      <c r="B66" s="9"/>
      <c r="C66" s="241"/>
      <c r="D66" s="242"/>
      <c r="E66" s="243"/>
      <c r="F66" s="120" t="s">
        <v>76</v>
      </c>
      <c r="G66" s="121"/>
      <c r="H66" s="122"/>
      <c r="I66" s="114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78" t="s">
        <v>62</v>
      </c>
      <c r="V66" s="79"/>
      <c r="W66" s="1"/>
      <c r="X66" s="1"/>
      <c r="Y66" s="1"/>
      <c r="Z66" s="4"/>
      <c r="AA66" s="1"/>
      <c r="AB66" s="4"/>
      <c r="AC66" s="4"/>
      <c r="AD66" s="4"/>
    </row>
    <row r="67" ht="15.75" customHeight="1">
      <c r="A67" s="1"/>
      <c r="B67" s="9"/>
      <c r="C67" s="1"/>
      <c r="D67" s="1"/>
      <c r="E67" s="16"/>
      <c r="F67" s="245" t="s">
        <v>1222</v>
      </c>
      <c r="G67" s="218"/>
      <c r="H67" s="218"/>
      <c r="I67" s="114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78" t="s">
        <v>63</v>
      </c>
      <c r="V67" s="79"/>
      <c r="W67" s="1"/>
      <c r="X67" s="1"/>
      <c r="Y67" s="1"/>
      <c r="Z67" s="4"/>
      <c r="AA67" s="1"/>
      <c r="AB67" s="4"/>
      <c r="AC67" s="4"/>
      <c r="AD67" s="4"/>
    </row>
    <row r="68" ht="15.75" customHeight="1">
      <c r="A68" s="1"/>
      <c r="B68" s="9"/>
      <c r="C68" s="1"/>
      <c r="D68" s="1"/>
      <c r="E68" s="128"/>
      <c r="F68" s="246"/>
      <c r="G68" s="247"/>
      <c r="H68" s="247"/>
      <c r="I68" s="114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78" t="s">
        <v>65</v>
      </c>
      <c r="V68" s="79">
        <v>158.1</v>
      </c>
      <c r="W68" s="1"/>
      <c r="X68" s="1"/>
      <c r="Y68" s="1"/>
      <c r="Z68" s="4"/>
      <c r="AA68" s="1"/>
      <c r="AB68" s="4"/>
      <c r="AC68" s="4"/>
      <c r="AD68" s="4"/>
    </row>
    <row r="69" ht="15.75" customHeight="1">
      <c r="A69" s="1"/>
      <c r="B69" s="9"/>
      <c r="C69" s="85" t="s">
        <v>266</v>
      </c>
      <c r="D69" s="1"/>
      <c r="E69" s="1"/>
      <c r="F69" s="1"/>
      <c r="G69" s="1"/>
      <c r="H69" s="85"/>
      <c r="I69" s="114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78" t="s">
        <v>67</v>
      </c>
      <c r="V69" s="79">
        <v>2144.27</v>
      </c>
      <c r="W69" s="1"/>
      <c r="X69" s="1"/>
      <c r="Y69" s="1"/>
      <c r="Z69" s="4"/>
      <c r="AA69" s="1"/>
      <c r="AB69" s="4"/>
      <c r="AC69" s="4"/>
      <c r="AD69" s="4"/>
    </row>
    <row r="70" ht="15.75" customHeight="1">
      <c r="A70" s="1"/>
      <c r="B70" s="121"/>
      <c r="C70" s="298" t="s">
        <v>267</v>
      </c>
      <c r="D70" s="30"/>
      <c r="E70" s="30"/>
      <c r="F70" s="30"/>
      <c r="G70" s="30"/>
      <c r="H70" s="30"/>
      <c r="I70" s="132"/>
      <c r="J70" s="1"/>
      <c r="K70" s="1"/>
      <c r="L70" s="1"/>
      <c r="M70" s="1" t="s">
        <v>79</v>
      </c>
      <c r="N70" s="1"/>
      <c r="O70" s="1"/>
      <c r="P70" s="1"/>
      <c r="Q70" s="1"/>
      <c r="R70" s="1"/>
      <c r="S70" s="1"/>
      <c r="T70" s="1"/>
      <c r="U70" s="98" t="s">
        <v>69</v>
      </c>
      <c r="V70" s="99"/>
      <c r="W70" s="1"/>
      <c r="X70" s="1"/>
      <c r="Y70" s="1"/>
      <c r="Z70" s="4"/>
      <c r="AA70" s="1" t="s">
        <v>80</v>
      </c>
      <c r="AB70" s="4"/>
      <c r="AC70" s="4"/>
      <c r="AD70" s="4"/>
    </row>
    <row r="71" ht="15.75" customHeight="1">
      <c r="A71" s="1"/>
      <c r="B71" s="1"/>
      <c r="C71" s="1"/>
      <c r="D71" s="1"/>
      <c r="E71" s="1"/>
      <c r="F71" s="1"/>
      <c r="G71" s="1"/>
      <c r="H71" s="1"/>
      <c r="I71" s="2"/>
      <c r="J71" s="1"/>
      <c r="K71" s="1"/>
      <c r="L71" s="1"/>
      <c r="M71" s="1" t="s">
        <v>81</v>
      </c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4"/>
      <c r="AA71" s="1"/>
      <c r="AB71" s="4"/>
      <c r="AC71" s="4"/>
      <c r="AD71" s="4"/>
    </row>
    <row r="72" ht="15.75" customHeight="1">
      <c r="A72" s="1"/>
      <c r="B72" s="1"/>
      <c r="C72" s="1"/>
      <c r="D72" s="1"/>
      <c r="E72" s="1"/>
      <c r="F72" s="1"/>
      <c r="G72" s="1"/>
      <c r="H72" s="1"/>
      <c r="I72" s="2"/>
      <c r="J72" s="1"/>
      <c r="K72" s="1"/>
      <c r="L72" s="1"/>
      <c r="M72" s="1" t="s">
        <v>82</v>
      </c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 t="s">
        <v>83</v>
      </c>
      <c r="Z72" s="4"/>
      <c r="AA72" s="1">
        <v>11.0</v>
      </c>
      <c r="AB72" s="4">
        <v>2614.86</v>
      </c>
      <c r="AC72" s="4"/>
      <c r="AD72" s="4">
        <v>28763.460000000003</v>
      </c>
    </row>
    <row r="73" ht="15.75" customHeight="1">
      <c r="A73" s="1"/>
      <c r="B73" s="1"/>
      <c r="C73" s="1"/>
      <c r="D73" s="1"/>
      <c r="E73" s="1"/>
      <c r="F73" s="1"/>
      <c r="G73" s="1"/>
      <c r="H73" s="1"/>
      <c r="I73" s="2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 t="s">
        <v>85</v>
      </c>
      <c r="Z73" s="4"/>
      <c r="AA73" s="1">
        <v>7.0</v>
      </c>
      <c r="AB73" s="4">
        <v>3735.514285714286</v>
      </c>
      <c r="AC73" s="4"/>
      <c r="AD73" s="4">
        <v>26148.600000000002</v>
      </c>
    </row>
    <row r="74" ht="15.75" customHeight="1">
      <c r="A74" s="1"/>
      <c r="B74" s="1"/>
      <c r="C74" s="1"/>
      <c r="D74" s="1"/>
      <c r="E74" s="1"/>
      <c r="F74" s="1"/>
      <c r="G74" s="1"/>
      <c r="H74" s="1"/>
      <c r="I74" s="2"/>
      <c r="J74" s="1"/>
      <c r="K74" s="1"/>
      <c r="L74" s="1"/>
      <c r="M74" s="4" t="s">
        <v>86</v>
      </c>
      <c r="N74" s="4"/>
      <c r="O74" s="4"/>
      <c r="P74" s="4"/>
      <c r="Q74" s="4"/>
      <c r="R74" s="4"/>
      <c r="S74" s="4"/>
      <c r="T74" s="4"/>
      <c r="U74" s="4"/>
      <c r="V74" s="4"/>
      <c r="W74" s="4"/>
      <c r="X74" s="1"/>
      <c r="Y74" s="1" t="s">
        <v>87</v>
      </c>
      <c r="Z74" s="4"/>
      <c r="AA74" s="1">
        <v>8.0</v>
      </c>
      <c r="AB74" s="4">
        <v>3268.5750000000003</v>
      </c>
      <c r="AC74" s="4"/>
      <c r="AD74" s="4">
        <v>26148.600000000002</v>
      </c>
    </row>
    <row r="75" ht="15.75" customHeight="1">
      <c r="A75" s="1"/>
      <c r="B75" s="1"/>
      <c r="C75" s="1"/>
      <c r="D75" s="1"/>
      <c r="E75" s="1"/>
      <c r="F75" s="1"/>
      <c r="G75" s="1"/>
      <c r="H75" s="1"/>
      <c r="I75" s="2"/>
      <c r="J75" s="1"/>
      <c r="K75" s="1"/>
      <c r="L75" s="1"/>
      <c r="M75" s="4" t="s">
        <v>337</v>
      </c>
      <c r="N75" s="4"/>
      <c r="O75" s="4"/>
      <c r="P75" s="4"/>
      <c r="Q75" s="4"/>
      <c r="R75" s="4"/>
      <c r="S75" s="4"/>
      <c r="T75" s="4"/>
      <c r="U75" s="4"/>
      <c r="V75" s="4"/>
      <c r="W75" s="4"/>
      <c r="X75" s="1"/>
      <c r="Y75" s="1" t="s">
        <v>89</v>
      </c>
      <c r="Z75" s="4"/>
      <c r="AA75" s="1">
        <v>12.0</v>
      </c>
      <c r="AB75" s="4">
        <v>2614.86</v>
      </c>
      <c r="AC75" s="4"/>
      <c r="AD75" s="4">
        <v>31378.32</v>
      </c>
    </row>
    <row r="76" ht="15.75" customHeight="1">
      <c r="A76" s="1"/>
      <c r="B76" s="1"/>
      <c r="C76" s="1"/>
      <c r="D76" s="1"/>
      <c r="E76" s="1"/>
      <c r="F76" s="1"/>
      <c r="G76" s="1"/>
      <c r="H76" s="1"/>
      <c r="I76" s="2"/>
      <c r="J76" s="1"/>
      <c r="K76" s="1"/>
      <c r="L76" s="1"/>
      <c r="M76" s="4" t="s">
        <v>90</v>
      </c>
      <c r="N76" s="4"/>
      <c r="O76" s="4"/>
      <c r="P76" s="4"/>
      <c r="Q76" s="4"/>
      <c r="R76" s="4" t="s">
        <v>91</v>
      </c>
      <c r="S76" s="4" t="s">
        <v>91</v>
      </c>
      <c r="T76" s="4" t="s">
        <v>91</v>
      </c>
      <c r="U76" s="4" t="s">
        <v>91</v>
      </c>
      <c r="V76" s="4" t="s">
        <v>91</v>
      </c>
      <c r="W76" s="4"/>
      <c r="X76" s="1"/>
      <c r="Y76" s="1" t="s">
        <v>92</v>
      </c>
      <c r="Z76" s="4"/>
      <c r="AA76" s="1">
        <v>9.0</v>
      </c>
      <c r="AB76" s="4">
        <v>2905.4</v>
      </c>
      <c r="AC76" s="4"/>
      <c r="AD76" s="4">
        <v>26148.600000000002</v>
      </c>
    </row>
    <row r="77" ht="15.75" customHeight="1">
      <c r="A77" s="1"/>
      <c r="B77" s="1"/>
      <c r="C77" s="1"/>
      <c r="D77" s="1"/>
      <c r="E77" s="1"/>
      <c r="F77" s="1"/>
      <c r="G77" s="1"/>
      <c r="H77" s="1"/>
      <c r="I77" s="2"/>
      <c r="J77" s="1"/>
      <c r="K77" s="1"/>
      <c r="L77" s="1"/>
      <c r="M77" s="4" t="s">
        <v>93</v>
      </c>
      <c r="N77" s="4" t="s">
        <v>94</v>
      </c>
      <c r="O77" s="4" t="s">
        <v>95</v>
      </c>
      <c r="P77" s="4"/>
      <c r="Q77" s="4"/>
      <c r="R77" s="4" t="s">
        <v>96</v>
      </c>
      <c r="S77" s="4" t="s">
        <v>97</v>
      </c>
      <c r="T77" s="4" t="s">
        <v>98</v>
      </c>
      <c r="U77" s="4" t="s">
        <v>99</v>
      </c>
      <c r="V77" s="4" t="s">
        <v>176</v>
      </c>
      <c r="W77" s="4"/>
      <c r="X77" s="1"/>
      <c r="Y77" s="1" t="s">
        <v>101</v>
      </c>
      <c r="Z77" s="4"/>
      <c r="AA77" s="1">
        <v>10.0</v>
      </c>
      <c r="AB77" s="4">
        <v>2614.86</v>
      </c>
      <c r="AC77" s="4"/>
      <c r="AD77" s="4">
        <v>26148.600000000002</v>
      </c>
    </row>
    <row r="78" ht="15.75" customHeight="1">
      <c r="A78" s="1"/>
      <c r="B78" s="1"/>
      <c r="C78" s="1"/>
      <c r="D78" s="1"/>
      <c r="E78" s="1"/>
      <c r="F78" s="1"/>
      <c r="G78" s="1"/>
      <c r="H78" s="1"/>
      <c r="I78" s="2"/>
      <c r="J78" s="1"/>
      <c r="K78" s="1"/>
      <c r="L78" s="1"/>
      <c r="M78" s="4" t="s">
        <v>338</v>
      </c>
      <c r="N78" s="4" t="s">
        <v>103</v>
      </c>
      <c r="O78" s="4">
        <v>871.62</v>
      </c>
      <c r="P78" s="4"/>
      <c r="Q78" s="4"/>
      <c r="R78" s="4" t="s">
        <v>351</v>
      </c>
      <c r="S78" s="4" t="s">
        <v>351</v>
      </c>
      <c r="T78" s="4" t="s">
        <v>351</v>
      </c>
      <c r="U78" s="4" t="s">
        <v>351</v>
      </c>
      <c r="V78" s="4">
        <v>4200.0</v>
      </c>
      <c r="W78" s="4"/>
      <c r="X78" s="1"/>
      <c r="Y78" s="1" t="s">
        <v>105</v>
      </c>
      <c r="Z78" s="4"/>
      <c r="AA78" s="1">
        <v>8.0</v>
      </c>
      <c r="AB78" s="4">
        <v>3268.5750000000003</v>
      </c>
      <c r="AC78" s="4"/>
      <c r="AD78" s="4">
        <v>26148.600000000002</v>
      </c>
    </row>
    <row r="79" ht="15.75" customHeight="1">
      <c r="A79" s="1"/>
      <c r="B79" s="1"/>
      <c r="C79" s="1"/>
      <c r="D79" s="1"/>
      <c r="E79" s="1"/>
      <c r="F79" s="1"/>
      <c r="G79" s="1"/>
      <c r="H79" s="1"/>
      <c r="I79" s="2"/>
      <c r="J79" s="1"/>
      <c r="K79" s="1"/>
      <c r="L79" s="1"/>
      <c r="M79" s="4" t="s">
        <v>39</v>
      </c>
      <c r="N79" s="4" t="s">
        <v>103</v>
      </c>
      <c r="O79" s="4">
        <v>497.39</v>
      </c>
      <c r="P79" s="4"/>
      <c r="Q79" s="4"/>
      <c r="R79" s="4">
        <v>497.39</v>
      </c>
      <c r="S79" s="4">
        <v>497.39</v>
      </c>
      <c r="T79" s="4">
        <v>497.39</v>
      </c>
      <c r="U79" s="4">
        <v>497.39</v>
      </c>
      <c r="V79" s="4">
        <v>497.39</v>
      </c>
      <c r="W79" s="4"/>
      <c r="X79" s="1"/>
      <c r="Y79" s="1" t="s">
        <v>106</v>
      </c>
      <c r="Z79" s="4"/>
      <c r="AA79" s="1">
        <v>8.0</v>
      </c>
      <c r="AB79" s="4">
        <v>3268.5750000000003</v>
      </c>
      <c r="AC79" s="4"/>
      <c r="AD79" s="4">
        <v>26148.600000000002</v>
      </c>
    </row>
    <row r="80" ht="15.75" customHeight="1">
      <c r="A80" s="1"/>
      <c r="B80" s="1"/>
      <c r="C80" s="1"/>
      <c r="D80" s="1"/>
      <c r="E80" s="1"/>
      <c r="F80" s="1"/>
      <c r="G80" s="1"/>
      <c r="H80" s="1"/>
      <c r="I80" s="2"/>
      <c r="J80" s="1"/>
      <c r="K80" s="1"/>
      <c r="L80" s="1"/>
      <c r="M80" s="4" t="s">
        <v>42</v>
      </c>
      <c r="N80" s="4" t="s">
        <v>107</v>
      </c>
      <c r="O80" s="4">
        <v>173.91</v>
      </c>
      <c r="P80" s="4"/>
      <c r="Q80" s="4"/>
      <c r="R80" s="4">
        <v>173.91</v>
      </c>
      <c r="S80" s="4">
        <v>173.91</v>
      </c>
      <c r="T80" s="4"/>
      <c r="U80" s="4"/>
      <c r="V80" s="4"/>
      <c r="W80" s="4"/>
      <c r="X80" s="1"/>
      <c r="Y80" s="1" t="s">
        <v>108</v>
      </c>
      <c r="Z80" s="4"/>
      <c r="AA80" s="1">
        <v>16.0</v>
      </c>
      <c r="AB80" s="4">
        <v>2614.86</v>
      </c>
      <c r="AC80" s="4"/>
      <c r="AD80" s="4">
        <v>41837.76</v>
      </c>
    </row>
    <row r="81" ht="15.75" customHeight="1">
      <c r="A81" s="1"/>
      <c r="B81" s="1"/>
      <c r="C81" s="1"/>
      <c r="E81" s="1"/>
      <c r="F81" s="1"/>
      <c r="G81" s="1"/>
      <c r="H81" s="1"/>
      <c r="I81" s="2"/>
      <c r="J81" s="1"/>
      <c r="L81" s="1"/>
      <c r="M81" s="4" t="s">
        <v>46</v>
      </c>
      <c r="N81" s="4" t="s">
        <v>103</v>
      </c>
      <c r="O81" s="4">
        <v>4805.92</v>
      </c>
      <c r="P81" s="4"/>
      <c r="Q81" s="4"/>
      <c r="R81" s="4">
        <v>4805.92</v>
      </c>
      <c r="S81" s="4">
        <v>4805.92</v>
      </c>
      <c r="T81" s="4">
        <v>4805.92</v>
      </c>
      <c r="U81" s="4">
        <v>4805.92</v>
      </c>
      <c r="V81" s="4"/>
      <c r="W81" s="4"/>
      <c r="X81" s="1"/>
      <c r="Y81" s="1" t="s">
        <v>109</v>
      </c>
      <c r="Z81" s="4"/>
      <c r="AA81" s="1">
        <v>8.0</v>
      </c>
      <c r="AB81" s="4">
        <v>3268.5750000000003</v>
      </c>
      <c r="AC81" s="4"/>
      <c r="AD81" s="4">
        <v>26148.600000000002</v>
      </c>
    </row>
    <row r="82" ht="15.75" customHeight="1">
      <c r="A82" s="1"/>
      <c r="B82" s="1"/>
      <c r="C82" s="1"/>
      <c r="E82" s="1"/>
      <c r="F82" s="1"/>
      <c r="G82" s="1"/>
      <c r="H82" s="1"/>
      <c r="I82" s="2"/>
      <c r="J82" s="1"/>
      <c r="L82" s="1"/>
      <c r="M82" s="4" t="s">
        <v>49</v>
      </c>
      <c r="N82" s="4" t="s">
        <v>103</v>
      </c>
      <c r="O82" s="4">
        <v>1369.68</v>
      </c>
      <c r="P82" s="4"/>
      <c r="Q82" s="4"/>
      <c r="R82" s="4">
        <v>1369.68</v>
      </c>
      <c r="S82" s="4">
        <v>1369.68</v>
      </c>
      <c r="T82" s="4">
        <v>1369.68</v>
      </c>
      <c r="U82" s="4">
        <v>1369.68</v>
      </c>
      <c r="V82" s="4">
        <v>1369.68</v>
      </c>
      <c r="W82" s="4"/>
      <c r="X82" s="1"/>
      <c r="Y82" s="1" t="s">
        <v>111</v>
      </c>
      <c r="Z82" s="4"/>
      <c r="AA82" s="1">
        <v>9.0</v>
      </c>
      <c r="AB82" s="4">
        <v>2905.4</v>
      </c>
      <c r="AC82" s="4"/>
      <c r="AD82" s="4">
        <v>26148.600000000002</v>
      </c>
    </row>
    <row r="83" ht="15.75" customHeight="1">
      <c r="A83" s="1"/>
      <c r="B83" s="1"/>
      <c r="C83" s="1"/>
      <c r="E83" s="1"/>
      <c r="F83" s="1"/>
      <c r="G83" s="1"/>
      <c r="H83" s="1"/>
      <c r="I83" s="2"/>
      <c r="J83" s="1"/>
      <c r="L83" s="1"/>
      <c r="M83" s="4" t="s">
        <v>124</v>
      </c>
      <c r="N83" s="4" t="s">
        <v>103</v>
      </c>
      <c r="O83" s="4">
        <v>110.0</v>
      </c>
      <c r="P83" s="4"/>
      <c r="Q83" s="4"/>
      <c r="R83" s="4"/>
      <c r="S83" s="4"/>
      <c r="T83" s="4"/>
      <c r="U83" s="4"/>
      <c r="V83" s="4"/>
      <c r="W83" s="4"/>
      <c r="X83" s="1"/>
      <c r="Y83" s="1" t="s">
        <v>113</v>
      </c>
      <c r="Z83" s="4"/>
      <c r="AA83" s="1">
        <v>18.0</v>
      </c>
      <c r="AB83" s="4">
        <v>2614.86</v>
      </c>
      <c r="AC83" s="4"/>
      <c r="AD83" s="4">
        <v>47067.48</v>
      </c>
    </row>
    <row r="84" ht="15.75" customHeight="1">
      <c r="A84" s="1"/>
      <c r="B84" s="1"/>
      <c r="C84" s="1"/>
      <c r="E84" s="1"/>
      <c r="F84" s="1"/>
      <c r="G84" s="1"/>
      <c r="H84" s="1"/>
      <c r="I84" s="2"/>
      <c r="J84" s="1"/>
      <c r="L84" s="1"/>
      <c r="M84" s="4" t="s">
        <v>54</v>
      </c>
      <c r="N84" s="4" t="s">
        <v>107</v>
      </c>
      <c r="O84" s="4">
        <v>239.12</v>
      </c>
      <c r="P84" s="4"/>
      <c r="Q84" s="4"/>
      <c r="R84" s="4">
        <v>239.12</v>
      </c>
      <c r="S84" s="4">
        <v>239.12</v>
      </c>
      <c r="T84" s="4"/>
      <c r="U84" s="4"/>
      <c r="V84" s="4">
        <v>239.12</v>
      </c>
      <c r="W84" s="4"/>
      <c r="X84" s="1"/>
      <c r="Y84" s="1" t="s">
        <v>115</v>
      </c>
      <c r="Z84" s="4"/>
      <c r="AA84" s="1">
        <v>13.0</v>
      </c>
      <c r="AB84" s="4">
        <v>2614.86</v>
      </c>
      <c r="AC84" s="4"/>
      <c r="AD84" s="4">
        <v>33993.18</v>
      </c>
    </row>
    <row r="85" ht="15.75" customHeight="1">
      <c r="A85" s="1"/>
      <c r="B85" s="1"/>
      <c r="C85" s="1"/>
      <c r="E85" s="1"/>
      <c r="F85" s="1"/>
      <c r="G85" s="1"/>
      <c r="H85" s="1"/>
      <c r="I85" s="2"/>
      <c r="J85" s="1"/>
      <c r="L85" s="1"/>
      <c r="M85" s="4" t="s">
        <v>56</v>
      </c>
      <c r="N85" s="4" t="s">
        <v>103</v>
      </c>
      <c r="O85" s="4">
        <v>86.95</v>
      </c>
      <c r="P85" s="4"/>
      <c r="Q85" s="4"/>
      <c r="R85" s="4"/>
      <c r="S85" s="4"/>
      <c r="T85" s="4">
        <v>86.95</v>
      </c>
      <c r="U85" s="4">
        <v>86.95</v>
      </c>
      <c r="V85" s="4"/>
      <c r="W85" s="4"/>
      <c r="X85" s="1"/>
      <c r="Y85" s="1" t="s">
        <v>117</v>
      </c>
      <c r="Z85" s="4"/>
      <c r="AA85" s="1">
        <v>7.0</v>
      </c>
      <c r="AB85" s="4">
        <v>3735.514285714286</v>
      </c>
      <c r="AC85" s="4"/>
      <c r="AD85" s="4">
        <v>26148.600000000002</v>
      </c>
    </row>
    <row r="86" ht="15.75" customHeight="1">
      <c r="A86" s="1"/>
      <c r="B86" s="1"/>
      <c r="C86" s="1"/>
      <c r="E86" s="1"/>
      <c r="F86" s="1"/>
      <c r="G86" s="1"/>
      <c r="H86" s="1"/>
      <c r="I86" s="2"/>
      <c r="J86" s="1"/>
      <c r="L86" s="1"/>
      <c r="M86" s="4" t="s">
        <v>58</v>
      </c>
      <c r="N86" s="4" t="s">
        <v>129</v>
      </c>
      <c r="O86" s="4">
        <v>415.85</v>
      </c>
      <c r="P86" s="4"/>
      <c r="Q86" s="4"/>
      <c r="R86" s="4">
        <v>415.85</v>
      </c>
      <c r="S86" s="4">
        <v>415.85</v>
      </c>
      <c r="T86" s="4">
        <v>415.85</v>
      </c>
      <c r="U86" s="4">
        <v>415.85</v>
      </c>
      <c r="V86" s="4"/>
      <c r="W86" s="4"/>
      <c r="X86" s="1"/>
      <c r="Y86" s="1" t="s">
        <v>119</v>
      </c>
      <c r="Z86" s="4"/>
      <c r="AA86" s="1">
        <v>10.0</v>
      </c>
      <c r="AB86" s="4">
        <v>2614.86</v>
      </c>
      <c r="AC86" s="4"/>
      <c r="AD86" s="4">
        <v>26148.600000000002</v>
      </c>
    </row>
    <row r="87" ht="15.75" customHeight="1">
      <c r="A87" s="1"/>
      <c r="B87" s="1"/>
      <c r="C87" s="1"/>
      <c r="E87" s="1"/>
      <c r="F87" s="1"/>
      <c r="G87" s="1"/>
      <c r="H87" s="1"/>
      <c r="I87" s="2"/>
      <c r="J87" s="1"/>
      <c r="L87" s="1"/>
      <c r="M87" s="4" t="s">
        <v>60</v>
      </c>
      <c r="N87" s="4" t="s">
        <v>107</v>
      </c>
      <c r="O87" s="4">
        <v>239.12</v>
      </c>
      <c r="P87" s="4"/>
      <c r="Q87" s="4"/>
      <c r="R87" s="4">
        <v>239.12</v>
      </c>
      <c r="S87" s="4">
        <v>239.12</v>
      </c>
      <c r="T87" s="4"/>
      <c r="U87" s="4"/>
      <c r="V87" s="4"/>
      <c r="W87" s="4"/>
      <c r="X87" s="1"/>
      <c r="Y87" s="1" t="s">
        <v>121</v>
      </c>
      <c r="Z87" s="4"/>
      <c r="AA87" s="1">
        <v>7.0</v>
      </c>
      <c r="AB87" s="4">
        <v>3735.514285714286</v>
      </c>
      <c r="AC87" s="4"/>
      <c r="AD87" s="4">
        <v>26148.600000000002</v>
      </c>
    </row>
    <row r="88" ht="15.75" customHeight="1">
      <c r="A88" s="1"/>
      <c r="B88" s="1"/>
      <c r="C88" s="1"/>
      <c r="E88" s="1"/>
      <c r="F88" s="1"/>
      <c r="G88" s="1"/>
      <c r="H88" s="1"/>
      <c r="I88" s="2"/>
      <c r="J88" s="1"/>
      <c r="L88" s="1"/>
      <c r="M88" s="4" t="s">
        <v>133</v>
      </c>
      <c r="N88" s="4" t="s">
        <v>107</v>
      </c>
      <c r="O88" s="4">
        <v>1569.89</v>
      </c>
      <c r="P88" s="4"/>
      <c r="Q88" s="4"/>
      <c r="R88" s="4">
        <v>1569.89</v>
      </c>
      <c r="S88" s="4"/>
      <c r="T88" s="4"/>
      <c r="U88" s="4"/>
      <c r="V88" s="4"/>
      <c r="W88" s="4"/>
      <c r="X88" s="1"/>
      <c r="Y88" s="1" t="s">
        <v>122</v>
      </c>
      <c r="Z88" s="4"/>
      <c r="AA88" s="1">
        <v>19.0</v>
      </c>
      <c r="AB88" s="4">
        <v>2614.86</v>
      </c>
      <c r="AC88" s="4"/>
      <c r="AD88" s="4">
        <v>49682.340000000004</v>
      </c>
    </row>
    <row r="89" ht="15.75" customHeight="1">
      <c r="A89" s="1"/>
      <c r="B89" s="1"/>
      <c r="C89" s="1"/>
      <c r="E89" s="1"/>
      <c r="F89" s="1"/>
      <c r="G89" s="1"/>
      <c r="H89" s="1"/>
      <c r="I89" s="2"/>
      <c r="J89" s="1"/>
      <c r="L89" s="1"/>
      <c r="M89" s="4" t="s">
        <v>136</v>
      </c>
      <c r="N89" s="4" t="s">
        <v>129</v>
      </c>
      <c r="O89" s="4">
        <v>784.95</v>
      </c>
      <c r="P89" s="4"/>
      <c r="Q89" s="4"/>
      <c r="R89" s="4"/>
      <c r="S89" s="4"/>
      <c r="T89" s="4">
        <v>784.95</v>
      </c>
      <c r="U89" s="4"/>
      <c r="V89" s="4"/>
      <c r="W89" s="4"/>
      <c r="X89" s="1"/>
      <c r="Y89" s="1" t="s">
        <v>123</v>
      </c>
      <c r="Z89" s="4"/>
      <c r="AA89" s="1">
        <v>10.0</v>
      </c>
      <c r="AB89" s="4">
        <v>2614.86</v>
      </c>
      <c r="AC89" s="4"/>
      <c r="AD89" s="4">
        <v>26148.600000000002</v>
      </c>
    </row>
    <row r="90" ht="15.75" customHeight="1">
      <c r="A90" s="1"/>
      <c r="B90" s="1"/>
      <c r="C90" s="1"/>
      <c r="E90" s="1"/>
      <c r="F90" s="1"/>
      <c r="G90" s="1"/>
      <c r="H90" s="1"/>
      <c r="I90" s="2"/>
      <c r="J90" s="1"/>
      <c r="L90" s="1"/>
      <c r="M90" s="4" t="s">
        <v>65</v>
      </c>
      <c r="N90" s="4" t="s">
        <v>103</v>
      </c>
      <c r="O90" s="4">
        <v>158.1</v>
      </c>
      <c r="P90" s="4"/>
      <c r="Q90" s="4"/>
      <c r="R90" s="4">
        <v>158.1</v>
      </c>
      <c r="S90" s="4">
        <v>158.1</v>
      </c>
      <c r="T90" s="4">
        <v>158.1</v>
      </c>
      <c r="U90" s="4">
        <v>158.1</v>
      </c>
      <c r="V90" s="4"/>
      <c r="W90" s="4"/>
      <c r="X90" s="1"/>
      <c r="Y90" s="1" t="s">
        <v>126</v>
      </c>
      <c r="Z90" s="4"/>
      <c r="AA90" s="1">
        <v>8.0</v>
      </c>
      <c r="AB90" s="4">
        <v>3268.5750000000003</v>
      </c>
      <c r="AC90" s="4"/>
      <c r="AD90" s="4">
        <v>26148.600000000002</v>
      </c>
    </row>
    <row r="91" ht="15.75" customHeight="1">
      <c r="A91" s="1"/>
      <c r="B91" s="1"/>
      <c r="C91" s="1"/>
      <c r="E91" s="1"/>
      <c r="F91" s="1"/>
      <c r="G91" s="1"/>
      <c r="H91" s="1"/>
      <c r="I91" s="2"/>
      <c r="J91" s="1"/>
      <c r="L91" s="1"/>
      <c r="M91" s="4" t="s">
        <v>67</v>
      </c>
      <c r="N91" s="4" t="s">
        <v>107</v>
      </c>
      <c r="O91" s="4">
        <v>2144.27</v>
      </c>
      <c r="P91" s="4"/>
      <c r="Q91" s="4"/>
      <c r="R91" s="4">
        <v>2144.27</v>
      </c>
      <c r="S91" s="4">
        <v>2144.27</v>
      </c>
      <c r="T91" s="4"/>
      <c r="U91" s="4"/>
      <c r="V91" s="4"/>
      <c r="W91" s="4"/>
      <c r="X91" s="1"/>
      <c r="Y91" s="1" t="s">
        <v>127</v>
      </c>
      <c r="Z91" s="4"/>
      <c r="AA91" s="1">
        <v>18.0</v>
      </c>
      <c r="AB91" s="4">
        <v>2614.86</v>
      </c>
      <c r="AC91" s="4"/>
      <c r="AD91" s="4">
        <v>47067.48</v>
      </c>
    </row>
    <row r="92" ht="15.75" customHeight="1">
      <c r="A92" s="1"/>
      <c r="B92" s="1"/>
      <c r="C92" s="1"/>
      <c r="E92" s="1"/>
      <c r="F92" s="1"/>
      <c r="G92" s="1"/>
      <c r="H92" s="1"/>
      <c r="I92" s="2"/>
      <c r="J92" s="1"/>
      <c r="L92" s="1"/>
      <c r="M92" s="4" t="s">
        <v>143</v>
      </c>
      <c r="N92" s="4" t="s">
        <v>129</v>
      </c>
      <c r="O92" s="4">
        <v>804.1</v>
      </c>
      <c r="P92" s="4"/>
      <c r="Q92" s="4"/>
      <c r="R92" s="152"/>
      <c r="S92" s="152"/>
      <c r="T92" s="152">
        <v>804.1</v>
      </c>
      <c r="U92" s="152">
        <v>804.1</v>
      </c>
      <c r="V92" s="152"/>
      <c r="W92" s="4"/>
      <c r="X92" s="1"/>
      <c r="Y92" s="1" t="s">
        <v>128</v>
      </c>
      <c r="Z92" s="4"/>
      <c r="AA92" s="1">
        <v>10.0</v>
      </c>
      <c r="AB92" s="4">
        <v>2614.86</v>
      </c>
      <c r="AC92" s="4"/>
      <c r="AD92" s="4">
        <v>26148.600000000002</v>
      </c>
    </row>
    <row r="93" ht="15.75" customHeight="1">
      <c r="A93" s="1"/>
      <c r="B93" s="1"/>
      <c r="C93" s="1"/>
      <c r="E93" s="1"/>
      <c r="F93" s="1"/>
      <c r="G93" s="1"/>
      <c r="H93" s="1"/>
      <c r="I93" s="2"/>
      <c r="J93" s="1"/>
      <c r="L93" s="1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1"/>
      <c r="Y93" s="1" t="s">
        <v>130</v>
      </c>
      <c r="Z93" s="4"/>
      <c r="AA93" s="1">
        <v>12.0</v>
      </c>
      <c r="AB93" s="4">
        <v>2614.86</v>
      </c>
      <c r="AC93" s="4"/>
      <c r="AD93" s="4">
        <v>31378.32</v>
      </c>
    </row>
    <row r="94" ht="15.75" customHeight="1">
      <c r="A94" s="1"/>
      <c r="B94" s="1"/>
      <c r="C94" s="1"/>
      <c r="E94" s="1"/>
      <c r="F94" s="1"/>
      <c r="G94" s="1"/>
      <c r="H94" s="1"/>
      <c r="I94" s="2"/>
      <c r="J94" s="1"/>
      <c r="L94" s="1"/>
      <c r="M94" s="4"/>
      <c r="N94" s="4"/>
      <c r="O94" s="4"/>
      <c r="P94" s="4"/>
      <c r="Q94" s="4"/>
      <c r="R94" s="4">
        <f t="shared" ref="R94:U94" si="2">SUM(R79:R92)</f>
        <v>11613.25</v>
      </c>
      <c r="S94" s="4">
        <f t="shared" si="2"/>
        <v>10043.36</v>
      </c>
      <c r="T94" s="4">
        <f t="shared" si="2"/>
        <v>8922.94</v>
      </c>
      <c r="U94" s="4">
        <f t="shared" si="2"/>
        <v>8137.99</v>
      </c>
      <c r="V94" s="4">
        <f>SUM(V78:V92)</f>
        <v>6306.19</v>
      </c>
      <c r="W94" s="4"/>
      <c r="X94" s="1"/>
      <c r="Y94" s="1" t="s">
        <v>131</v>
      </c>
      <c r="Z94" s="4"/>
      <c r="AA94" s="1">
        <v>15.0</v>
      </c>
      <c r="AB94" s="4">
        <v>2614.86</v>
      </c>
      <c r="AC94" s="4"/>
      <c r="AD94" s="4">
        <v>39222.9</v>
      </c>
    </row>
    <row r="95" ht="15.75" customHeight="1">
      <c r="A95" s="1"/>
      <c r="B95" s="1"/>
      <c r="C95" s="1"/>
      <c r="E95" s="1"/>
      <c r="F95" s="1"/>
      <c r="G95" s="1"/>
      <c r="H95" s="1"/>
      <c r="I95" s="2"/>
      <c r="J95" s="1"/>
      <c r="L95" s="1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1"/>
      <c r="Y95" s="1" t="s">
        <v>134</v>
      </c>
      <c r="Z95" s="4"/>
      <c r="AA95" s="1">
        <v>9.0</v>
      </c>
      <c r="AB95" s="4">
        <v>2905.4</v>
      </c>
      <c r="AC95" s="4"/>
      <c r="AD95" s="4">
        <v>26148.600000000002</v>
      </c>
    </row>
    <row r="96" ht="15.75" customHeight="1">
      <c r="A96" s="1"/>
      <c r="B96" s="1"/>
      <c r="C96" s="1"/>
      <c r="E96" s="1"/>
      <c r="F96" s="1"/>
      <c r="G96" s="1"/>
      <c r="H96" s="1"/>
      <c r="I96" s="2"/>
      <c r="J96" s="1"/>
      <c r="L96" s="1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1"/>
      <c r="Y96" s="1" t="s">
        <v>137</v>
      </c>
      <c r="Z96" s="4"/>
      <c r="AA96" s="1">
        <v>8.0</v>
      </c>
      <c r="AB96" s="4">
        <v>3268.5750000000003</v>
      </c>
      <c r="AC96" s="4"/>
      <c r="AD96" s="4">
        <v>26148.600000000002</v>
      </c>
    </row>
    <row r="97" ht="15.75" customHeight="1">
      <c r="A97" s="1"/>
      <c r="B97" s="1"/>
      <c r="C97" s="1"/>
      <c r="E97" s="1"/>
      <c r="F97" s="1"/>
      <c r="G97" s="1"/>
      <c r="H97" s="1"/>
      <c r="I97" s="2"/>
      <c r="J97" s="1"/>
      <c r="L97" s="1"/>
      <c r="M97" s="4" t="s">
        <v>365</v>
      </c>
      <c r="N97" s="4"/>
      <c r="O97" s="4"/>
      <c r="P97" s="4"/>
      <c r="Q97" s="4"/>
      <c r="R97" s="4"/>
      <c r="S97" s="4"/>
      <c r="T97" s="4"/>
      <c r="U97" s="4"/>
      <c r="V97" s="4"/>
      <c r="W97" s="4"/>
      <c r="X97" s="1"/>
      <c r="Y97" s="1" t="s">
        <v>139</v>
      </c>
      <c r="Z97" s="4"/>
      <c r="AA97" s="1">
        <v>8.0</v>
      </c>
      <c r="AB97" s="4">
        <v>3268.5750000000003</v>
      </c>
      <c r="AC97" s="4"/>
      <c r="AD97" s="4">
        <v>26148.600000000002</v>
      </c>
    </row>
    <row r="98" ht="15.75" customHeight="1">
      <c r="A98" s="1"/>
      <c r="B98" s="1"/>
      <c r="C98" s="1"/>
      <c r="E98" s="1"/>
      <c r="F98" s="1"/>
      <c r="G98" s="1"/>
      <c r="H98" s="1"/>
      <c r="I98" s="2"/>
      <c r="J98" s="1"/>
      <c r="L98" s="1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1"/>
      <c r="Y98" s="1" t="s">
        <v>140</v>
      </c>
      <c r="Z98" s="4"/>
      <c r="AA98" s="1">
        <v>7.0</v>
      </c>
      <c r="AB98" s="4">
        <v>4109.04</v>
      </c>
      <c r="AC98" s="4"/>
      <c r="AD98" s="4">
        <v>28763.28</v>
      </c>
    </row>
    <row r="99" ht="15.75" customHeight="1">
      <c r="A99" s="1"/>
      <c r="B99" s="1"/>
      <c r="C99" s="1"/>
      <c r="E99" s="1"/>
      <c r="F99" s="1"/>
      <c r="G99" s="1"/>
      <c r="H99" s="1"/>
      <c r="I99" s="2"/>
      <c r="J99" s="1"/>
      <c r="L99" s="1"/>
      <c r="M99" s="4" t="s">
        <v>366</v>
      </c>
      <c r="N99" s="4"/>
      <c r="O99" s="4"/>
      <c r="P99" s="4"/>
      <c r="Q99" s="4"/>
      <c r="R99" s="4"/>
      <c r="S99" s="4"/>
      <c r="T99" s="4"/>
      <c r="U99" s="4"/>
      <c r="V99" s="4"/>
      <c r="W99" s="4"/>
      <c r="X99" s="1"/>
      <c r="Y99" s="1" t="s">
        <v>144</v>
      </c>
      <c r="Z99" s="4"/>
      <c r="AA99" s="1">
        <v>5.0</v>
      </c>
      <c r="AB99" s="4">
        <v>4109.04</v>
      </c>
      <c r="AC99" s="4"/>
      <c r="AD99" s="4">
        <v>20545.2</v>
      </c>
    </row>
    <row r="100" ht="15.75" customHeight="1">
      <c r="A100" s="1"/>
      <c r="B100" s="1"/>
      <c r="C100" s="1"/>
      <c r="E100" s="1"/>
      <c r="F100" s="1"/>
      <c r="G100" s="1"/>
      <c r="H100" s="1"/>
      <c r="I100" s="2"/>
      <c r="J100" s="1"/>
      <c r="L100" s="1"/>
      <c r="M100" s="4" t="s">
        <v>169</v>
      </c>
      <c r="N100" s="4"/>
      <c r="O100" s="4"/>
      <c r="P100" s="4"/>
      <c r="Q100" s="4"/>
      <c r="R100" s="4" t="s">
        <v>91</v>
      </c>
      <c r="S100" s="4" t="s">
        <v>91</v>
      </c>
      <c r="T100" s="4" t="s">
        <v>91</v>
      </c>
      <c r="U100" s="4" t="s">
        <v>91</v>
      </c>
      <c r="V100" s="4" t="s">
        <v>91</v>
      </c>
      <c r="W100" s="4"/>
      <c r="X100" s="1"/>
      <c r="Y100" s="1" t="s">
        <v>146</v>
      </c>
      <c r="Z100" s="4"/>
      <c r="AA100" s="1">
        <v>3.0</v>
      </c>
      <c r="AB100" s="4">
        <v>4109.04</v>
      </c>
      <c r="AC100" s="4"/>
      <c r="AD100" s="4">
        <v>12327.119999999999</v>
      </c>
    </row>
    <row r="101" ht="15.75" customHeight="1">
      <c r="A101" s="1"/>
      <c r="B101" s="1"/>
      <c r="C101" s="1"/>
      <c r="E101" s="1"/>
      <c r="F101" s="1"/>
      <c r="G101" s="1"/>
      <c r="H101" s="1"/>
      <c r="I101" s="2"/>
      <c r="J101" s="1"/>
      <c r="L101" s="1"/>
      <c r="M101" s="4" t="s">
        <v>93</v>
      </c>
      <c r="N101" s="4" t="s">
        <v>94</v>
      </c>
      <c r="O101" s="4" t="s">
        <v>95</v>
      </c>
      <c r="P101" s="4"/>
      <c r="Q101" s="4"/>
      <c r="R101" s="4" t="s">
        <v>172</v>
      </c>
      <c r="S101" s="4" t="s">
        <v>173</v>
      </c>
      <c r="T101" s="4" t="s">
        <v>174</v>
      </c>
      <c r="U101" s="4" t="s">
        <v>175</v>
      </c>
      <c r="V101" s="4" t="s">
        <v>176</v>
      </c>
      <c r="W101" s="4"/>
      <c r="X101" s="1"/>
      <c r="Y101" s="1" t="s">
        <v>150</v>
      </c>
      <c r="Z101" s="4"/>
      <c r="AA101" s="1">
        <v>4.0</v>
      </c>
      <c r="AB101" s="4">
        <v>4109.04</v>
      </c>
      <c r="AC101" s="4"/>
      <c r="AD101" s="4">
        <v>16436.16</v>
      </c>
    </row>
    <row r="102" ht="15.75" customHeight="1">
      <c r="A102" s="1"/>
      <c r="B102" s="1"/>
      <c r="C102" s="1"/>
      <c r="E102" s="1"/>
      <c r="F102" s="1"/>
      <c r="G102" s="1"/>
      <c r="H102" s="1"/>
      <c r="I102" s="2"/>
      <c r="J102" s="1"/>
      <c r="L102" s="1"/>
      <c r="M102" s="4" t="s">
        <v>338</v>
      </c>
      <c r="N102" s="4" t="s">
        <v>103</v>
      </c>
      <c r="O102" s="4">
        <v>1369.68</v>
      </c>
      <c r="P102" s="4"/>
      <c r="Q102" s="4"/>
      <c r="R102" s="4" t="s">
        <v>351</v>
      </c>
      <c r="S102" s="4" t="s">
        <v>351</v>
      </c>
      <c r="T102" s="4" t="s">
        <v>351</v>
      </c>
      <c r="U102" s="4" t="s">
        <v>351</v>
      </c>
      <c r="V102" s="4">
        <v>4725.0</v>
      </c>
      <c r="W102" s="4"/>
      <c r="X102" s="1"/>
      <c r="Y102" s="1"/>
      <c r="Z102" s="4"/>
      <c r="AA102" s="1"/>
      <c r="AB102" s="4"/>
      <c r="AC102" s="4"/>
      <c r="AD102" s="4"/>
    </row>
    <row r="103" ht="15.75" customHeight="1">
      <c r="A103" s="1"/>
      <c r="B103" s="1"/>
      <c r="C103" s="1"/>
      <c r="D103" s="1"/>
      <c r="E103" s="1"/>
      <c r="F103" s="1"/>
      <c r="G103" s="1"/>
      <c r="H103" s="1"/>
      <c r="I103" s="2"/>
      <c r="J103" s="1"/>
      <c r="L103" s="1"/>
      <c r="M103" s="4" t="s">
        <v>39</v>
      </c>
      <c r="N103" s="4" t="s">
        <v>103</v>
      </c>
      <c r="O103" s="4">
        <v>497.39</v>
      </c>
      <c r="P103" s="4"/>
      <c r="Q103" s="4"/>
      <c r="R103" s="4">
        <v>497.39</v>
      </c>
      <c r="S103" s="4">
        <v>497.39</v>
      </c>
      <c r="T103" s="4">
        <v>497.39</v>
      </c>
      <c r="U103" s="4">
        <v>497.39</v>
      </c>
      <c r="V103" s="4">
        <v>497.39</v>
      </c>
      <c r="W103" s="4"/>
      <c r="X103" s="1"/>
      <c r="Y103" s="1"/>
      <c r="Z103" s="4"/>
      <c r="AA103" s="1"/>
      <c r="AB103" s="4"/>
      <c r="AC103" s="4"/>
      <c r="AD103" s="4">
        <v>872989.1999999998</v>
      </c>
    </row>
    <row r="104" ht="15.75" customHeight="1">
      <c r="A104" s="1"/>
      <c r="B104" s="1"/>
      <c r="C104" s="1"/>
      <c r="D104" s="1"/>
      <c r="E104" s="1"/>
      <c r="F104" s="1"/>
      <c r="G104" s="1"/>
      <c r="H104" s="1"/>
      <c r="I104" s="2"/>
      <c r="J104" s="1"/>
      <c r="L104" s="1"/>
      <c r="M104" s="4" t="s">
        <v>184</v>
      </c>
      <c r="N104" s="4" t="s">
        <v>107</v>
      </c>
      <c r="O104" s="4">
        <v>173.91</v>
      </c>
      <c r="P104" s="4"/>
      <c r="Q104" s="4"/>
      <c r="R104" s="4">
        <v>173.91</v>
      </c>
      <c r="S104" s="4">
        <v>173.91</v>
      </c>
      <c r="T104" s="4"/>
      <c r="U104" s="4"/>
      <c r="V104" s="4"/>
      <c r="W104" s="4"/>
      <c r="X104" s="1"/>
      <c r="Y104" s="1">
        <v>2614.86</v>
      </c>
      <c r="Z104" s="4"/>
      <c r="AA104" s="1"/>
      <c r="AB104" s="4"/>
      <c r="AC104" s="4"/>
      <c r="AD104" s="4"/>
    </row>
    <row r="105" ht="15.75" customHeight="1">
      <c r="A105" s="1"/>
      <c r="B105" s="1"/>
      <c r="C105" s="1"/>
      <c r="D105" s="1"/>
      <c r="E105" s="1"/>
      <c r="F105" s="1"/>
      <c r="G105" s="1"/>
      <c r="H105" s="1"/>
      <c r="I105" s="2"/>
      <c r="J105" s="1"/>
      <c r="L105" s="1"/>
      <c r="M105" s="4" t="s">
        <v>46</v>
      </c>
      <c r="N105" s="4" t="s">
        <v>103</v>
      </c>
      <c r="O105" s="4">
        <v>4805.92</v>
      </c>
      <c r="P105" s="4"/>
      <c r="Q105" s="4"/>
      <c r="R105" s="4">
        <v>4805.92</v>
      </c>
      <c r="S105" s="4">
        <v>4805.92</v>
      </c>
      <c r="T105" s="4">
        <v>4805.92</v>
      </c>
      <c r="U105" s="4">
        <v>4805.92</v>
      </c>
      <c r="V105" s="4"/>
      <c r="W105" s="4"/>
      <c r="X105" s="1"/>
      <c r="Y105" s="1">
        <v>2614.86</v>
      </c>
      <c r="Z105" s="4"/>
      <c r="AA105" s="1"/>
      <c r="AB105" s="4"/>
      <c r="AC105" s="4"/>
      <c r="AD105" s="4"/>
    </row>
    <row r="106" ht="15.75" customHeight="1">
      <c r="A106" s="1"/>
      <c r="B106" s="1"/>
      <c r="C106" s="1"/>
      <c r="D106" s="1"/>
      <c r="E106" s="1"/>
      <c r="F106" s="1"/>
      <c r="G106" s="1"/>
      <c r="H106" s="1"/>
      <c r="I106" s="2"/>
      <c r="J106" s="1"/>
      <c r="L106" s="1"/>
      <c r="M106" s="4" t="s">
        <v>49</v>
      </c>
      <c r="N106" s="4" t="s">
        <v>103</v>
      </c>
      <c r="O106" s="4">
        <v>1569.89</v>
      </c>
      <c r="P106" s="4"/>
      <c r="Q106" s="4"/>
      <c r="R106" s="4">
        <v>1569.89</v>
      </c>
      <c r="S106" s="4">
        <v>1569.89</v>
      </c>
      <c r="T106" s="4">
        <v>1569.89</v>
      </c>
      <c r="U106" s="4">
        <v>1569.89</v>
      </c>
      <c r="V106" s="4">
        <v>1569.89</v>
      </c>
      <c r="W106" s="4"/>
      <c r="X106" s="1"/>
      <c r="Y106" s="73">
        <v>3268.5750000000003</v>
      </c>
      <c r="Z106" s="4"/>
      <c r="AA106" s="1"/>
      <c r="AB106" s="4"/>
      <c r="AC106" s="4"/>
      <c r="AD106" s="4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2"/>
      <c r="J107" s="1"/>
      <c r="L107" s="1"/>
      <c r="M107" s="4" t="s">
        <v>124</v>
      </c>
      <c r="N107" s="4" t="s">
        <v>103</v>
      </c>
      <c r="O107" s="4">
        <v>110.0</v>
      </c>
      <c r="P107" s="4"/>
      <c r="Q107" s="4"/>
      <c r="R107" s="4"/>
      <c r="S107" s="4"/>
      <c r="T107" s="4"/>
      <c r="U107" s="4"/>
      <c r="V107" s="4"/>
      <c r="W107" s="4"/>
      <c r="X107" s="1"/>
      <c r="Y107" s="1">
        <v>2614.86</v>
      </c>
      <c r="Z107" s="4"/>
      <c r="AA107" s="1"/>
      <c r="AB107" s="4"/>
      <c r="AC107" s="4"/>
      <c r="AD107" s="4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2"/>
      <c r="J108" s="1"/>
      <c r="L108" s="1"/>
      <c r="M108" s="4" t="s">
        <v>54</v>
      </c>
      <c r="N108" s="4" t="s">
        <v>107</v>
      </c>
      <c r="O108" s="4">
        <v>239.12</v>
      </c>
      <c r="P108" s="4"/>
      <c r="Q108" s="4"/>
      <c r="R108" s="4">
        <v>239.12</v>
      </c>
      <c r="S108" s="4">
        <v>239.12</v>
      </c>
      <c r="T108" s="4"/>
      <c r="U108" s="4"/>
      <c r="V108" s="4">
        <v>239.12</v>
      </c>
      <c r="W108" s="4"/>
      <c r="X108" s="1"/>
      <c r="Y108" s="4">
        <v>2614.86</v>
      </c>
      <c r="Z108" s="4"/>
      <c r="AA108" s="1"/>
      <c r="AB108" s="4"/>
      <c r="AC108" s="4"/>
      <c r="AD108" s="4"/>
    </row>
    <row r="109" ht="15.75" customHeight="1">
      <c r="A109" s="1"/>
      <c r="B109" s="1"/>
      <c r="C109" s="1"/>
      <c r="D109" s="1"/>
      <c r="E109" s="1"/>
      <c r="F109" s="1"/>
      <c r="G109" s="1"/>
      <c r="H109" s="1"/>
      <c r="I109" s="2"/>
      <c r="J109" s="1"/>
      <c r="L109" s="1"/>
      <c r="M109" s="4" t="s">
        <v>56</v>
      </c>
      <c r="N109" s="4" t="s">
        <v>103</v>
      </c>
      <c r="O109" s="4">
        <v>86.95</v>
      </c>
      <c r="P109" s="4"/>
      <c r="Q109" s="4"/>
      <c r="R109" s="4"/>
      <c r="S109" s="4"/>
      <c r="T109" s="4">
        <v>86.95</v>
      </c>
      <c r="U109" s="4">
        <v>86.95</v>
      </c>
      <c r="V109" s="4"/>
      <c r="W109" s="4"/>
      <c r="X109" s="1"/>
      <c r="Y109" s="1"/>
      <c r="Z109" s="4"/>
      <c r="AA109" s="1"/>
      <c r="AB109" s="4"/>
      <c r="AC109" s="4"/>
      <c r="AD109" s="4"/>
    </row>
    <row r="110" ht="15.75" customHeight="1">
      <c r="A110" s="1"/>
      <c r="B110" s="1"/>
      <c r="C110" s="1"/>
      <c r="D110" s="1"/>
      <c r="E110" s="1"/>
      <c r="F110" s="1"/>
      <c r="G110" s="1"/>
      <c r="H110" s="1"/>
      <c r="I110" s="2"/>
      <c r="J110" s="1"/>
      <c r="L110" s="1"/>
      <c r="M110" s="4" t="s">
        <v>58</v>
      </c>
      <c r="N110" s="4" t="s">
        <v>129</v>
      </c>
      <c r="O110" s="4">
        <v>415.85</v>
      </c>
      <c r="P110" s="4"/>
      <c r="Q110" s="4"/>
      <c r="R110" s="4">
        <v>415.85</v>
      </c>
      <c r="S110" s="4">
        <v>415.85</v>
      </c>
      <c r="T110" s="4">
        <v>415.85</v>
      </c>
      <c r="U110" s="4">
        <v>415.85</v>
      </c>
      <c r="V110" s="4"/>
      <c r="W110" s="4"/>
      <c r="X110" s="1"/>
      <c r="Y110" s="1"/>
      <c r="Z110" s="4"/>
      <c r="AA110" s="1"/>
      <c r="AB110" s="4"/>
      <c r="AC110" s="4"/>
      <c r="AD110" s="4"/>
    </row>
    <row r="111" ht="15.75" customHeight="1">
      <c r="A111" s="1"/>
      <c r="B111" s="1"/>
      <c r="C111" s="1"/>
      <c r="D111" s="1"/>
      <c r="E111" s="1"/>
      <c r="F111" s="1"/>
      <c r="G111" s="1"/>
      <c r="H111" s="1"/>
      <c r="I111" s="2"/>
      <c r="J111" s="1"/>
      <c r="L111" s="1"/>
      <c r="M111" s="4" t="s">
        <v>60</v>
      </c>
      <c r="N111" s="4" t="s">
        <v>107</v>
      </c>
      <c r="O111" s="4">
        <v>239.12</v>
      </c>
      <c r="P111" s="4"/>
      <c r="Q111" s="4"/>
      <c r="R111" s="4">
        <v>239.12</v>
      </c>
      <c r="S111" s="4">
        <v>239.12</v>
      </c>
      <c r="T111" s="4"/>
      <c r="U111" s="4"/>
      <c r="V111" s="4"/>
      <c r="W111" s="4"/>
      <c r="X111" s="1"/>
      <c r="Y111" s="1"/>
      <c r="Z111" s="4"/>
      <c r="AA111" s="1"/>
      <c r="AB111" s="4"/>
      <c r="AC111" s="4"/>
      <c r="AD111" s="4"/>
    </row>
    <row r="112" ht="15.75" customHeight="1">
      <c r="A112" s="1"/>
      <c r="B112" s="1"/>
      <c r="C112" s="1"/>
      <c r="D112" s="1"/>
      <c r="E112" s="1"/>
      <c r="F112" s="1"/>
      <c r="G112" s="1"/>
      <c r="H112" s="1"/>
      <c r="I112" s="2"/>
      <c r="J112" s="1"/>
      <c r="L112" s="1"/>
      <c r="M112" s="4" t="s">
        <v>133</v>
      </c>
      <c r="N112" s="4" t="s">
        <v>107</v>
      </c>
      <c r="O112" s="4">
        <v>1569.89</v>
      </c>
      <c r="P112" s="4"/>
      <c r="Q112" s="4"/>
      <c r="R112" s="4">
        <v>1569.89</v>
      </c>
      <c r="S112" s="4"/>
      <c r="T112" s="4"/>
      <c r="U112" s="4"/>
      <c r="V112" s="4"/>
      <c r="W112" s="4"/>
      <c r="X112" s="1"/>
      <c r="Y112" s="1"/>
      <c r="Z112" s="4"/>
      <c r="AA112" s="1"/>
      <c r="AB112" s="4"/>
      <c r="AC112" s="4"/>
      <c r="AD112" s="4"/>
    </row>
    <row r="113" ht="15.75" customHeight="1">
      <c r="A113" s="1"/>
      <c r="B113" s="1"/>
      <c r="C113" s="1"/>
      <c r="D113" s="1"/>
      <c r="E113" s="1"/>
      <c r="F113" s="1"/>
      <c r="G113" s="1"/>
      <c r="H113" s="1"/>
      <c r="I113" s="2"/>
      <c r="J113" s="1"/>
      <c r="L113" s="1"/>
      <c r="M113" s="4" t="s">
        <v>136</v>
      </c>
      <c r="N113" s="4" t="s">
        <v>129</v>
      </c>
      <c r="O113" s="4">
        <v>784.95</v>
      </c>
      <c r="P113" s="4"/>
      <c r="Q113" s="4"/>
      <c r="R113" s="4"/>
      <c r="S113" s="4"/>
      <c r="T113" s="4">
        <v>784.95</v>
      </c>
      <c r="U113" s="4"/>
      <c r="V113" s="4"/>
      <c r="W113" s="4"/>
      <c r="X113" s="1"/>
      <c r="Y113" s="1"/>
      <c r="Z113" s="4"/>
      <c r="AA113" s="1"/>
      <c r="AB113" s="4"/>
      <c r="AC113" s="4"/>
      <c r="AD113" s="4"/>
    </row>
    <row r="114" ht="15.75" customHeight="1">
      <c r="A114" s="1"/>
      <c r="B114" s="1"/>
      <c r="C114" s="1"/>
      <c r="D114" s="1"/>
      <c r="E114" s="1"/>
      <c r="F114" s="1"/>
      <c r="G114" s="1"/>
      <c r="H114" s="1"/>
      <c r="I114" s="2"/>
      <c r="J114" s="1"/>
      <c r="L114" s="1"/>
      <c r="M114" s="4" t="s">
        <v>65</v>
      </c>
      <c r="N114" s="4" t="s">
        <v>103</v>
      </c>
      <c r="O114" s="4">
        <v>158.1</v>
      </c>
      <c r="P114" s="4"/>
      <c r="Q114" s="4"/>
      <c r="R114" s="4">
        <v>158.1</v>
      </c>
      <c r="S114" s="4">
        <v>158.1</v>
      </c>
      <c r="T114" s="4">
        <v>158.1</v>
      </c>
      <c r="U114" s="4">
        <v>158.1</v>
      </c>
      <c r="V114" s="4"/>
      <c r="W114" s="4"/>
      <c r="X114" s="1"/>
      <c r="Y114" s="1"/>
      <c r="Z114" s="4"/>
      <c r="AA114" s="1"/>
      <c r="AB114" s="4"/>
      <c r="AC114" s="4"/>
      <c r="AD114" s="4"/>
    </row>
    <row r="115" ht="15.75" customHeight="1">
      <c r="A115" s="1"/>
      <c r="B115" s="1"/>
      <c r="C115" s="1"/>
      <c r="D115" s="1"/>
      <c r="E115" s="1"/>
      <c r="F115" s="1"/>
      <c r="G115" s="1"/>
      <c r="H115" s="1"/>
      <c r="I115" s="2"/>
      <c r="J115" s="1"/>
      <c r="L115" s="1"/>
      <c r="M115" s="4" t="s">
        <v>67</v>
      </c>
      <c r="N115" s="4" t="s">
        <v>107</v>
      </c>
      <c r="O115" s="4">
        <v>2144.27</v>
      </c>
      <c r="P115" s="4"/>
      <c r="Q115" s="4"/>
      <c r="R115" s="4">
        <v>2144.27</v>
      </c>
      <c r="S115" s="4">
        <v>2144.27</v>
      </c>
      <c r="T115" s="4"/>
      <c r="U115" s="4"/>
      <c r="V115" s="4"/>
      <c r="W115" s="4"/>
      <c r="X115" s="1"/>
      <c r="Y115" s="1"/>
      <c r="Z115" s="4"/>
      <c r="AA115" s="1"/>
      <c r="AB115" s="4"/>
      <c r="AC115" s="4"/>
      <c r="AD115" s="1" t="s">
        <v>167</v>
      </c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2"/>
      <c r="J116" s="1"/>
      <c r="L116" s="1"/>
      <c r="M116" s="4" t="s">
        <v>143</v>
      </c>
      <c r="N116" s="4" t="s">
        <v>129</v>
      </c>
      <c r="O116" s="4">
        <v>804.1</v>
      </c>
      <c r="P116" s="4"/>
      <c r="Q116" s="4"/>
      <c r="R116" s="152"/>
      <c r="S116" s="152"/>
      <c r="T116" s="152">
        <v>804.1</v>
      </c>
      <c r="U116" s="152">
        <v>804.1</v>
      </c>
      <c r="V116" s="152"/>
      <c r="W116" s="4"/>
      <c r="X116" s="1"/>
      <c r="Y116" s="1"/>
      <c r="Z116" s="4"/>
      <c r="AA116" s="1"/>
      <c r="AB116" s="4"/>
      <c r="AC116" s="4"/>
      <c r="AD116" s="1" t="s">
        <v>170</v>
      </c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2"/>
      <c r="J117" s="1"/>
      <c r="L117" s="1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1"/>
      <c r="Y117" s="1"/>
      <c r="Z117" s="4"/>
      <c r="AA117" s="1"/>
      <c r="AB117" s="4"/>
      <c r="AC117" s="4"/>
      <c r="AD117" s="1" t="s">
        <v>177</v>
      </c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2"/>
      <c r="J118" s="1"/>
      <c r="L118" s="1"/>
      <c r="N118" s="4"/>
      <c r="O118" s="4"/>
      <c r="P118" s="4"/>
      <c r="Q118" s="4"/>
      <c r="R118" s="4">
        <f t="shared" ref="R118:U118" si="3">SUM(R103:R116)</f>
        <v>11813.46</v>
      </c>
      <c r="S118" s="4">
        <f t="shared" si="3"/>
        <v>10243.57</v>
      </c>
      <c r="T118" s="4">
        <f t="shared" si="3"/>
        <v>9123.15</v>
      </c>
      <c r="U118" s="4">
        <f t="shared" si="3"/>
        <v>8338.2</v>
      </c>
      <c r="V118" s="4">
        <f>SUM(V102:V116)</f>
        <v>7031.4</v>
      </c>
      <c r="W118" s="4"/>
      <c r="X118" s="1"/>
      <c r="Y118" s="1"/>
      <c r="Z118" s="4"/>
      <c r="AA118" s="1"/>
      <c r="AB118" s="4"/>
      <c r="AC118" s="4"/>
      <c r="AD118" s="1" t="s">
        <v>180</v>
      </c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2"/>
      <c r="J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4"/>
      <c r="AA119" s="1"/>
      <c r="AB119" s="4"/>
      <c r="AC119" s="4"/>
      <c r="AD119" s="1" t="s">
        <v>182</v>
      </c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2"/>
      <c r="J120" s="1"/>
      <c r="L120" s="1"/>
      <c r="M120" s="4" t="s">
        <v>365</v>
      </c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4"/>
      <c r="AA120" s="1"/>
      <c r="AB120" s="4"/>
      <c r="AC120" s="4"/>
      <c r="AD120" s="1" t="s">
        <v>185</v>
      </c>
    </row>
    <row r="121" ht="15.75" customHeight="1">
      <c r="A121" s="1"/>
      <c r="B121" s="1"/>
      <c r="C121" s="1"/>
      <c r="D121" s="1"/>
      <c r="E121" s="1"/>
      <c r="F121" s="1"/>
      <c r="G121" s="1"/>
      <c r="H121" s="1"/>
      <c r="I121" s="2"/>
      <c r="J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4"/>
      <c r="AA121" s="1"/>
      <c r="AB121" s="4"/>
      <c r="AC121" s="4"/>
      <c r="AD121" s="1" t="s">
        <v>187</v>
      </c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2"/>
      <c r="J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4"/>
      <c r="AA122" s="1"/>
      <c r="AB122" s="4"/>
      <c r="AC122" s="4"/>
      <c r="AD122" s="1" t="s">
        <v>189</v>
      </c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2"/>
      <c r="J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4"/>
      <c r="AA123" s="1"/>
      <c r="AB123" s="4"/>
      <c r="AC123" s="4"/>
      <c r="AD123" s="1" t="s">
        <v>190</v>
      </c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2"/>
      <c r="J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4"/>
      <c r="AA124" s="1"/>
      <c r="AB124" s="4"/>
      <c r="AC124" s="4"/>
      <c r="AD124" s="1" t="s">
        <v>191</v>
      </c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2"/>
      <c r="J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4"/>
      <c r="AA125" s="1"/>
      <c r="AB125" s="4"/>
      <c r="AC125" s="4"/>
      <c r="AD125" s="1" t="s">
        <v>192</v>
      </c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2"/>
      <c r="J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4"/>
      <c r="AA126" s="1"/>
      <c r="AB126" s="4"/>
      <c r="AC126" s="4"/>
      <c r="AD126" s="1" t="s">
        <v>193</v>
      </c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2"/>
      <c r="J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4"/>
      <c r="AA127" s="1"/>
      <c r="AB127" s="4"/>
      <c r="AC127" s="4"/>
      <c r="AD127" s="1" t="s">
        <v>194</v>
      </c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2"/>
      <c r="J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4"/>
      <c r="AA128" s="1"/>
      <c r="AB128" s="4"/>
      <c r="AC128" s="4"/>
      <c r="AD128" s="1" t="s">
        <v>195</v>
      </c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2"/>
      <c r="J129" s="1"/>
      <c r="L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4"/>
      <c r="AA129" s="1"/>
      <c r="AB129" s="4"/>
      <c r="AC129" s="4"/>
      <c r="AD129" s="1" t="s">
        <v>196</v>
      </c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2"/>
      <c r="J130" s="1"/>
      <c r="K130" s="1"/>
      <c r="L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4"/>
      <c r="AA130" s="1"/>
      <c r="AB130" s="4"/>
      <c r="AC130" s="4"/>
      <c r="AD130" s="1" t="s">
        <v>197</v>
      </c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2"/>
      <c r="J131" s="1"/>
      <c r="K131" s="1"/>
      <c r="L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4"/>
      <c r="AA131" s="1"/>
      <c r="AB131" s="4"/>
      <c r="AC131" s="4"/>
      <c r="AD131" s="1" t="s">
        <v>198</v>
      </c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2"/>
      <c r="J132" s="1"/>
      <c r="K132" s="1"/>
      <c r="L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4"/>
      <c r="AA132" s="1"/>
      <c r="AB132" s="4"/>
      <c r="AC132" s="4"/>
      <c r="AD132" s="1" t="s">
        <v>199</v>
      </c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2"/>
      <c r="J133" s="1"/>
      <c r="K133" s="1"/>
      <c r="L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4"/>
      <c r="AA133" s="1"/>
      <c r="AB133" s="4"/>
      <c r="AC133" s="4"/>
      <c r="AD133" s="1" t="s">
        <v>202</v>
      </c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2"/>
      <c r="J134" s="1"/>
      <c r="K134" s="1"/>
      <c r="L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4"/>
      <c r="AA134" s="1"/>
      <c r="AB134" s="4"/>
      <c r="AC134" s="4"/>
      <c r="AD134" s="1" t="s">
        <v>10</v>
      </c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2"/>
      <c r="J135" s="1"/>
      <c r="K135" s="1"/>
      <c r="L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4"/>
      <c r="AA135" s="1"/>
      <c r="AB135" s="4"/>
      <c r="AC135" s="4"/>
      <c r="AD135" s="1" t="s">
        <v>203</v>
      </c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2"/>
      <c r="J136" s="1"/>
      <c r="K136" s="1"/>
      <c r="L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4"/>
      <c r="AA136" s="1"/>
      <c r="AB136" s="4"/>
      <c r="AC136" s="4"/>
      <c r="AD136" s="1" t="s">
        <v>31</v>
      </c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2"/>
      <c r="J137" s="1"/>
      <c r="K137" s="1"/>
      <c r="L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4"/>
      <c r="AA137" s="1"/>
      <c r="AB137" s="4"/>
      <c r="AC137" s="4"/>
      <c r="AD137" s="1" t="s">
        <v>205</v>
      </c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2"/>
      <c r="J138" s="1"/>
      <c r="K138" s="1"/>
      <c r="L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4"/>
      <c r="AA138" s="1"/>
      <c r="AB138" s="4"/>
      <c r="AC138" s="4"/>
      <c r="AD138" s="1" t="s">
        <v>206</v>
      </c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2"/>
      <c r="J139" s="1"/>
      <c r="K139" s="1"/>
      <c r="L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4"/>
      <c r="AA139" s="1"/>
      <c r="AB139" s="4"/>
      <c r="AC139" s="4"/>
      <c r="AD139" s="1" t="s">
        <v>12</v>
      </c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2"/>
      <c r="J140" s="1"/>
      <c r="K140" s="1"/>
      <c r="L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4"/>
      <c r="AA140" s="1"/>
      <c r="AB140" s="4"/>
      <c r="AC140" s="4"/>
      <c r="AD140" s="1" t="s">
        <v>207</v>
      </c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2"/>
      <c r="J141" s="1"/>
      <c r="K141" s="1"/>
      <c r="L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4"/>
      <c r="AA141" s="1"/>
      <c r="AB141" s="4"/>
      <c r="AC141" s="4"/>
      <c r="AD141" s="1" t="s">
        <v>208</v>
      </c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2"/>
      <c r="J142" s="1"/>
      <c r="K142" s="1"/>
      <c r="L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4"/>
      <c r="AA142" s="1"/>
      <c r="AB142" s="4"/>
      <c r="AC142" s="4"/>
      <c r="AD142" s="1" t="s">
        <v>209</v>
      </c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2"/>
      <c r="J143" s="1"/>
      <c r="K143" s="1"/>
      <c r="L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4"/>
      <c r="AA143" s="1"/>
      <c r="AB143" s="4"/>
      <c r="AC143" s="4"/>
      <c r="AD143" s="1" t="s">
        <v>210</v>
      </c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2"/>
      <c r="J144" s="1"/>
      <c r="K144" s="1"/>
      <c r="L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4"/>
      <c r="AA144" s="1"/>
      <c r="AB144" s="4"/>
      <c r="AC144" s="4"/>
      <c r="AD144" s="4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2"/>
      <c r="J145" s="1"/>
      <c r="K145" s="1"/>
      <c r="L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4"/>
      <c r="AA145" s="1"/>
      <c r="AB145" s="4"/>
      <c r="AC145" s="4"/>
      <c r="AD145" s="4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2"/>
      <c r="J146" s="1"/>
      <c r="K146" s="1"/>
      <c r="L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4"/>
      <c r="AA146" s="1"/>
      <c r="AB146" s="4"/>
      <c r="AC146" s="4"/>
      <c r="AD146" s="4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2"/>
      <c r="J147" s="1"/>
      <c r="K147" s="1"/>
      <c r="L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4"/>
      <c r="AA147" s="1"/>
      <c r="AB147" s="4"/>
      <c r="AC147" s="1" t="s">
        <v>212</v>
      </c>
      <c r="AD147" s="1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2"/>
      <c r="J148" s="1"/>
      <c r="K148" s="1"/>
      <c r="L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4"/>
      <c r="AA148" s="1"/>
      <c r="AB148" s="4"/>
      <c r="AC148" s="1" t="s">
        <v>213</v>
      </c>
      <c r="AD148" s="1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2"/>
      <c r="J149" s="1"/>
      <c r="K149" s="1"/>
      <c r="L149" s="1"/>
      <c r="N149" s="1"/>
      <c r="O149" s="1"/>
      <c r="P149" s="1"/>
      <c r="Q149" s="1"/>
      <c r="R149" s="1"/>
      <c r="S149" s="1"/>
      <c r="T149" s="1"/>
      <c r="U149" s="1"/>
      <c r="X149" s="1"/>
      <c r="Y149" s="1"/>
      <c r="Z149" s="4"/>
      <c r="AA149" s="1"/>
      <c r="AB149" s="4"/>
      <c r="AC149" s="1" t="s">
        <v>214</v>
      </c>
      <c r="AD149" s="1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2"/>
      <c r="J150" s="1"/>
      <c r="K150" s="1"/>
      <c r="L150" s="1"/>
      <c r="N150" s="1"/>
      <c r="O150" s="1"/>
      <c r="P150" s="1"/>
      <c r="Q150" s="1"/>
      <c r="R150" s="1"/>
      <c r="S150" s="1"/>
      <c r="T150" s="1"/>
      <c r="U150" s="1"/>
      <c r="X150" s="1"/>
      <c r="Y150" s="1"/>
      <c r="Z150" s="4"/>
      <c r="AA150" s="1"/>
      <c r="AB150" s="4"/>
      <c r="AC150" s="1" t="s">
        <v>215</v>
      </c>
      <c r="AD150" s="1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2"/>
      <c r="J151" s="1"/>
      <c r="K151" s="1"/>
      <c r="L151" s="1"/>
      <c r="N151" s="1"/>
      <c r="O151" s="1"/>
      <c r="P151" s="1"/>
      <c r="Q151" s="1"/>
      <c r="R151" s="1"/>
      <c r="S151" s="1"/>
      <c r="T151" s="1"/>
      <c r="U151" s="1"/>
      <c r="X151" s="1"/>
      <c r="Y151" s="1"/>
      <c r="Z151" s="4"/>
      <c r="AA151" s="1"/>
      <c r="AB151" s="4"/>
      <c r="AC151" s="1" t="s">
        <v>216</v>
      </c>
      <c r="AD151" s="1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2"/>
      <c r="J152" s="1"/>
      <c r="K152" s="1"/>
      <c r="L152" s="1"/>
      <c r="N152" s="1"/>
      <c r="O152" s="1"/>
      <c r="P152" s="1"/>
      <c r="Q152" s="1"/>
      <c r="R152" s="1"/>
      <c r="S152" s="1"/>
      <c r="T152" s="1"/>
      <c r="U152" s="1"/>
      <c r="X152" s="1"/>
      <c r="Y152" s="1"/>
      <c r="Z152" s="4"/>
      <c r="AA152" s="1"/>
      <c r="AB152" s="4"/>
      <c r="AC152" s="1" t="s">
        <v>217</v>
      </c>
      <c r="AD152" s="1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2"/>
      <c r="J153" s="1"/>
      <c r="K153" s="1"/>
      <c r="L153" s="1"/>
      <c r="N153" s="1"/>
      <c r="O153" s="1"/>
      <c r="P153" s="1"/>
      <c r="Q153" s="1"/>
      <c r="R153" s="1"/>
      <c r="S153" s="1"/>
      <c r="T153" s="1"/>
      <c r="U153" s="1"/>
      <c r="X153" s="1"/>
      <c r="Y153" s="1"/>
      <c r="Z153" s="4"/>
      <c r="AA153" s="1"/>
      <c r="AB153" s="4"/>
      <c r="AC153" s="1" t="s">
        <v>218</v>
      </c>
      <c r="AD153" s="1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2"/>
      <c r="J154" s="1"/>
      <c r="K154" s="1"/>
      <c r="L154" s="1"/>
      <c r="N154" s="1"/>
      <c r="O154" s="1"/>
      <c r="P154" s="1"/>
      <c r="Q154" s="1"/>
      <c r="R154" s="1"/>
      <c r="S154" s="1"/>
      <c r="T154" s="1"/>
      <c r="U154" s="1"/>
      <c r="X154" s="1"/>
      <c r="Y154" s="1"/>
      <c r="Z154" s="4"/>
      <c r="AA154" s="1"/>
      <c r="AB154" s="4"/>
      <c r="AC154" s="1" t="s">
        <v>219</v>
      </c>
      <c r="AD154" s="1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2"/>
      <c r="J155" s="1"/>
      <c r="K155" s="1"/>
      <c r="L155" s="1"/>
      <c r="N155" s="1"/>
      <c r="O155" s="1"/>
      <c r="P155" s="1"/>
      <c r="Q155" s="1"/>
      <c r="R155" s="1"/>
      <c r="S155" s="1"/>
      <c r="T155" s="1"/>
      <c r="U155" s="1"/>
      <c r="X155" s="1"/>
      <c r="Y155" s="1"/>
      <c r="Z155" s="4"/>
      <c r="AA155" s="1"/>
      <c r="AB155" s="4"/>
      <c r="AC155" s="1" t="s">
        <v>220</v>
      </c>
      <c r="AD155" s="1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2"/>
      <c r="J156" s="1"/>
      <c r="K156" s="1"/>
      <c r="L156" s="1"/>
      <c r="N156" s="1"/>
      <c r="O156" s="1"/>
      <c r="P156" s="1"/>
      <c r="Q156" s="1"/>
      <c r="R156" s="1"/>
      <c r="S156" s="1"/>
      <c r="T156" s="1"/>
      <c r="U156" s="1"/>
      <c r="X156" s="1"/>
      <c r="Y156" s="1"/>
      <c r="Z156" s="4"/>
      <c r="AA156" s="1"/>
      <c r="AB156" s="4"/>
      <c r="AC156" s="1" t="s">
        <v>221</v>
      </c>
      <c r="AD156" s="1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2"/>
      <c r="J157" s="1"/>
      <c r="K157" s="1"/>
      <c r="L157" s="1"/>
      <c r="N157" s="1"/>
      <c r="O157" s="1"/>
      <c r="P157" s="1"/>
      <c r="Q157" s="1"/>
      <c r="R157" s="1"/>
      <c r="S157" s="1"/>
      <c r="T157" s="1"/>
      <c r="U157" s="1"/>
      <c r="X157" s="1"/>
      <c r="Y157" s="1"/>
      <c r="Z157" s="4"/>
      <c r="AA157" s="1"/>
      <c r="AB157" s="4"/>
      <c r="AC157" s="1" t="s">
        <v>300</v>
      </c>
      <c r="AD157" s="1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2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X158" s="1"/>
      <c r="Y158" s="1"/>
      <c r="Z158" s="4"/>
      <c r="AA158" s="1"/>
      <c r="AB158" s="4"/>
      <c r="AC158" s="1" t="s">
        <v>302</v>
      </c>
      <c r="AD158" s="1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2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X159" s="1"/>
      <c r="Y159" s="1"/>
      <c r="Z159" s="4"/>
      <c r="AA159" s="1"/>
      <c r="AB159" s="4"/>
      <c r="AC159" s="1" t="s">
        <v>304</v>
      </c>
      <c r="AD159" s="1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2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X160" s="1"/>
      <c r="Y160" s="1"/>
      <c r="Z160" s="4"/>
      <c r="AA160" s="1"/>
      <c r="AB160" s="4"/>
      <c r="AC160" s="1" t="s">
        <v>305</v>
      </c>
      <c r="AD160" s="1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2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X161" s="1"/>
      <c r="Y161" s="1"/>
      <c r="Z161" s="4"/>
      <c r="AA161" s="1"/>
      <c r="AB161" s="4"/>
      <c r="AC161" s="1" t="s">
        <v>307</v>
      </c>
      <c r="AD161" s="1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2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X162" s="1"/>
      <c r="Y162" s="1"/>
      <c r="Z162" s="4"/>
      <c r="AA162" s="1"/>
      <c r="AB162" s="4"/>
      <c r="AC162" s="1" t="s">
        <v>309</v>
      </c>
      <c r="AD162" s="1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2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X163" s="1"/>
      <c r="Y163" s="1"/>
      <c r="Z163" s="4"/>
      <c r="AA163" s="1"/>
      <c r="AB163" s="4"/>
      <c r="AC163" s="1" t="s">
        <v>311</v>
      </c>
      <c r="AD163" s="1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2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X164" s="1"/>
      <c r="Y164" s="1"/>
      <c r="Z164" s="4"/>
      <c r="AA164" s="1"/>
      <c r="AB164" s="4"/>
      <c r="AC164" s="1" t="s">
        <v>313</v>
      </c>
      <c r="AD164" s="1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2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X165" s="1"/>
      <c r="Y165" s="1"/>
      <c r="Z165" s="4"/>
      <c r="AA165" s="1"/>
      <c r="AB165" s="4"/>
      <c r="AC165" s="1" t="s">
        <v>315</v>
      </c>
      <c r="AD165" s="1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2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X166" s="1"/>
      <c r="Y166" s="1"/>
      <c r="Z166" s="4"/>
      <c r="AA166" s="1"/>
      <c r="AB166" s="4"/>
      <c r="AC166" s="1" t="s">
        <v>315</v>
      </c>
      <c r="AD166" s="1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2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X167" s="1"/>
      <c r="Y167" s="1"/>
      <c r="Z167" s="4"/>
      <c r="AA167" s="1"/>
      <c r="AB167" s="4"/>
      <c r="AC167" s="1" t="s">
        <v>317</v>
      </c>
      <c r="AD167" s="1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2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X168" s="1"/>
      <c r="Y168" s="1"/>
      <c r="Z168" s="4"/>
      <c r="AA168" s="1"/>
      <c r="AB168" s="4"/>
      <c r="AC168" s="1" t="s">
        <v>319</v>
      </c>
      <c r="AD168" s="1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2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X169" s="1"/>
      <c r="Y169" s="1"/>
      <c r="Z169" s="4"/>
      <c r="AA169" s="1"/>
      <c r="AB169" s="4"/>
      <c r="AC169" s="1" t="s">
        <v>167</v>
      </c>
      <c r="AD169" s="1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2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X170" s="1"/>
      <c r="Y170" s="1"/>
      <c r="Z170" s="4"/>
      <c r="AA170" s="1"/>
      <c r="AB170" s="4"/>
      <c r="AC170" s="1" t="s">
        <v>322</v>
      </c>
      <c r="AD170" s="1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2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X171" s="1"/>
      <c r="Y171" s="1"/>
      <c r="Z171" s="4"/>
      <c r="AA171" s="1"/>
      <c r="AB171" s="4"/>
      <c r="AC171" s="1" t="s">
        <v>324</v>
      </c>
      <c r="AD171" s="1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2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X172" s="1"/>
      <c r="Y172" s="1"/>
      <c r="Z172" s="4"/>
      <c r="AA172" s="1"/>
      <c r="AB172" s="4"/>
      <c r="AC172" s="1" t="s">
        <v>326</v>
      </c>
      <c r="AD172" s="1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2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X173" s="1"/>
      <c r="Y173" s="1"/>
      <c r="Z173" s="4"/>
      <c r="AA173" s="1"/>
      <c r="AB173" s="4"/>
      <c r="AC173" s="1" t="s">
        <v>328</v>
      </c>
      <c r="AD173" s="1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2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X174" s="1"/>
      <c r="Y174" s="1"/>
      <c r="Z174" s="4"/>
      <c r="AA174" s="1"/>
      <c r="AB174" s="4"/>
      <c r="AC174" s="1" t="s">
        <v>329</v>
      </c>
      <c r="AD174" s="1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2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X175" s="1"/>
      <c r="Y175" s="1"/>
      <c r="Z175" s="4"/>
      <c r="AA175" s="1"/>
      <c r="AB175" s="4"/>
      <c r="AC175" s="4"/>
      <c r="AD175" s="4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2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X176" s="1"/>
      <c r="Y176" s="1"/>
      <c r="Z176" s="4"/>
      <c r="AA176" s="1"/>
      <c r="AB176" s="4"/>
      <c r="AC176" s="4"/>
      <c r="AD176" s="4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2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4"/>
      <c r="AA177" s="1"/>
      <c r="AB177" s="4"/>
      <c r="AC177" s="4"/>
      <c r="AD177" s="4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2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4"/>
      <c r="AA178" s="1"/>
      <c r="AB178" s="4"/>
      <c r="AC178" s="4"/>
      <c r="AD178" s="4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2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4"/>
      <c r="AA179" s="1"/>
      <c r="AB179" s="4"/>
      <c r="AC179" s="4"/>
      <c r="AD179" s="4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2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4"/>
      <c r="AA180" s="1"/>
      <c r="AB180" s="4"/>
      <c r="AC180" s="4"/>
      <c r="AD180" s="4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2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4"/>
      <c r="AA181" s="1"/>
      <c r="AB181" s="4"/>
      <c r="AC181" s="4"/>
      <c r="AD181" s="4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2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4"/>
      <c r="AA182" s="1"/>
      <c r="AB182" s="4"/>
      <c r="AC182" s="4"/>
      <c r="AD182" s="4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2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4"/>
      <c r="AA183" s="1"/>
      <c r="AB183" s="4"/>
      <c r="AC183" s="4"/>
      <c r="AD183" s="4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2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4"/>
      <c r="AA184" s="1"/>
      <c r="AB184" s="4"/>
      <c r="AC184" s="4"/>
      <c r="AD184" s="4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2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4"/>
      <c r="AA185" s="1"/>
      <c r="AB185" s="4"/>
      <c r="AC185" s="4"/>
      <c r="AD185" s="4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2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4"/>
      <c r="AA186" s="1"/>
      <c r="AB186" s="4"/>
      <c r="AC186" s="4"/>
      <c r="AD186" s="4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2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4"/>
      <c r="AA187" s="1"/>
      <c r="AB187" s="4"/>
      <c r="AC187" s="4"/>
      <c r="AD187" s="4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2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4"/>
      <c r="AA188" s="1"/>
      <c r="AB188" s="4"/>
      <c r="AC188" s="4"/>
      <c r="AD188" s="4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2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4"/>
      <c r="AA189" s="1"/>
      <c r="AB189" s="4"/>
      <c r="AC189" s="4"/>
      <c r="AD189" s="4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2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4"/>
      <c r="AA190" s="1"/>
      <c r="AB190" s="4"/>
      <c r="AC190" s="4"/>
      <c r="AD190" s="4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2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4"/>
      <c r="AA191" s="1"/>
      <c r="AB191" s="4"/>
      <c r="AC191" s="4"/>
      <c r="AD191" s="4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2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4"/>
      <c r="AA192" s="1"/>
      <c r="AB192" s="4"/>
      <c r="AC192" s="4"/>
      <c r="AD192" s="4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2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4"/>
      <c r="AA193" s="1"/>
      <c r="AB193" s="4"/>
      <c r="AC193" s="4"/>
      <c r="AD193" s="4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2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4"/>
      <c r="AA194" s="1"/>
      <c r="AB194" s="4"/>
      <c r="AC194" s="4"/>
      <c r="AD194" s="4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2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4"/>
      <c r="AA195" s="1"/>
      <c r="AB195" s="4"/>
      <c r="AC195" s="4"/>
      <c r="AD195" s="4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2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4"/>
      <c r="AA196" s="1"/>
      <c r="AB196" s="4"/>
      <c r="AC196" s="4"/>
      <c r="AD196" s="4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2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4"/>
      <c r="AA197" s="1"/>
      <c r="AB197" s="4"/>
      <c r="AC197" s="4"/>
      <c r="AD197" s="4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2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4"/>
      <c r="AA198" s="1"/>
      <c r="AB198" s="4"/>
      <c r="AC198" s="4"/>
      <c r="AD198" s="4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2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4"/>
      <c r="AA199" s="1"/>
      <c r="AB199" s="4"/>
      <c r="AC199" s="4"/>
      <c r="AD199" s="4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2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4"/>
      <c r="AA200" s="1"/>
      <c r="AB200" s="4"/>
      <c r="AC200" s="4"/>
      <c r="AD200" s="4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2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4"/>
      <c r="AA201" s="1"/>
      <c r="AB201" s="4"/>
      <c r="AC201" s="4"/>
      <c r="AD201" s="4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2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4"/>
      <c r="AA202" s="1"/>
      <c r="AB202" s="4"/>
      <c r="AC202" s="4"/>
      <c r="AD202" s="4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2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4"/>
      <c r="AA203" s="1"/>
      <c r="AB203" s="4"/>
      <c r="AC203" s="4"/>
      <c r="AD203" s="4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2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4"/>
      <c r="AA204" s="1"/>
      <c r="AB204" s="4"/>
      <c r="AC204" s="4"/>
      <c r="AD204" s="4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2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4"/>
      <c r="AA205" s="1"/>
      <c r="AB205" s="4"/>
      <c r="AC205" s="4"/>
      <c r="AD205" s="4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2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4"/>
      <c r="AA206" s="1"/>
      <c r="AB206" s="4"/>
      <c r="AC206" s="4"/>
      <c r="AD206" s="4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2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4"/>
      <c r="AA207" s="1"/>
      <c r="AB207" s="4"/>
      <c r="AC207" s="4"/>
      <c r="AD207" s="4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2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4"/>
      <c r="AA208" s="1"/>
      <c r="AB208" s="4"/>
      <c r="AC208" s="4"/>
      <c r="AD208" s="4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2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4"/>
      <c r="AA209" s="1"/>
      <c r="AB209" s="4"/>
      <c r="AC209" s="4"/>
      <c r="AD209" s="4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2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4"/>
      <c r="AA210" s="1"/>
      <c r="AB210" s="4"/>
      <c r="AC210" s="4"/>
      <c r="AD210" s="4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2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4"/>
      <c r="AA211" s="1"/>
      <c r="AB211" s="4"/>
      <c r="AC211" s="4"/>
      <c r="AD211" s="4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2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4"/>
      <c r="AA212" s="1"/>
      <c r="AB212" s="4"/>
      <c r="AC212" s="4"/>
      <c r="AD212" s="4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2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4"/>
      <c r="AA213" s="1"/>
      <c r="AB213" s="4"/>
      <c r="AC213" s="4"/>
      <c r="AD213" s="4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2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4"/>
      <c r="AA214" s="1"/>
      <c r="AB214" s="4"/>
      <c r="AC214" s="4"/>
      <c r="AD214" s="4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2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4"/>
      <c r="AA215" s="1"/>
      <c r="AB215" s="4"/>
      <c r="AC215" s="4"/>
      <c r="AD215" s="4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2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4"/>
      <c r="AA216" s="1"/>
      <c r="AB216" s="4"/>
      <c r="AC216" s="4"/>
      <c r="AD216" s="4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2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4"/>
      <c r="AA217" s="1"/>
      <c r="AB217" s="4"/>
      <c r="AC217" s="4"/>
      <c r="AD217" s="4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2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4"/>
      <c r="AA218" s="1"/>
      <c r="AB218" s="4"/>
      <c r="AC218" s="4"/>
      <c r="AD218" s="4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2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4"/>
      <c r="AA219" s="1"/>
      <c r="AB219" s="4"/>
      <c r="AC219" s="4"/>
      <c r="AD219" s="4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2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4"/>
      <c r="AA220" s="1"/>
      <c r="AB220" s="4"/>
      <c r="AC220" s="4"/>
      <c r="AD220" s="4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2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4"/>
      <c r="AA221" s="1"/>
      <c r="AB221" s="4"/>
      <c r="AC221" s="4"/>
      <c r="AD221" s="4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2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4"/>
      <c r="AA222" s="1"/>
      <c r="AB222" s="4"/>
      <c r="AC222" s="4"/>
      <c r="AD222" s="4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2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4"/>
      <c r="AA223" s="1"/>
      <c r="AB223" s="4"/>
      <c r="AC223" s="4"/>
      <c r="AD223" s="4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2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4"/>
      <c r="AA224" s="1"/>
      <c r="AB224" s="4"/>
      <c r="AC224" s="4"/>
      <c r="AD224" s="4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2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4"/>
      <c r="AA225" s="1"/>
      <c r="AB225" s="4"/>
      <c r="AC225" s="4"/>
      <c r="AD225" s="4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2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4"/>
      <c r="AA226" s="1"/>
      <c r="AB226" s="4"/>
      <c r="AC226" s="4"/>
      <c r="AD226" s="4"/>
    </row>
    <row r="227" ht="15.75" customHeight="1">
      <c r="A227" s="1"/>
      <c r="B227" s="1"/>
      <c r="C227" s="1"/>
      <c r="D227" s="1"/>
      <c r="E227" s="1"/>
      <c r="F227" s="1"/>
      <c r="G227" s="1"/>
      <c r="H227" s="1"/>
      <c r="I227" s="2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4"/>
      <c r="AA227" s="1"/>
      <c r="AB227" s="4"/>
      <c r="AC227" s="4"/>
      <c r="AD227" s="4"/>
    </row>
    <row r="228" ht="15.75" customHeight="1">
      <c r="A228" s="1"/>
      <c r="B228" s="1"/>
      <c r="C228" s="1"/>
      <c r="D228" s="1"/>
      <c r="E228" s="1"/>
      <c r="F228" s="1"/>
      <c r="G228" s="1"/>
      <c r="H228" s="1"/>
      <c r="I228" s="2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4"/>
      <c r="AA228" s="1"/>
      <c r="AB228" s="4"/>
      <c r="AC228" s="4"/>
      <c r="AD228" s="4"/>
    </row>
    <row r="229" ht="15.75" customHeight="1">
      <c r="A229" s="1"/>
      <c r="B229" s="1"/>
      <c r="C229" s="1"/>
      <c r="D229" s="1"/>
      <c r="E229" s="1"/>
      <c r="F229" s="1"/>
      <c r="G229" s="1"/>
      <c r="H229" s="1"/>
      <c r="I229" s="2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4"/>
      <c r="AA229" s="1"/>
      <c r="AB229" s="4"/>
      <c r="AC229" s="4"/>
      <c r="AD229" s="4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2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4"/>
      <c r="AA230" s="1"/>
      <c r="AB230" s="4"/>
      <c r="AC230" s="4"/>
      <c r="AD230" s="4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2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4"/>
      <c r="AA231" s="1"/>
      <c r="AB231" s="4"/>
      <c r="AC231" s="4"/>
      <c r="AD231" s="4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2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4"/>
      <c r="AA232" s="1"/>
      <c r="AB232" s="4"/>
      <c r="AC232" s="4"/>
      <c r="AD232" s="4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2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4"/>
      <c r="AA233" s="1"/>
      <c r="AB233" s="4"/>
      <c r="AC233" s="4"/>
      <c r="AD233" s="4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2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4"/>
      <c r="AA234" s="1"/>
      <c r="AB234" s="4"/>
      <c r="AC234" s="4"/>
      <c r="AD234" s="4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2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4"/>
      <c r="AA235" s="1"/>
      <c r="AB235" s="4"/>
      <c r="AC235" s="4"/>
      <c r="AD235" s="4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2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4"/>
      <c r="AA236" s="1"/>
      <c r="AB236" s="4"/>
      <c r="AC236" s="4"/>
      <c r="AD236" s="4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2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4"/>
      <c r="AA237" s="1"/>
      <c r="AB237" s="4"/>
      <c r="AC237" s="4"/>
      <c r="AD237" s="4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2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4"/>
      <c r="AA238" s="1"/>
      <c r="AB238" s="4"/>
      <c r="AC238" s="4"/>
      <c r="AD238" s="4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2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4"/>
      <c r="AA239" s="1"/>
      <c r="AB239" s="4"/>
      <c r="AC239" s="4"/>
      <c r="AD239" s="4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2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4"/>
      <c r="AA240" s="1"/>
      <c r="AB240" s="4"/>
      <c r="AC240" s="4"/>
      <c r="AD240" s="4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2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4"/>
      <c r="AA241" s="1"/>
      <c r="AB241" s="4"/>
      <c r="AC241" s="4"/>
      <c r="AD241" s="4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2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4"/>
      <c r="AA242" s="1"/>
      <c r="AB242" s="4"/>
      <c r="AC242" s="4"/>
      <c r="AD242" s="4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2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4"/>
      <c r="AA243" s="1"/>
      <c r="AB243" s="4"/>
      <c r="AC243" s="4"/>
      <c r="AD243" s="4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2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4"/>
      <c r="AA244" s="1"/>
      <c r="AB244" s="4"/>
      <c r="AC244" s="4"/>
      <c r="AD244" s="4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2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4"/>
      <c r="AA245" s="1"/>
      <c r="AB245" s="4"/>
      <c r="AC245" s="4"/>
      <c r="AD245" s="4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2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4"/>
      <c r="AA246" s="1"/>
      <c r="AB246" s="4"/>
      <c r="AC246" s="4"/>
      <c r="AD246" s="4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2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4"/>
      <c r="AA247" s="1"/>
      <c r="AB247" s="4"/>
      <c r="AC247" s="4"/>
      <c r="AD247" s="4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2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4"/>
      <c r="AA248" s="1"/>
      <c r="AB248" s="4"/>
      <c r="AC248" s="4"/>
      <c r="AD248" s="4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2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4"/>
      <c r="AA249" s="1"/>
      <c r="AB249" s="4"/>
      <c r="AC249" s="4"/>
      <c r="AD249" s="4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2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4"/>
      <c r="AA250" s="1"/>
      <c r="AB250" s="4"/>
      <c r="AC250" s="4"/>
      <c r="AD250" s="4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2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4"/>
      <c r="AA251" s="1"/>
      <c r="AB251" s="4"/>
      <c r="AC251" s="4"/>
      <c r="AD251" s="4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2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4"/>
      <c r="AA252" s="1"/>
      <c r="AB252" s="4"/>
      <c r="AC252" s="4"/>
      <c r="AD252" s="4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2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4"/>
      <c r="AA253" s="1"/>
      <c r="AB253" s="4"/>
      <c r="AC253" s="4"/>
      <c r="AD253" s="4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2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4"/>
      <c r="AA254" s="1"/>
      <c r="AB254" s="4"/>
      <c r="AC254" s="4"/>
      <c r="AD254" s="4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2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4"/>
      <c r="AA255" s="1"/>
      <c r="AB255" s="4"/>
      <c r="AC255" s="4"/>
      <c r="AD255" s="4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2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4"/>
      <c r="AA256" s="1"/>
      <c r="AB256" s="4"/>
      <c r="AC256" s="4"/>
      <c r="AD256" s="4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2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4"/>
      <c r="AA257" s="1"/>
      <c r="AB257" s="4"/>
      <c r="AC257" s="4"/>
      <c r="AD257" s="4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2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4"/>
      <c r="AA258" s="1"/>
      <c r="AB258" s="4"/>
      <c r="AC258" s="4"/>
      <c r="AD258" s="4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2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4"/>
      <c r="AA259" s="1"/>
      <c r="AB259" s="4"/>
      <c r="AC259" s="4"/>
      <c r="AD259" s="4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2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4"/>
      <c r="AA260" s="1"/>
      <c r="AB260" s="4"/>
      <c r="AC260" s="4"/>
      <c r="AD260" s="4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2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4"/>
      <c r="AA261" s="1"/>
      <c r="AB261" s="4"/>
      <c r="AC261" s="4"/>
      <c r="AD261" s="4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2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4"/>
      <c r="AA262" s="1"/>
      <c r="AB262" s="4"/>
      <c r="AC262" s="4"/>
      <c r="AD262" s="4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2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4"/>
      <c r="AA263" s="1"/>
      <c r="AB263" s="4"/>
      <c r="AC263" s="4"/>
      <c r="AD263" s="4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2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4"/>
      <c r="AA264" s="1"/>
      <c r="AB264" s="4"/>
      <c r="AC264" s="4"/>
      <c r="AD264" s="4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2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4"/>
      <c r="AA265" s="1"/>
      <c r="AB265" s="4"/>
      <c r="AC265" s="4"/>
      <c r="AD265" s="4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2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4"/>
      <c r="AA266" s="1"/>
      <c r="AB266" s="4"/>
      <c r="AC266" s="4"/>
      <c r="AD266" s="4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2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4"/>
      <c r="AA267" s="1"/>
      <c r="AB267" s="4"/>
      <c r="AC267" s="4"/>
      <c r="AD267" s="4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2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4"/>
      <c r="AA268" s="1"/>
      <c r="AB268" s="4"/>
      <c r="AC268" s="4"/>
      <c r="AD268" s="4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2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4"/>
      <c r="AA269" s="1"/>
      <c r="AB269" s="4"/>
      <c r="AC269" s="4"/>
      <c r="AD269" s="4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2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4"/>
      <c r="AA270" s="1"/>
      <c r="AB270" s="4"/>
      <c r="AC270" s="4"/>
      <c r="AD270" s="4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2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4"/>
      <c r="AA271" s="1"/>
      <c r="AB271" s="4"/>
      <c r="AC271" s="4"/>
      <c r="AD271" s="4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2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4"/>
      <c r="AA272" s="1"/>
      <c r="AB272" s="4"/>
      <c r="AC272" s="4"/>
      <c r="AD272" s="4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2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4"/>
      <c r="AA273" s="1"/>
      <c r="AB273" s="4"/>
      <c r="AC273" s="4"/>
      <c r="AD273" s="4"/>
    </row>
    <row r="274" ht="15.75" customHeight="1">
      <c r="A274" s="16"/>
      <c r="B274" s="16"/>
      <c r="C274" s="16"/>
      <c r="D274" s="16"/>
      <c r="E274" s="16"/>
      <c r="F274" s="16"/>
      <c r="G274" s="16"/>
      <c r="H274" s="16"/>
      <c r="I274" s="220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287"/>
      <c r="AA274" s="16"/>
      <c r="AB274" s="287"/>
      <c r="AC274" s="287"/>
      <c r="AD274" s="287"/>
    </row>
    <row r="275" ht="15.75" customHeight="1">
      <c r="A275" s="16"/>
      <c r="B275" s="16"/>
      <c r="C275" s="16"/>
      <c r="D275" s="16"/>
      <c r="E275" s="16"/>
      <c r="F275" s="16"/>
      <c r="G275" s="16"/>
      <c r="H275" s="16"/>
      <c r="I275" s="220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287"/>
      <c r="AA275" s="16"/>
      <c r="AB275" s="287"/>
      <c r="AC275" s="287"/>
      <c r="AD275" s="287"/>
    </row>
    <row r="276" ht="15.75" customHeight="1">
      <c r="A276" s="16"/>
      <c r="B276" s="16"/>
      <c r="C276" s="16"/>
      <c r="D276" s="16"/>
      <c r="E276" s="16"/>
      <c r="F276" s="16"/>
      <c r="G276" s="16"/>
      <c r="H276" s="16"/>
      <c r="I276" s="220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287"/>
      <c r="AA276" s="16"/>
      <c r="AB276" s="287"/>
      <c r="AC276" s="287"/>
      <c r="AD276" s="287"/>
    </row>
    <row r="277" ht="15.75" customHeight="1">
      <c r="A277" s="16"/>
      <c r="B277" s="16"/>
      <c r="C277" s="16"/>
      <c r="D277" s="16"/>
      <c r="E277" s="16"/>
      <c r="F277" s="16"/>
      <c r="G277" s="16"/>
      <c r="H277" s="16"/>
      <c r="I277" s="220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287"/>
      <c r="AA277" s="16"/>
      <c r="AB277" s="287"/>
      <c r="AC277" s="287"/>
      <c r="AD277" s="287"/>
    </row>
    <row r="278" ht="15.75" customHeight="1">
      <c r="A278" s="16"/>
      <c r="B278" s="16"/>
      <c r="C278" s="16"/>
      <c r="D278" s="16"/>
      <c r="E278" s="16"/>
      <c r="F278" s="16"/>
      <c r="G278" s="16"/>
      <c r="H278" s="16"/>
      <c r="I278" s="220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287"/>
      <c r="AA278" s="16"/>
      <c r="AB278" s="287"/>
      <c r="AC278" s="287"/>
      <c r="AD278" s="287"/>
    </row>
    <row r="279" ht="15.75" customHeight="1">
      <c r="A279" s="16"/>
      <c r="B279" s="16"/>
      <c r="C279" s="16"/>
      <c r="D279" s="16"/>
      <c r="E279" s="16"/>
      <c r="F279" s="16"/>
      <c r="G279" s="16"/>
      <c r="H279" s="16"/>
      <c r="I279" s="220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287"/>
      <c r="AA279" s="16"/>
      <c r="AB279" s="287"/>
      <c r="AC279" s="287"/>
      <c r="AD279" s="287"/>
    </row>
    <row r="280" ht="15.75" customHeight="1">
      <c r="A280" s="16"/>
      <c r="B280" s="16"/>
      <c r="C280" s="16"/>
      <c r="D280" s="16"/>
      <c r="E280" s="16"/>
      <c r="F280" s="16"/>
      <c r="G280" s="16"/>
      <c r="H280" s="16"/>
      <c r="I280" s="220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287"/>
      <c r="AA280" s="16"/>
      <c r="AB280" s="287"/>
      <c r="AC280" s="287"/>
      <c r="AD280" s="287"/>
    </row>
    <row r="281" ht="15.75" customHeight="1">
      <c r="A281" s="16"/>
      <c r="B281" s="16"/>
      <c r="C281" s="16"/>
      <c r="D281" s="16"/>
      <c r="E281" s="16"/>
      <c r="F281" s="16"/>
      <c r="G281" s="16"/>
      <c r="H281" s="16"/>
      <c r="I281" s="220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287"/>
      <c r="AA281" s="16"/>
      <c r="AB281" s="287"/>
      <c r="AC281" s="287"/>
      <c r="AD281" s="287"/>
    </row>
    <row r="282" ht="15.75" customHeight="1">
      <c r="A282" s="16"/>
      <c r="B282" s="16"/>
      <c r="C282" s="16"/>
      <c r="D282" s="16"/>
      <c r="E282" s="16"/>
      <c r="F282" s="16"/>
      <c r="G282" s="16"/>
      <c r="H282" s="16"/>
      <c r="I282" s="220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287"/>
      <c r="AA282" s="16"/>
      <c r="AB282" s="287"/>
      <c r="AC282" s="287"/>
      <c r="AD282" s="287"/>
    </row>
    <row r="283" ht="15.75" customHeight="1">
      <c r="A283" s="16"/>
      <c r="B283" s="16"/>
      <c r="C283" s="16"/>
      <c r="D283" s="16"/>
      <c r="E283" s="16"/>
      <c r="F283" s="16"/>
      <c r="G283" s="16"/>
      <c r="H283" s="16"/>
      <c r="I283" s="220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287"/>
      <c r="AA283" s="16"/>
      <c r="AB283" s="287"/>
      <c r="AC283" s="287"/>
      <c r="AD283" s="287"/>
    </row>
    <row r="284" ht="15.75" customHeight="1">
      <c r="A284" s="16"/>
      <c r="B284" s="16"/>
      <c r="C284" s="16"/>
      <c r="D284" s="16"/>
      <c r="E284" s="16"/>
      <c r="F284" s="16"/>
      <c r="G284" s="16"/>
      <c r="H284" s="16"/>
      <c r="I284" s="220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287"/>
      <c r="AA284" s="16"/>
      <c r="AB284" s="287"/>
      <c r="AC284" s="287"/>
      <c r="AD284" s="287"/>
    </row>
    <row r="285" ht="15.75" customHeight="1">
      <c r="A285" s="16"/>
      <c r="B285" s="16"/>
      <c r="C285" s="16"/>
      <c r="D285" s="16"/>
      <c r="E285" s="16"/>
      <c r="F285" s="16"/>
      <c r="G285" s="16"/>
      <c r="H285" s="16"/>
      <c r="I285" s="220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287"/>
      <c r="AA285" s="16"/>
      <c r="AB285" s="287"/>
      <c r="AC285" s="287"/>
      <c r="AD285" s="287"/>
    </row>
    <row r="286" ht="15.75" customHeight="1">
      <c r="A286" s="16"/>
      <c r="B286" s="16"/>
      <c r="C286" s="16"/>
      <c r="D286" s="16"/>
      <c r="E286" s="16"/>
      <c r="F286" s="16"/>
      <c r="G286" s="16"/>
      <c r="H286" s="16"/>
      <c r="I286" s="220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287"/>
      <c r="AA286" s="16"/>
      <c r="AB286" s="287"/>
      <c r="AC286" s="287"/>
      <c r="AD286" s="287"/>
    </row>
    <row r="287" ht="15.75" customHeight="1">
      <c r="A287" s="16"/>
      <c r="B287" s="16"/>
      <c r="C287" s="16"/>
      <c r="D287" s="16"/>
      <c r="E287" s="16"/>
      <c r="F287" s="16"/>
      <c r="G287" s="16"/>
      <c r="H287" s="16"/>
      <c r="I287" s="220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287"/>
      <c r="AA287" s="16"/>
      <c r="AB287" s="287"/>
      <c r="AC287" s="287"/>
      <c r="AD287" s="287"/>
    </row>
    <row r="288" ht="15.75" customHeight="1">
      <c r="A288" s="16"/>
      <c r="B288" s="16"/>
      <c r="C288" s="16"/>
      <c r="D288" s="16"/>
      <c r="E288" s="16"/>
      <c r="F288" s="16"/>
      <c r="G288" s="16"/>
      <c r="H288" s="16"/>
      <c r="I288" s="220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287"/>
      <c r="AA288" s="16"/>
      <c r="AB288" s="287"/>
      <c r="AC288" s="287"/>
      <c r="AD288" s="287"/>
    </row>
    <row r="289" ht="15.75" customHeight="1">
      <c r="A289" s="16"/>
      <c r="B289" s="16"/>
      <c r="C289" s="16"/>
      <c r="D289" s="16"/>
      <c r="E289" s="16"/>
      <c r="F289" s="16"/>
      <c r="G289" s="16"/>
      <c r="H289" s="16"/>
      <c r="I289" s="220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287"/>
      <c r="AA289" s="16"/>
      <c r="AB289" s="287"/>
      <c r="AC289" s="287"/>
      <c r="AD289" s="287"/>
    </row>
    <row r="290" ht="15.75" customHeight="1">
      <c r="A290" s="16"/>
      <c r="B290" s="16"/>
      <c r="C290" s="16"/>
      <c r="D290" s="16"/>
      <c r="E290" s="16"/>
      <c r="F290" s="16"/>
      <c r="G290" s="16"/>
      <c r="H290" s="16"/>
      <c r="I290" s="220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287"/>
      <c r="AA290" s="16"/>
      <c r="AB290" s="287"/>
      <c r="AC290" s="287"/>
      <c r="AD290" s="287"/>
    </row>
    <row r="291" ht="15.75" customHeight="1">
      <c r="A291" s="16"/>
      <c r="B291" s="16"/>
      <c r="C291" s="16"/>
      <c r="D291" s="16"/>
      <c r="E291" s="16"/>
      <c r="F291" s="16"/>
      <c r="G291" s="16"/>
      <c r="H291" s="16"/>
      <c r="I291" s="220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287"/>
      <c r="AA291" s="16"/>
      <c r="AB291" s="287"/>
      <c r="AC291" s="287"/>
      <c r="AD291" s="287"/>
    </row>
    <row r="292" ht="15.75" customHeight="1">
      <c r="A292" s="16"/>
      <c r="B292" s="16"/>
      <c r="C292" s="16"/>
      <c r="D292" s="16"/>
      <c r="E292" s="16"/>
      <c r="F292" s="16"/>
      <c r="G292" s="16"/>
      <c r="H292" s="16"/>
      <c r="I292" s="220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287"/>
      <c r="AA292" s="16"/>
      <c r="AB292" s="287"/>
      <c r="AC292" s="287"/>
      <c r="AD292" s="287"/>
    </row>
    <row r="293" ht="15.75" customHeight="1">
      <c r="A293" s="16"/>
      <c r="B293" s="16"/>
      <c r="C293" s="16"/>
      <c r="D293" s="16"/>
      <c r="E293" s="16"/>
      <c r="F293" s="16"/>
      <c r="G293" s="16"/>
      <c r="H293" s="16"/>
      <c r="I293" s="220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287"/>
      <c r="AA293" s="16"/>
      <c r="AB293" s="287"/>
      <c r="AC293" s="287"/>
      <c r="AD293" s="287"/>
    </row>
    <row r="294" ht="15.75" customHeight="1">
      <c r="A294" s="16"/>
      <c r="B294" s="16"/>
      <c r="C294" s="16"/>
      <c r="D294" s="16"/>
      <c r="E294" s="16"/>
      <c r="F294" s="16"/>
      <c r="G294" s="16"/>
      <c r="H294" s="16"/>
      <c r="I294" s="220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287"/>
      <c r="AA294" s="16"/>
      <c r="AB294" s="287"/>
      <c r="AC294" s="287"/>
      <c r="AD294" s="287"/>
    </row>
    <row r="295" ht="15.75" customHeight="1">
      <c r="A295" s="16"/>
      <c r="B295" s="16"/>
      <c r="C295" s="16"/>
      <c r="D295" s="16"/>
      <c r="E295" s="16"/>
      <c r="F295" s="16"/>
      <c r="G295" s="16"/>
      <c r="H295" s="16"/>
      <c r="I295" s="220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287"/>
      <c r="AA295" s="16"/>
      <c r="AB295" s="287"/>
      <c r="AC295" s="287"/>
      <c r="AD295" s="287"/>
    </row>
    <row r="296" ht="15.75" customHeight="1">
      <c r="A296" s="16"/>
      <c r="B296" s="16"/>
      <c r="C296" s="16"/>
      <c r="D296" s="16"/>
      <c r="E296" s="16"/>
      <c r="F296" s="16"/>
      <c r="G296" s="16"/>
      <c r="H296" s="16"/>
      <c r="I296" s="220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287"/>
      <c r="AA296" s="16"/>
      <c r="AB296" s="287"/>
      <c r="AC296" s="287"/>
      <c r="AD296" s="287"/>
    </row>
    <row r="297" ht="15.75" customHeight="1">
      <c r="A297" s="16"/>
      <c r="B297" s="16"/>
      <c r="C297" s="16"/>
      <c r="D297" s="16"/>
      <c r="E297" s="16"/>
      <c r="F297" s="16"/>
      <c r="G297" s="16"/>
      <c r="H297" s="16"/>
      <c r="I297" s="220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287"/>
      <c r="AA297" s="16"/>
      <c r="AB297" s="287"/>
      <c r="AC297" s="287"/>
      <c r="AD297" s="287"/>
    </row>
    <row r="298" ht="15.75" customHeight="1">
      <c r="A298" s="16"/>
      <c r="B298" s="16"/>
      <c r="C298" s="16"/>
      <c r="D298" s="16"/>
      <c r="E298" s="16"/>
      <c r="F298" s="16"/>
      <c r="G298" s="16"/>
      <c r="H298" s="16"/>
      <c r="I298" s="220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287"/>
      <c r="AA298" s="16"/>
      <c r="AB298" s="287"/>
      <c r="AC298" s="287"/>
      <c r="AD298" s="287"/>
    </row>
    <row r="299" ht="15.75" customHeight="1">
      <c r="A299" s="16"/>
      <c r="B299" s="16"/>
      <c r="C299" s="16"/>
      <c r="D299" s="16"/>
      <c r="E299" s="16"/>
      <c r="F299" s="16"/>
      <c r="G299" s="16"/>
      <c r="H299" s="16"/>
      <c r="I299" s="220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287"/>
      <c r="AA299" s="16"/>
      <c r="AB299" s="287"/>
      <c r="AC299" s="287"/>
      <c r="AD299" s="287"/>
    </row>
    <row r="300" ht="15.75" customHeight="1">
      <c r="A300" s="16"/>
      <c r="B300" s="16"/>
      <c r="C300" s="16"/>
      <c r="D300" s="16"/>
      <c r="E300" s="16"/>
      <c r="F300" s="16"/>
      <c r="G300" s="16"/>
      <c r="H300" s="16"/>
      <c r="I300" s="220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287"/>
      <c r="AA300" s="16"/>
      <c r="AB300" s="287"/>
      <c r="AC300" s="287"/>
      <c r="AD300" s="287"/>
    </row>
    <row r="301" ht="15.75" customHeight="1">
      <c r="A301" s="16"/>
      <c r="B301" s="16"/>
      <c r="C301" s="16"/>
      <c r="D301" s="16"/>
      <c r="E301" s="16"/>
      <c r="F301" s="16"/>
      <c r="G301" s="16"/>
      <c r="H301" s="16"/>
      <c r="I301" s="220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287"/>
      <c r="AA301" s="16"/>
      <c r="AB301" s="287"/>
      <c r="AC301" s="287"/>
      <c r="AD301" s="287"/>
    </row>
    <row r="302" ht="15.75" customHeight="1">
      <c r="A302" s="16"/>
      <c r="B302" s="16"/>
      <c r="C302" s="16"/>
      <c r="D302" s="16"/>
      <c r="E302" s="16"/>
      <c r="F302" s="16"/>
      <c r="G302" s="16"/>
      <c r="H302" s="16"/>
      <c r="I302" s="220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287"/>
      <c r="AA302" s="16"/>
      <c r="AB302" s="287"/>
      <c r="AC302" s="287"/>
      <c r="AD302" s="287"/>
    </row>
    <row r="303" ht="15.75" customHeight="1">
      <c r="A303" s="16"/>
      <c r="B303" s="16"/>
      <c r="C303" s="16"/>
      <c r="D303" s="16"/>
      <c r="E303" s="16"/>
      <c r="F303" s="16"/>
      <c r="G303" s="16"/>
      <c r="H303" s="16"/>
      <c r="I303" s="220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287"/>
      <c r="AA303" s="16"/>
      <c r="AB303" s="287"/>
      <c r="AC303" s="287"/>
      <c r="AD303" s="287"/>
    </row>
    <row r="304" ht="15.75" customHeight="1">
      <c r="A304" s="16"/>
      <c r="B304" s="16"/>
      <c r="C304" s="16"/>
      <c r="D304" s="16"/>
      <c r="E304" s="16"/>
      <c r="F304" s="16"/>
      <c r="G304" s="16"/>
      <c r="H304" s="16"/>
      <c r="I304" s="220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287"/>
      <c r="AA304" s="16"/>
      <c r="AB304" s="287"/>
      <c r="AC304" s="287"/>
      <c r="AD304" s="287"/>
    </row>
    <row r="305" ht="15.75" customHeight="1">
      <c r="A305" s="16"/>
      <c r="B305" s="16"/>
      <c r="C305" s="16"/>
      <c r="D305" s="16"/>
      <c r="E305" s="16"/>
      <c r="F305" s="16"/>
      <c r="G305" s="16"/>
      <c r="H305" s="16"/>
      <c r="I305" s="220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287"/>
      <c r="AA305" s="16"/>
      <c r="AB305" s="287"/>
      <c r="AC305" s="287"/>
      <c r="AD305" s="287"/>
    </row>
    <row r="306" ht="15.75" customHeight="1">
      <c r="A306" s="16"/>
      <c r="B306" s="16"/>
      <c r="C306" s="16"/>
      <c r="D306" s="16"/>
      <c r="E306" s="16"/>
      <c r="F306" s="16"/>
      <c r="G306" s="16"/>
      <c r="H306" s="16"/>
      <c r="I306" s="220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287"/>
      <c r="AA306" s="16"/>
      <c r="AB306" s="287"/>
      <c r="AC306" s="287"/>
      <c r="AD306" s="287"/>
    </row>
    <row r="307" ht="15.75" customHeight="1">
      <c r="A307" s="16"/>
      <c r="B307" s="16"/>
      <c r="C307" s="16"/>
      <c r="D307" s="16"/>
      <c r="E307" s="16"/>
      <c r="F307" s="16"/>
      <c r="G307" s="16"/>
      <c r="H307" s="16"/>
      <c r="I307" s="220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287"/>
      <c r="AA307" s="16"/>
      <c r="AB307" s="287"/>
      <c r="AC307" s="287"/>
      <c r="AD307" s="287"/>
    </row>
    <row r="308" ht="15.75" customHeight="1">
      <c r="A308" s="16"/>
      <c r="B308" s="16"/>
      <c r="C308" s="16"/>
      <c r="D308" s="16"/>
      <c r="E308" s="16"/>
      <c r="F308" s="16"/>
      <c r="G308" s="16"/>
      <c r="H308" s="16"/>
      <c r="I308" s="220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287"/>
      <c r="AA308" s="16"/>
      <c r="AB308" s="287"/>
      <c r="AC308" s="287"/>
      <c r="AD308" s="287"/>
    </row>
    <row r="309" ht="15.75" customHeight="1">
      <c r="A309" s="16"/>
      <c r="B309" s="16"/>
      <c r="C309" s="16"/>
      <c r="D309" s="16"/>
      <c r="E309" s="16"/>
      <c r="F309" s="16"/>
      <c r="G309" s="16"/>
      <c r="H309" s="16"/>
      <c r="I309" s="220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287"/>
      <c r="AA309" s="16"/>
      <c r="AB309" s="287"/>
      <c r="AC309" s="287"/>
      <c r="AD309" s="287"/>
    </row>
    <row r="310" ht="15.75" customHeight="1">
      <c r="A310" s="16"/>
      <c r="B310" s="16"/>
      <c r="C310" s="16"/>
      <c r="D310" s="16"/>
      <c r="E310" s="16"/>
      <c r="F310" s="16"/>
      <c r="G310" s="16"/>
      <c r="H310" s="16"/>
      <c r="I310" s="220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287"/>
      <c r="AA310" s="16"/>
      <c r="AB310" s="287"/>
      <c r="AC310" s="287"/>
      <c r="AD310" s="287"/>
    </row>
    <row r="311" ht="15.75" customHeight="1">
      <c r="A311" s="16"/>
      <c r="B311" s="16"/>
      <c r="C311" s="16"/>
      <c r="D311" s="16"/>
      <c r="E311" s="16"/>
      <c r="F311" s="16"/>
      <c r="G311" s="16"/>
      <c r="H311" s="16"/>
      <c r="I311" s="220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287"/>
      <c r="AA311" s="16"/>
      <c r="AB311" s="287"/>
      <c r="AC311" s="287"/>
      <c r="AD311" s="287"/>
    </row>
    <row r="312" ht="15.75" customHeight="1">
      <c r="A312" s="16"/>
      <c r="B312" s="16"/>
      <c r="C312" s="16"/>
      <c r="D312" s="16"/>
      <c r="E312" s="16"/>
      <c r="F312" s="16"/>
      <c r="G312" s="16"/>
      <c r="H312" s="16"/>
      <c r="I312" s="220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287"/>
      <c r="AA312" s="16"/>
      <c r="AB312" s="287"/>
      <c r="AC312" s="287"/>
      <c r="AD312" s="287"/>
    </row>
    <row r="313" ht="15.75" customHeight="1">
      <c r="A313" s="16"/>
      <c r="B313" s="16"/>
      <c r="C313" s="16"/>
      <c r="D313" s="16"/>
      <c r="E313" s="16"/>
      <c r="F313" s="16"/>
      <c r="G313" s="16"/>
      <c r="H313" s="16"/>
      <c r="I313" s="220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287"/>
      <c r="AA313" s="16"/>
      <c r="AB313" s="287"/>
      <c r="AC313" s="287"/>
      <c r="AD313" s="287"/>
    </row>
    <row r="314" ht="15.75" customHeight="1">
      <c r="A314" s="16"/>
      <c r="B314" s="16"/>
      <c r="C314" s="16"/>
      <c r="D314" s="16"/>
      <c r="E314" s="16"/>
      <c r="F314" s="16"/>
      <c r="G314" s="16"/>
      <c r="H314" s="16"/>
      <c r="I314" s="220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287"/>
      <c r="AA314" s="16"/>
      <c r="AB314" s="287"/>
      <c r="AC314" s="287"/>
      <c r="AD314" s="287"/>
    </row>
    <row r="315" ht="15.75" customHeight="1">
      <c r="A315" s="16"/>
      <c r="B315" s="16"/>
      <c r="C315" s="16"/>
      <c r="D315" s="16"/>
      <c r="E315" s="16"/>
      <c r="F315" s="16"/>
      <c r="G315" s="16"/>
      <c r="H315" s="16"/>
      <c r="I315" s="220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287"/>
      <c r="AA315" s="16"/>
      <c r="AB315" s="287"/>
      <c r="AC315" s="287"/>
      <c r="AD315" s="287"/>
    </row>
    <row r="316" ht="15.75" customHeight="1">
      <c r="A316" s="16"/>
      <c r="B316" s="16"/>
      <c r="C316" s="16"/>
      <c r="D316" s="16"/>
      <c r="E316" s="16"/>
      <c r="F316" s="16"/>
      <c r="G316" s="16"/>
      <c r="H316" s="16"/>
      <c r="I316" s="220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287"/>
      <c r="AA316" s="16"/>
      <c r="AB316" s="287"/>
      <c r="AC316" s="287"/>
      <c r="AD316" s="287"/>
    </row>
    <row r="317" ht="15.75" customHeight="1">
      <c r="A317" s="16"/>
      <c r="B317" s="16"/>
      <c r="C317" s="16"/>
      <c r="D317" s="16"/>
      <c r="E317" s="16"/>
      <c r="F317" s="16"/>
      <c r="G317" s="16"/>
      <c r="H317" s="16"/>
      <c r="I317" s="220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287"/>
      <c r="AA317" s="16"/>
      <c r="AB317" s="287"/>
      <c r="AC317" s="287"/>
      <c r="AD317" s="287"/>
    </row>
    <row r="318" ht="15.75" customHeight="1">
      <c r="A318" s="16"/>
      <c r="B318" s="16"/>
      <c r="C318" s="16"/>
      <c r="D318" s="16"/>
      <c r="E318" s="16"/>
      <c r="F318" s="16"/>
      <c r="G318" s="16"/>
      <c r="H318" s="16"/>
      <c r="I318" s="220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287"/>
      <c r="AA318" s="16"/>
      <c r="AB318" s="287"/>
      <c r="AC318" s="287"/>
      <c r="AD318" s="287"/>
    </row>
    <row r="319" ht="15.75" customHeight="1">
      <c r="A319" s="16"/>
      <c r="B319" s="16"/>
      <c r="C319" s="16"/>
      <c r="D319" s="16"/>
      <c r="E319" s="16"/>
      <c r="F319" s="16"/>
      <c r="G319" s="16"/>
      <c r="H319" s="16"/>
      <c r="I319" s="220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287"/>
      <c r="AA319" s="16"/>
      <c r="AB319" s="287"/>
      <c r="AC319" s="287"/>
      <c r="AD319" s="287"/>
    </row>
    <row r="320" ht="15.75" customHeight="1">
      <c r="A320" s="16"/>
      <c r="B320" s="16"/>
      <c r="C320" s="16"/>
      <c r="D320" s="16"/>
      <c r="E320" s="16"/>
      <c r="F320" s="16"/>
      <c r="G320" s="16"/>
      <c r="H320" s="16"/>
      <c r="I320" s="220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287"/>
      <c r="AA320" s="16"/>
      <c r="AB320" s="287"/>
      <c r="AC320" s="287"/>
      <c r="AD320" s="287"/>
    </row>
    <row r="321" ht="15.75" customHeight="1">
      <c r="A321" s="16"/>
      <c r="B321" s="16"/>
      <c r="C321" s="16"/>
      <c r="D321" s="16"/>
      <c r="E321" s="16"/>
      <c r="F321" s="16"/>
      <c r="G321" s="16"/>
      <c r="H321" s="16"/>
      <c r="I321" s="220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287"/>
      <c r="AA321" s="16"/>
      <c r="AB321" s="287"/>
      <c r="AC321" s="287"/>
      <c r="AD321" s="287"/>
    </row>
    <row r="322" ht="15.75" customHeight="1">
      <c r="A322" s="16"/>
      <c r="B322" s="16"/>
      <c r="C322" s="16"/>
      <c r="D322" s="16"/>
      <c r="E322" s="16"/>
      <c r="F322" s="16"/>
      <c r="G322" s="16"/>
      <c r="H322" s="16"/>
      <c r="I322" s="220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287"/>
      <c r="AA322" s="16"/>
      <c r="AB322" s="287"/>
      <c r="AC322" s="287"/>
      <c r="AD322" s="287"/>
    </row>
    <row r="323" ht="15.75" customHeight="1">
      <c r="A323" s="16"/>
      <c r="B323" s="16"/>
      <c r="C323" s="16"/>
      <c r="D323" s="16"/>
      <c r="E323" s="16"/>
      <c r="F323" s="16"/>
      <c r="G323" s="16"/>
      <c r="H323" s="16"/>
      <c r="I323" s="220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287"/>
      <c r="AA323" s="16"/>
      <c r="AB323" s="287"/>
      <c r="AC323" s="287"/>
      <c r="AD323" s="287"/>
    </row>
    <row r="324" ht="15.75" customHeight="1">
      <c r="A324" s="16"/>
      <c r="B324" s="16"/>
      <c r="C324" s="16"/>
      <c r="D324" s="16"/>
      <c r="E324" s="16"/>
      <c r="F324" s="16"/>
      <c r="G324" s="16"/>
      <c r="H324" s="16"/>
      <c r="I324" s="220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287"/>
      <c r="AA324" s="16"/>
      <c r="AB324" s="287"/>
      <c r="AC324" s="287"/>
      <c r="AD324" s="287"/>
    </row>
    <row r="325" ht="15.75" customHeight="1">
      <c r="A325" s="16"/>
      <c r="B325" s="16"/>
      <c r="C325" s="16"/>
      <c r="D325" s="16"/>
      <c r="E325" s="16"/>
      <c r="F325" s="16"/>
      <c r="G325" s="16"/>
      <c r="H325" s="16"/>
      <c r="I325" s="220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287"/>
      <c r="AA325" s="16"/>
      <c r="AB325" s="287"/>
      <c r="AC325" s="287"/>
      <c r="AD325" s="287"/>
    </row>
    <row r="326" ht="15.75" customHeight="1">
      <c r="A326" s="16"/>
      <c r="B326" s="16"/>
      <c r="C326" s="16"/>
      <c r="D326" s="16"/>
      <c r="E326" s="16"/>
      <c r="F326" s="16"/>
      <c r="G326" s="16"/>
      <c r="H326" s="16"/>
      <c r="I326" s="220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287"/>
      <c r="AA326" s="16"/>
      <c r="AB326" s="287"/>
      <c r="AC326" s="287"/>
      <c r="AD326" s="287"/>
    </row>
    <row r="327" ht="15.75" customHeight="1">
      <c r="A327" s="16"/>
      <c r="B327" s="16"/>
      <c r="C327" s="16"/>
      <c r="D327" s="16"/>
      <c r="E327" s="16"/>
      <c r="F327" s="16"/>
      <c r="G327" s="16"/>
      <c r="H327" s="16"/>
      <c r="I327" s="220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287"/>
      <c r="AA327" s="16"/>
      <c r="AB327" s="287"/>
      <c r="AC327" s="287"/>
      <c r="AD327" s="287"/>
    </row>
    <row r="328" ht="15.75" customHeight="1">
      <c r="A328" s="16"/>
      <c r="B328" s="16"/>
      <c r="C328" s="16"/>
      <c r="D328" s="16"/>
      <c r="E328" s="16"/>
      <c r="F328" s="16"/>
      <c r="G328" s="16"/>
      <c r="H328" s="16"/>
      <c r="I328" s="220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287"/>
      <c r="AA328" s="16"/>
      <c r="AB328" s="287"/>
      <c r="AC328" s="287"/>
      <c r="AD328" s="287"/>
    </row>
    <row r="329" ht="15.75" customHeight="1">
      <c r="A329" s="16"/>
      <c r="B329" s="16"/>
      <c r="C329" s="16"/>
      <c r="D329" s="16"/>
      <c r="E329" s="16"/>
      <c r="F329" s="16"/>
      <c r="G329" s="16"/>
      <c r="H329" s="16"/>
      <c r="I329" s="220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287"/>
      <c r="AA329" s="16"/>
      <c r="AB329" s="287"/>
      <c r="AC329" s="287"/>
      <c r="AD329" s="287"/>
    </row>
    <row r="330" ht="15.75" customHeight="1">
      <c r="A330" s="16"/>
      <c r="B330" s="16"/>
      <c r="C330" s="16"/>
      <c r="D330" s="16"/>
      <c r="E330" s="16"/>
      <c r="F330" s="16"/>
      <c r="G330" s="16"/>
      <c r="H330" s="16"/>
      <c r="I330" s="220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287"/>
      <c r="AA330" s="16"/>
      <c r="AB330" s="287"/>
      <c r="AC330" s="287"/>
      <c r="AD330" s="287"/>
    </row>
    <row r="331" ht="15.75" customHeight="1">
      <c r="A331" s="16"/>
      <c r="B331" s="16"/>
      <c r="C331" s="16"/>
      <c r="D331" s="16"/>
      <c r="E331" s="16"/>
      <c r="F331" s="16"/>
      <c r="G331" s="16"/>
      <c r="H331" s="16"/>
      <c r="I331" s="220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287"/>
      <c r="AA331" s="16"/>
      <c r="AB331" s="287"/>
      <c r="AC331" s="287"/>
      <c r="AD331" s="287"/>
    </row>
    <row r="332" ht="15.75" customHeight="1">
      <c r="A332" s="16"/>
      <c r="B332" s="16"/>
      <c r="C332" s="16"/>
      <c r="D332" s="16"/>
      <c r="E332" s="16"/>
      <c r="F332" s="16"/>
      <c r="G332" s="16"/>
      <c r="H332" s="16"/>
      <c r="I332" s="220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287"/>
      <c r="AA332" s="16"/>
      <c r="AB332" s="287"/>
      <c r="AC332" s="287"/>
      <c r="AD332" s="287"/>
    </row>
    <row r="333" ht="15.75" customHeight="1">
      <c r="A333" s="16"/>
      <c r="B333" s="16"/>
      <c r="C333" s="16"/>
      <c r="D333" s="16"/>
      <c r="E333" s="16"/>
      <c r="F333" s="16"/>
      <c r="G333" s="16"/>
      <c r="H333" s="16"/>
      <c r="I333" s="220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287"/>
      <c r="AA333" s="16"/>
      <c r="AB333" s="287"/>
      <c r="AC333" s="287"/>
      <c r="AD333" s="287"/>
    </row>
    <row r="334" ht="15.75" customHeight="1">
      <c r="A334" s="16"/>
      <c r="B334" s="16"/>
      <c r="C334" s="16"/>
      <c r="D334" s="16"/>
      <c r="E334" s="16"/>
      <c r="F334" s="16"/>
      <c r="G334" s="16"/>
      <c r="H334" s="16"/>
      <c r="I334" s="220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287"/>
      <c r="AA334" s="16"/>
      <c r="AB334" s="287"/>
      <c r="AC334" s="287"/>
      <c r="AD334" s="287"/>
    </row>
    <row r="335" ht="15.75" customHeight="1">
      <c r="A335" s="16"/>
      <c r="B335" s="16"/>
      <c r="C335" s="16"/>
      <c r="D335" s="16"/>
      <c r="E335" s="16"/>
      <c r="F335" s="16"/>
      <c r="G335" s="16"/>
      <c r="H335" s="16"/>
      <c r="I335" s="220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287"/>
      <c r="AA335" s="16"/>
      <c r="AB335" s="287"/>
      <c r="AC335" s="287"/>
      <c r="AD335" s="287"/>
    </row>
    <row r="336" ht="15.75" customHeight="1">
      <c r="A336" s="16"/>
      <c r="B336" s="16"/>
      <c r="C336" s="16"/>
      <c r="D336" s="16"/>
      <c r="E336" s="16"/>
      <c r="F336" s="16"/>
      <c r="G336" s="16"/>
      <c r="H336" s="16"/>
      <c r="I336" s="220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287"/>
      <c r="AA336" s="16"/>
      <c r="AB336" s="287"/>
      <c r="AC336" s="287"/>
      <c r="AD336" s="287"/>
    </row>
    <row r="337" ht="15.75" customHeight="1">
      <c r="A337" s="16"/>
      <c r="B337" s="16"/>
      <c r="C337" s="16"/>
      <c r="D337" s="16"/>
      <c r="E337" s="16"/>
      <c r="F337" s="16"/>
      <c r="G337" s="16"/>
      <c r="H337" s="16"/>
      <c r="I337" s="220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287"/>
      <c r="AA337" s="16"/>
      <c r="AB337" s="287"/>
      <c r="AC337" s="287"/>
      <c r="AD337" s="287"/>
    </row>
    <row r="338" ht="15.75" customHeight="1">
      <c r="A338" s="16"/>
      <c r="B338" s="16"/>
      <c r="C338" s="16"/>
      <c r="D338" s="16"/>
      <c r="E338" s="16"/>
      <c r="F338" s="16"/>
      <c r="G338" s="16"/>
      <c r="H338" s="16"/>
      <c r="I338" s="220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287"/>
      <c r="AA338" s="16"/>
      <c r="AB338" s="287"/>
      <c r="AC338" s="287"/>
      <c r="AD338" s="287"/>
    </row>
    <row r="339" ht="15.75" customHeight="1">
      <c r="A339" s="16"/>
      <c r="B339" s="16"/>
      <c r="C339" s="16"/>
      <c r="D339" s="16"/>
      <c r="E339" s="16"/>
      <c r="F339" s="16"/>
      <c r="G339" s="16"/>
      <c r="H339" s="16"/>
      <c r="I339" s="220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287"/>
      <c r="AA339" s="16"/>
      <c r="AB339" s="287"/>
      <c r="AC339" s="287"/>
      <c r="AD339" s="287"/>
    </row>
    <row r="340" ht="15.75" customHeight="1">
      <c r="A340" s="16"/>
      <c r="B340" s="16"/>
      <c r="C340" s="16"/>
      <c r="D340" s="16"/>
      <c r="E340" s="16"/>
      <c r="F340" s="16"/>
      <c r="G340" s="16"/>
      <c r="H340" s="16"/>
      <c r="I340" s="220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287"/>
      <c r="AA340" s="16"/>
      <c r="AB340" s="287"/>
      <c r="AC340" s="287"/>
      <c r="AD340" s="287"/>
    </row>
    <row r="341" ht="15.75" customHeight="1">
      <c r="A341" s="16"/>
      <c r="B341" s="16"/>
      <c r="C341" s="16"/>
      <c r="D341" s="16"/>
      <c r="E341" s="16"/>
      <c r="F341" s="16"/>
      <c r="G341" s="16"/>
      <c r="H341" s="16"/>
      <c r="I341" s="220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287"/>
      <c r="AA341" s="16"/>
      <c r="AB341" s="287"/>
      <c r="AC341" s="287"/>
      <c r="AD341" s="287"/>
    </row>
    <row r="342" ht="15.75" customHeight="1">
      <c r="A342" s="16"/>
      <c r="B342" s="16"/>
      <c r="C342" s="16"/>
      <c r="D342" s="16"/>
      <c r="E342" s="16"/>
      <c r="F342" s="16"/>
      <c r="G342" s="16"/>
      <c r="H342" s="16"/>
      <c r="I342" s="220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287"/>
      <c r="AA342" s="16"/>
      <c r="AB342" s="287"/>
      <c r="AC342" s="287"/>
      <c r="AD342" s="287"/>
    </row>
    <row r="343" ht="15.75" customHeight="1">
      <c r="A343" s="16"/>
      <c r="B343" s="16"/>
      <c r="C343" s="16"/>
      <c r="D343" s="16"/>
      <c r="E343" s="16"/>
      <c r="F343" s="16"/>
      <c r="G343" s="16"/>
      <c r="H343" s="16"/>
      <c r="I343" s="220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287"/>
      <c r="AA343" s="16"/>
      <c r="AB343" s="287"/>
      <c r="AC343" s="287"/>
      <c r="AD343" s="287"/>
    </row>
    <row r="344" ht="15.75" customHeight="1">
      <c r="A344" s="16"/>
      <c r="B344" s="16"/>
      <c r="C344" s="16"/>
      <c r="D344" s="16"/>
      <c r="E344" s="16"/>
      <c r="F344" s="16"/>
      <c r="G344" s="16"/>
      <c r="H344" s="16"/>
      <c r="I344" s="220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287"/>
      <c r="AA344" s="16"/>
      <c r="AB344" s="287"/>
      <c r="AC344" s="287"/>
      <c r="AD344" s="287"/>
    </row>
    <row r="345" ht="15.75" customHeight="1">
      <c r="A345" s="16"/>
      <c r="B345" s="16"/>
      <c r="C345" s="16"/>
      <c r="D345" s="16"/>
      <c r="E345" s="16"/>
      <c r="F345" s="16"/>
      <c r="G345" s="16"/>
      <c r="H345" s="16"/>
      <c r="I345" s="220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287"/>
      <c r="AA345" s="16"/>
      <c r="AB345" s="287"/>
      <c r="AC345" s="287"/>
      <c r="AD345" s="287"/>
    </row>
    <row r="346" ht="15.75" customHeight="1">
      <c r="A346" s="16"/>
      <c r="B346" s="16"/>
      <c r="C346" s="16"/>
      <c r="D346" s="16"/>
      <c r="E346" s="16"/>
      <c r="F346" s="16"/>
      <c r="G346" s="16"/>
      <c r="H346" s="16"/>
      <c r="I346" s="220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287"/>
      <c r="AA346" s="16"/>
      <c r="AB346" s="287"/>
      <c r="AC346" s="287"/>
      <c r="AD346" s="287"/>
    </row>
    <row r="347" ht="15.75" customHeight="1">
      <c r="A347" s="16"/>
      <c r="B347" s="16"/>
      <c r="C347" s="16"/>
      <c r="D347" s="16"/>
      <c r="E347" s="16"/>
      <c r="F347" s="16"/>
      <c r="G347" s="16"/>
      <c r="H347" s="16"/>
      <c r="I347" s="220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287"/>
      <c r="AA347" s="16"/>
      <c r="AB347" s="287"/>
      <c r="AC347" s="287"/>
      <c r="AD347" s="287"/>
    </row>
    <row r="348" ht="15.75" customHeight="1">
      <c r="A348" s="16"/>
      <c r="B348" s="16"/>
      <c r="C348" s="16"/>
      <c r="D348" s="16"/>
      <c r="E348" s="16"/>
      <c r="F348" s="16"/>
      <c r="G348" s="16"/>
      <c r="H348" s="16"/>
      <c r="I348" s="220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287"/>
      <c r="AA348" s="16"/>
      <c r="AB348" s="287"/>
      <c r="AC348" s="287"/>
      <c r="AD348" s="287"/>
    </row>
    <row r="349" ht="15.75" customHeight="1">
      <c r="A349" s="16"/>
      <c r="B349" s="16"/>
      <c r="C349" s="16"/>
      <c r="D349" s="16"/>
      <c r="E349" s="16"/>
      <c r="F349" s="16"/>
      <c r="G349" s="16"/>
      <c r="H349" s="16"/>
      <c r="I349" s="220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287"/>
      <c r="AA349" s="16"/>
      <c r="AB349" s="287"/>
      <c r="AC349" s="287"/>
      <c r="AD349" s="287"/>
    </row>
    <row r="350" ht="15.75" customHeight="1">
      <c r="A350" s="16"/>
      <c r="B350" s="16"/>
      <c r="C350" s="16"/>
      <c r="D350" s="16"/>
      <c r="E350" s="16"/>
      <c r="F350" s="16"/>
      <c r="G350" s="16"/>
      <c r="H350" s="16"/>
      <c r="I350" s="220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287"/>
      <c r="AA350" s="16"/>
      <c r="AB350" s="287"/>
      <c r="AC350" s="287"/>
      <c r="AD350" s="287"/>
    </row>
    <row r="351" ht="15.75" customHeight="1">
      <c r="A351" s="16"/>
      <c r="B351" s="16"/>
      <c r="C351" s="16"/>
      <c r="D351" s="16"/>
      <c r="E351" s="16"/>
      <c r="F351" s="16"/>
      <c r="G351" s="16"/>
      <c r="H351" s="16"/>
      <c r="I351" s="220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287"/>
      <c r="AA351" s="16"/>
      <c r="AB351" s="287"/>
      <c r="AC351" s="287"/>
      <c r="AD351" s="287"/>
    </row>
    <row r="352" ht="15.75" customHeight="1">
      <c r="A352" s="16"/>
      <c r="B352" s="16"/>
      <c r="C352" s="16"/>
      <c r="D352" s="16"/>
      <c r="E352" s="16"/>
      <c r="F352" s="16"/>
      <c r="G352" s="16"/>
      <c r="H352" s="16"/>
      <c r="I352" s="220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287"/>
      <c r="AA352" s="16"/>
      <c r="AB352" s="287"/>
      <c r="AC352" s="287"/>
      <c r="AD352" s="287"/>
    </row>
    <row r="353" ht="15.75" customHeight="1">
      <c r="A353" s="16"/>
      <c r="B353" s="16"/>
      <c r="C353" s="16"/>
      <c r="D353" s="16"/>
      <c r="E353" s="16"/>
      <c r="F353" s="16"/>
      <c r="G353" s="16"/>
      <c r="H353" s="16"/>
      <c r="I353" s="220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287"/>
      <c r="AA353" s="16"/>
      <c r="AB353" s="287"/>
      <c r="AC353" s="287"/>
      <c r="AD353" s="287"/>
    </row>
    <row r="354" ht="15.75" customHeight="1">
      <c r="A354" s="16"/>
      <c r="B354" s="16"/>
      <c r="C354" s="16"/>
      <c r="D354" s="16"/>
      <c r="E354" s="16"/>
      <c r="F354" s="16"/>
      <c r="G354" s="16"/>
      <c r="H354" s="16"/>
      <c r="I354" s="220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287"/>
      <c r="AA354" s="16"/>
      <c r="AB354" s="287"/>
      <c r="AC354" s="287"/>
      <c r="AD354" s="287"/>
    </row>
    <row r="355" ht="15.75" customHeight="1">
      <c r="A355" s="16"/>
      <c r="B355" s="16"/>
      <c r="C355" s="16"/>
      <c r="D355" s="16"/>
      <c r="E355" s="16"/>
      <c r="F355" s="16"/>
      <c r="G355" s="16"/>
      <c r="H355" s="16"/>
      <c r="I355" s="220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287"/>
      <c r="AA355" s="16"/>
      <c r="AB355" s="287"/>
      <c r="AC355" s="287"/>
      <c r="AD355" s="287"/>
    </row>
    <row r="356" ht="15.75" customHeight="1">
      <c r="A356" s="16"/>
      <c r="B356" s="16"/>
      <c r="C356" s="16"/>
      <c r="D356" s="16"/>
      <c r="E356" s="16"/>
      <c r="F356" s="16"/>
      <c r="G356" s="16"/>
      <c r="H356" s="16"/>
      <c r="I356" s="220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287"/>
      <c r="AA356" s="16"/>
      <c r="AB356" s="287"/>
      <c r="AC356" s="287"/>
      <c r="AD356" s="287"/>
    </row>
    <row r="357" ht="15.75" customHeight="1">
      <c r="A357" s="16"/>
      <c r="B357" s="16"/>
      <c r="C357" s="16"/>
      <c r="D357" s="16"/>
      <c r="E357" s="16"/>
      <c r="F357" s="16"/>
      <c r="G357" s="16"/>
      <c r="H357" s="16"/>
      <c r="I357" s="220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287"/>
      <c r="AA357" s="16"/>
      <c r="AB357" s="287"/>
      <c r="AC357" s="287"/>
      <c r="AD357" s="287"/>
    </row>
    <row r="358" ht="15.75" customHeight="1">
      <c r="A358" s="16"/>
      <c r="B358" s="16"/>
      <c r="C358" s="16"/>
      <c r="D358" s="16"/>
      <c r="E358" s="16"/>
      <c r="F358" s="16"/>
      <c r="G358" s="16"/>
      <c r="H358" s="16"/>
      <c r="I358" s="220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287"/>
      <c r="AA358" s="16"/>
      <c r="AB358" s="287"/>
      <c r="AC358" s="287"/>
      <c r="AD358" s="287"/>
    </row>
    <row r="359" ht="15.75" customHeight="1">
      <c r="A359" s="16"/>
      <c r="B359" s="16"/>
      <c r="C359" s="16"/>
      <c r="D359" s="16"/>
      <c r="E359" s="16"/>
      <c r="F359" s="16"/>
      <c r="G359" s="16"/>
      <c r="H359" s="16"/>
      <c r="I359" s="220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287"/>
      <c r="AA359" s="16"/>
      <c r="AB359" s="287"/>
      <c r="AC359" s="287"/>
      <c r="AD359" s="287"/>
    </row>
    <row r="360" ht="15.75" customHeight="1">
      <c r="A360" s="16"/>
      <c r="B360" s="16"/>
      <c r="C360" s="16"/>
      <c r="D360" s="16"/>
      <c r="E360" s="16"/>
      <c r="F360" s="16"/>
      <c r="G360" s="16"/>
      <c r="H360" s="16"/>
      <c r="I360" s="220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287"/>
      <c r="AA360" s="16"/>
      <c r="AB360" s="287"/>
      <c r="AC360" s="287"/>
      <c r="AD360" s="287"/>
    </row>
    <row r="361" ht="15.75" customHeight="1">
      <c r="A361" s="16"/>
      <c r="B361" s="16"/>
      <c r="C361" s="16"/>
      <c r="D361" s="16"/>
      <c r="E361" s="16"/>
      <c r="F361" s="16"/>
      <c r="G361" s="16"/>
      <c r="H361" s="16"/>
      <c r="I361" s="220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287"/>
      <c r="AA361" s="16"/>
      <c r="AB361" s="287"/>
      <c r="AC361" s="287"/>
      <c r="AD361" s="287"/>
    </row>
    <row r="362" ht="15.75" customHeight="1">
      <c r="A362" s="16"/>
      <c r="B362" s="16"/>
      <c r="C362" s="16"/>
      <c r="D362" s="16"/>
      <c r="E362" s="16"/>
      <c r="F362" s="16"/>
      <c r="G362" s="16"/>
      <c r="H362" s="16"/>
      <c r="I362" s="220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287"/>
      <c r="AA362" s="16"/>
      <c r="AB362" s="287"/>
      <c r="AC362" s="287"/>
      <c r="AD362" s="287"/>
    </row>
    <row r="363" ht="15.75" customHeight="1">
      <c r="A363" s="16"/>
      <c r="B363" s="16"/>
      <c r="C363" s="16"/>
      <c r="D363" s="16"/>
      <c r="E363" s="16"/>
      <c r="F363" s="16"/>
      <c r="G363" s="16"/>
      <c r="H363" s="16"/>
      <c r="I363" s="220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287"/>
      <c r="AA363" s="16"/>
      <c r="AB363" s="287"/>
      <c r="AC363" s="287"/>
      <c r="AD363" s="287"/>
    </row>
    <row r="364" ht="15.75" customHeight="1">
      <c r="A364" s="16"/>
      <c r="B364" s="16"/>
      <c r="C364" s="16"/>
      <c r="D364" s="16"/>
      <c r="E364" s="16"/>
      <c r="F364" s="16"/>
      <c r="G364" s="16"/>
      <c r="H364" s="16"/>
      <c r="I364" s="220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287"/>
      <c r="AA364" s="16"/>
      <c r="AB364" s="287"/>
      <c r="AC364" s="287"/>
      <c r="AD364" s="287"/>
    </row>
    <row r="365" ht="15.75" customHeight="1">
      <c r="A365" s="16"/>
      <c r="B365" s="16"/>
      <c r="C365" s="16"/>
      <c r="D365" s="16"/>
      <c r="E365" s="16"/>
      <c r="F365" s="16"/>
      <c r="G365" s="16"/>
      <c r="H365" s="16"/>
      <c r="I365" s="220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287"/>
      <c r="AA365" s="16"/>
      <c r="AB365" s="287"/>
      <c r="AC365" s="287"/>
      <c r="AD365" s="287"/>
    </row>
    <row r="366" ht="15.75" customHeight="1">
      <c r="A366" s="16"/>
      <c r="B366" s="16"/>
      <c r="C366" s="16"/>
      <c r="D366" s="16"/>
      <c r="E366" s="16"/>
      <c r="F366" s="16"/>
      <c r="G366" s="16"/>
      <c r="H366" s="16"/>
      <c r="I366" s="220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287"/>
      <c r="AA366" s="16"/>
      <c r="AB366" s="287"/>
      <c r="AC366" s="287"/>
      <c r="AD366" s="287"/>
    </row>
    <row r="367" ht="15.75" customHeight="1">
      <c r="A367" s="16"/>
      <c r="B367" s="16"/>
      <c r="C367" s="16"/>
      <c r="D367" s="16"/>
      <c r="E367" s="16"/>
      <c r="F367" s="16"/>
      <c r="G367" s="16"/>
      <c r="H367" s="16"/>
      <c r="I367" s="220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287"/>
      <c r="AA367" s="16"/>
      <c r="AB367" s="287"/>
      <c r="AC367" s="287"/>
      <c r="AD367" s="287"/>
    </row>
    <row r="368" ht="15.75" customHeight="1">
      <c r="A368" s="16"/>
      <c r="B368" s="16"/>
      <c r="C368" s="16"/>
      <c r="D368" s="16"/>
      <c r="E368" s="16"/>
      <c r="F368" s="16"/>
      <c r="G368" s="16"/>
      <c r="H368" s="16"/>
      <c r="I368" s="220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287"/>
      <c r="AA368" s="16"/>
      <c r="AB368" s="287"/>
      <c r="AC368" s="287"/>
      <c r="AD368" s="287"/>
    </row>
    <row r="369" ht="15.75" customHeight="1">
      <c r="A369" s="16"/>
      <c r="B369" s="16"/>
      <c r="C369" s="16"/>
      <c r="D369" s="16"/>
      <c r="E369" s="16"/>
      <c r="F369" s="16"/>
      <c r="G369" s="16"/>
      <c r="H369" s="16"/>
      <c r="I369" s="220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287"/>
      <c r="AA369" s="16"/>
      <c r="AB369" s="287"/>
      <c r="AC369" s="287"/>
      <c r="AD369" s="287"/>
    </row>
    <row r="370" ht="15.75" customHeight="1">
      <c r="A370" s="16"/>
      <c r="B370" s="16"/>
      <c r="C370" s="16"/>
      <c r="D370" s="16"/>
      <c r="E370" s="16"/>
      <c r="F370" s="16"/>
      <c r="G370" s="16"/>
      <c r="H370" s="16"/>
      <c r="I370" s="220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287"/>
      <c r="AA370" s="16"/>
      <c r="AB370" s="287"/>
      <c r="AC370" s="287"/>
      <c r="AD370" s="287"/>
    </row>
    <row r="371" ht="15.75" customHeight="1">
      <c r="A371" s="16"/>
      <c r="B371" s="16"/>
      <c r="C371" s="16"/>
      <c r="D371" s="16"/>
      <c r="E371" s="16"/>
      <c r="F371" s="16"/>
      <c r="G371" s="16"/>
      <c r="H371" s="16"/>
      <c r="I371" s="220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287"/>
      <c r="AA371" s="16"/>
      <c r="AB371" s="287"/>
      <c r="AC371" s="287"/>
      <c r="AD371" s="287"/>
    </row>
    <row r="372" ht="15.75" customHeight="1">
      <c r="A372" s="16"/>
      <c r="B372" s="16"/>
      <c r="C372" s="16"/>
      <c r="D372" s="16"/>
      <c r="E372" s="16"/>
      <c r="F372" s="16"/>
      <c r="G372" s="16"/>
      <c r="H372" s="16"/>
      <c r="I372" s="220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287"/>
      <c r="AA372" s="16"/>
      <c r="AB372" s="287"/>
      <c r="AC372" s="287"/>
      <c r="AD372" s="287"/>
    </row>
    <row r="373" ht="15.75" customHeight="1">
      <c r="A373" s="16"/>
      <c r="B373" s="16"/>
      <c r="C373" s="16"/>
      <c r="D373" s="16"/>
      <c r="E373" s="16"/>
      <c r="F373" s="16"/>
      <c r="G373" s="16"/>
      <c r="H373" s="16"/>
      <c r="I373" s="220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287"/>
      <c r="AA373" s="16"/>
      <c r="AB373" s="287"/>
      <c r="AC373" s="287"/>
      <c r="AD373" s="287"/>
    </row>
    <row r="374" ht="15.75" customHeight="1">
      <c r="A374" s="16"/>
      <c r="B374" s="16"/>
      <c r="C374" s="16"/>
      <c r="D374" s="16"/>
      <c r="E374" s="16"/>
      <c r="F374" s="16"/>
      <c r="G374" s="16"/>
      <c r="H374" s="16"/>
      <c r="I374" s="220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287"/>
      <c r="AA374" s="16"/>
      <c r="AB374" s="287"/>
      <c r="AC374" s="287"/>
      <c r="AD374" s="287"/>
    </row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3">
    <mergeCell ref="I4:I6"/>
    <mergeCell ref="C8:F8"/>
    <mergeCell ref="I8:I9"/>
    <mergeCell ref="D9:F9"/>
    <mergeCell ref="D10:F10"/>
    <mergeCell ref="D11:F11"/>
    <mergeCell ref="D12:F12"/>
    <mergeCell ref="D13:F13"/>
    <mergeCell ref="D14:F14"/>
    <mergeCell ref="D15:F15"/>
    <mergeCell ref="C22:F22"/>
    <mergeCell ref="C23:F23"/>
    <mergeCell ref="C24:F24"/>
    <mergeCell ref="C25:F25"/>
    <mergeCell ref="C26:F26"/>
    <mergeCell ref="C27:F27"/>
    <mergeCell ref="C28:F28"/>
    <mergeCell ref="C29:F29"/>
    <mergeCell ref="C30:F30"/>
    <mergeCell ref="C31:F31"/>
    <mergeCell ref="C32:F32"/>
    <mergeCell ref="C33:F33"/>
    <mergeCell ref="C34:F34"/>
    <mergeCell ref="C35:F35"/>
    <mergeCell ref="C36:F36"/>
    <mergeCell ref="C37:F37"/>
    <mergeCell ref="C38:F38"/>
    <mergeCell ref="C39:F39"/>
    <mergeCell ref="E49:F50"/>
    <mergeCell ref="E51:F51"/>
    <mergeCell ref="C56:E56"/>
    <mergeCell ref="C59:E59"/>
    <mergeCell ref="C60:E60"/>
    <mergeCell ref="C65:E66"/>
    <mergeCell ref="F67:H67"/>
    <mergeCell ref="F68:H68"/>
    <mergeCell ref="C40:F40"/>
    <mergeCell ref="C41:F41"/>
    <mergeCell ref="C42:F42"/>
    <mergeCell ref="C43:F43"/>
    <mergeCell ref="C44:F44"/>
    <mergeCell ref="E47:F47"/>
    <mergeCell ref="E48:F48"/>
  </mergeCells>
  <conditionalFormatting sqref="A9:C15">
    <cfRule type="cellIs" dxfId="0" priority="1" operator="equal">
      <formula>"DATE: STUDENT NUMBER: NAME: NATIONALITY: CONTACT NUMBER: EMAIL ADDRESS: CONGREGATION(COMPLETE NAME)"</formula>
    </cfRule>
  </conditionalFormatting>
  <conditionalFormatting sqref="G15">
    <cfRule type="colorScale" priority="2">
      <colorScale>
        <cfvo type="min"/>
        <cfvo type="max"/>
        <color rgb="FF57BB8A"/>
        <color rgb="FFFFFFFF"/>
      </colorScale>
    </cfRule>
  </conditionalFormatting>
  <dataValidations>
    <dataValidation type="list" allowBlank="1" sqref="D17">
      <formula1>"2022 - 2023,2021-2022,2020 -2021"</formula1>
    </dataValidation>
    <dataValidation type="list" allowBlank="1" sqref="F18">
      <formula1>"FIRST SEMESTER,SECOND SEMESTER,INTER-SEMESTER"</formula1>
    </dataValidation>
    <dataValidation type="list" allowBlank="1" sqref="F20">
      <formula1>"Credit Student,Audit Student(On-going Formation;Renewal)"</formula1>
    </dataValidation>
    <dataValidation type="list" allowBlank="1" showErrorMessage="1" sqref="D47 D50">
      <formula1>"Approved,Disapproved"</formula1>
    </dataValidation>
    <dataValidation type="list" allowBlank="1" sqref="C23:C43">
      <formula1>RATES!$F$3:$F$32</formula1>
    </dataValidation>
    <dataValidation type="custom" allowBlank="1" showDropDown="1" sqref="D9">
      <formula1>OR(NOT(ISERROR(DATEVALUE(D9))), AND(ISNUMBER(D9), LEFT(CELL("format", D9))="D"))</formula1>
    </dataValidation>
    <dataValidation type="list" allowBlank="1" sqref="H45:H62">
      <formula1>RATES!$J$47:$J$82</formula1>
    </dataValidation>
    <dataValidation type="list" allowBlank="1" sqref="D14">
      <formula1>'Enrollment List'!$H$10:$H$93</formula1>
    </dataValidation>
    <dataValidation type="list" allowBlank="1" sqref="H17">
      <formula1>"NEW STUDENT,OLD STUDENT,TRANSFEREE,CROSS ENROLLEE,RETURNEE FROM LEAVE OF ABSENCE"</formula1>
    </dataValidation>
    <dataValidation type="list" allowBlank="1" showErrorMessage="1" sqref="I65">
      <formula1>"Full payment,Partial,Not yet paid,Promissory"</formula1>
    </dataValidation>
    <dataValidation type="list" allowBlank="1" sqref="H15">
      <formula1>$AD$115:$AD$144</formula1>
    </dataValidation>
    <dataValidation type="list" allowBlank="1" sqref="H23:H43">
      <formula1>RATES!$I$3:$I$32</formula1>
    </dataValidation>
    <dataValidation type="list" allowBlank="1" sqref="D15">
      <formula1>$AC$147:$AC$174</formula1>
    </dataValidation>
    <dataValidation type="list" allowBlank="1" sqref="F19">
      <formula1>"THESIS,NON-THESIS,CREDIT STUDENT,AUDIT STUDENT"</formula1>
    </dataValidation>
    <dataValidation type="list" allowBlank="1" sqref="E20">
      <formula1>"Regular(4 Years),Scholar(3 Years),Bridge Program,Certificate Program in Religious Studies"</formula1>
    </dataValidation>
    <dataValidation type="list" allowBlank="1" sqref="F17">
      <formula1>"FIRST YEAR,SECOND YEAR,THIRD YEAR,FOURTH YEAR"</formula1>
    </dataValidation>
    <dataValidation type="list" allowBlank="1" sqref="D13">
      <formula1>'Enrollment List'!$G$10:$G$93</formula1>
    </dataValidation>
    <dataValidation type="list" allowBlank="1" sqref="E19">
      <formula1>"MAJOR IN THEOLOGY,MAJOR IN SCRIPTURES,MAJOR IN WOMEN AND RELIGION"</formula1>
    </dataValidation>
    <dataValidation type="list" allowBlank="1" showInputMessage="1" prompt="Click and enter a value from the list of items" sqref="G23:G43">
      <formula1>"2,3"</formula1>
    </dataValidation>
    <dataValidation type="list" allowBlank="1" sqref="D12">
      <formula1>'Enrollment List'!$B$110:$B$152</formula1>
    </dataValidation>
  </dataValidations>
  <hyperlinks>
    <hyperlink r:id="rId1" ref="C6"/>
  </hyperlinks>
  <printOptions horizontalCentered="1"/>
  <pageMargins bottom="0.75" footer="0.0" header="0.0" left="0.7" right="0.7" top="0.75"/>
  <pageSetup orientation="portrait" pageOrder="overThenDown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B8043"/>
    <outlinePr summaryBelow="0" summaryRight="0"/>
    <pageSetUpPr fitToPage="1"/>
  </sheetPr>
  <sheetViews>
    <sheetView showGridLines="0" workbookViewId="0"/>
  </sheetViews>
  <sheetFormatPr customHeight="1" defaultColWidth="12.63" defaultRowHeight="15.0"/>
  <cols>
    <col customWidth="1" min="1" max="1" width="3.13"/>
    <col customWidth="1" min="2" max="2" width="2.63"/>
    <col customWidth="1" min="3" max="3" width="38.13"/>
    <col customWidth="1" min="4" max="4" width="21.63"/>
    <col customWidth="1" min="5" max="5" width="17.13"/>
    <col customWidth="1" min="6" max="6" width="17.25"/>
    <col customWidth="1" min="7" max="7" width="17.38"/>
    <col customWidth="1" min="8" max="8" width="37.38"/>
    <col customWidth="1" min="9" max="9" width="17.88"/>
    <col hidden="1" min="12" max="20" width="12.63"/>
    <col customWidth="1" hidden="1" min="21" max="21" width="16.38"/>
    <col hidden="1" min="22" max="24" width="12.63"/>
    <col customWidth="1" hidden="1" min="25" max="25" width="21.25"/>
    <col customWidth="1" hidden="1" min="26" max="26" width="20.13"/>
    <col hidden="1" min="27" max="30" width="12.63"/>
  </cols>
  <sheetData>
    <row r="1" ht="15.75" customHeight="1">
      <c r="A1" s="1"/>
      <c r="B1" s="1"/>
      <c r="C1" s="1"/>
      <c r="D1" s="1"/>
      <c r="E1" s="1"/>
      <c r="F1" s="1"/>
      <c r="G1" s="1"/>
      <c r="H1" s="1"/>
      <c r="I1" s="2"/>
      <c r="J1" s="1"/>
      <c r="K1" s="1"/>
      <c r="L1" s="1"/>
      <c r="M1" s="1"/>
      <c r="N1" s="1"/>
      <c r="O1" s="1"/>
      <c r="P1" s="3"/>
      <c r="Q1" s="1"/>
      <c r="R1" s="1"/>
      <c r="S1" s="1"/>
      <c r="T1" s="1"/>
      <c r="U1" s="1"/>
      <c r="V1" s="1"/>
      <c r="W1" s="1"/>
      <c r="X1" s="1"/>
      <c r="Y1" s="1"/>
      <c r="Z1" s="4"/>
      <c r="AA1" s="1"/>
      <c r="AB1" s="4"/>
      <c r="AC1" s="4"/>
      <c r="AD1" s="4"/>
    </row>
    <row r="2" ht="15.75" customHeight="1">
      <c r="A2" s="1"/>
      <c r="B2" s="5"/>
      <c r="C2" s="6"/>
      <c r="D2" s="6"/>
      <c r="E2" s="6"/>
      <c r="F2" s="6"/>
      <c r="G2" s="6"/>
      <c r="H2" s="6"/>
      <c r="I2" s="7"/>
      <c r="J2" s="1"/>
      <c r="K2" s="1"/>
      <c r="L2" s="1"/>
      <c r="M2" s="1"/>
      <c r="N2" s="1"/>
      <c r="O2" s="1"/>
      <c r="P2" s="8"/>
      <c r="Q2" s="1"/>
      <c r="R2" s="1"/>
      <c r="S2" s="1"/>
      <c r="T2" s="1"/>
      <c r="U2" s="1"/>
      <c r="V2" s="1"/>
      <c r="W2" s="1"/>
      <c r="X2" s="1"/>
      <c r="Y2" s="1"/>
      <c r="Z2" s="4"/>
      <c r="AA2" s="1"/>
      <c r="AB2" s="4"/>
      <c r="AC2" s="4"/>
      <c r="AD2" s="4"/>
    </row>
    <row r="3" ht="15.75" customHeight="1">
      <c r="A3" s="1"/>
      <c r="B3" s="9"/>
      <c r="C3" s="2" t="s">
        <v>229</v>
      </c>
      <c r="D3" s="1"/>
      <c r="E3" s="1"/>
      <c r="F3" s="1"/>
      <c r="G3" s="1"/>
      <c r="H3" s="1"/>
      <c r="I3" s="10"/>
      <c r="J3" s="1"/>
      <c r="K3" s="1"/>
      <c r="L3" s="1"/>
      <c r="M3" s="1"/>
      <c r="N3" s="1"/>
      <c r="O3" s="1"/>
      <c r="P3" s="3"/>
      <c r="Q3" s="1"/>
      <c r="R3" s="1"/>
      <c r="S3" s="1"/>
      <c r="T3" s="1"/>
      <c r="U3" s="1"/>
      <c r="V3" s="1"/>
      <c r="W3" s="1"/>
      <c r="X3" s="1"/>
      <c r="Y3" s="1"/>
      <c r="Z3" s="4"/>
      <c r="AA3" s="1"/>
      <c r="AB3" s="4"/>
      <c r="AC3" s="4"/>
      <c r="AD3" s="4"/>
    </row>
    <row r="4" ht="15.75" customHeight="1">
      <c r="A4" s="1"/>
      <c r="B4" s="9"/>
      <c r="C4" s="1" t="s">
        <v>230</v>
      </c>
      <c r="D4" s="1"/>
      <c r="E4" s="1"/>
      <c r="F4" s="1"/>
      <c r="G4" s="1"/>
      <c r="H4" s="1"/>
      <c r="I4" s="193" t="s">
        <v>0</v>
      </c>
      <c r="J4" s="1"/>
      <c r="K4" s="1"/>
      <c r="L4" s="1"/>
      <c r="M4" s="1"/>
      <c r="N4" s="1"/>
      <c r="O4" s="1"/>
      <c r="P4" s="3"/>
      <c r="Q4" s="1"/>
      <c r="R4" s="1"/>
      <c r="S4" s="1"/>
      <c r="T4" s="1"/>
      <c r="U4" s="1"/>
      <c r="V4" s="1"/>
      <c r="W4" s="1"/>
      <c r="X4" s="1"/>
      <c r="Y4" s="1"/>
      <c r="Z4" s="4"/>
      <c r="AA4" s="1"/>
      <c r="AB4" s="4"/>
      <c r="AC4" s="4"/>
      <c r="AD4" s="4"/>
    </row>
    <row r="5" ht="15.75" customHeight="1">
      <c r="A5" s="1"/>
      <c r="B5" s="9"/>
      <c r="C5" s="1" t="s">
        <v>231</v>
      </c>
      <c r="D5" s="1"/>
      <c r="E5" s="1"/>
      <c r="F5" s="1"/>
      <c r="G5" s="1"/>
      <c r="H5" s="1"/>
      <c r="I5" s="194"/>
      <c r="J5" s="1"/>
      <c r="K5" s="1"/>
      <c r="L5" s="1"/>
      <c r="M5" s="1"/>
      <c r="N5" s="1"/>
      <c r="O5" s="1"/>
      <c r="P5" s="3"/>
      <c r="Q5" s="1"/>
      <c r="R5" s="1"/>
      <c r="S5" s="1"/>
      <c r="T5" s="1"/>
      <c r="U5" s="1"/>
      <c r="V5" s="1"/>
      <c r="W5" s="1"/>
      <c r="X5" s="1"/>
      <c r="Y5" s="1"/>
      <c r="Z5" s="4"/>
      <c r="AA5" s="1"/>
      <c r="AB5" s="4"/>
      <c r="AC5" s="4"/>
      <c r="AD5" s="4"/>
    </row>
    <row r="6" ht="15.75" customHeight="1">
      <c r="A6" s="1"/>
      <c r="B6" s="13"/>
      <c r="C6" s="195" t="s">
        <v>1223</v>
      </c>
      <c r="D6" s="14"/>
      <c r="E6" s="14"/>
      <c r="F6" s="14"/>
      <c r="G6" s="14"/>
      <c r="H6" s="14"/>
      <c r="I6" s="196"/>
      <c r="J6" s="1"/>
      <c r="K6" s="1"/>
      <c r="L6" s="1"/>
      <c r="M6" s="1"/>
      <c r="N6" s="1"/>
      <c r="O6" s="1"/>
      <c r="P6" s="3"/>
      <c r="Q6" s="1"/>
      <c r="R6" s="1"/>
      <c r="S6" s="1"/>
      <c r="T6" s="1"/>
      <c r="U6" s="1"/>
      <c r="V6" s="1"/>
      <c r="W6" s="1"/>
      <c r="X6" s="1"/>
      <c r="Y6" s="1"/>
      <c r="Z6" s="4"/>
      <c r="AA6" s="1"/>
      <c r="AB6" s="4"/>
      <c r="AC6" s="4"/>
      <c r="AD6" s="4"/>
    </row>
    <row r="7" ht="27.0" customHeight="1">
      <c r="A7" s="1"/>
      <c r="B7" s="9"/>
      <c r="C7" s="1"/>
      <c r="D7" s="1"/>
      <c r="E7" s="1"/>
      <c r="F7" s="1"/>
      <c r="G7" s="16"/>
      <c r="H7" s="2" t="s">
        <v>1</v>
      </c>
      <c r="I7" s="17"/>
      <c r="J7" s="1"/>
      <c r="K7" s="1"/>
      <c r="L7" s="1"/>
      <c r="M7" s="1"/>
      <c r="N7" s="1"/>
      <c r="O7" s="1"/>
      <c r="P7" s="8"/>
      <c r="Q7" s="1"/>
      <c r="R7" s="1"/>
      <c r="S7" s="1"/>
      <c r="T7" s="1"/>
      <c r="U7" s="1"/>
      <c r="V7" s="1"/>
      <c r="W7" s="1"/>
      <c r="X7" s="1"/>
      <c r="Y7" s="1"/>
      <c r="Z7" s="4"/>
      <c r="AA7" s="1"/>
      <c r="AB7" s="4"/>
      <c r="AC7" s="4"/>
      <c r="AD7" s="4"/>
    </row>
    <row r="8" ht="15.75" customHeight="1">
      <c r="A8" s="18"/>
      <c r="B8" s="19"/>
      <c r="C8" s="18" t="s">
        <v>986</v>
      </c>
      <c r="G8" s="16"/>
      <c r="H8" s="20" t="s">
        <v>2</v>
      </c>
      <c r="I8" s="197" t="s">
        <v>3</v>
      </c>
      <c r="J8" s="1"/>
      <c r="K8" s="1"/>
      <c r="L8" s="1"/>
      <c r="M8" s="1"/>
      <c r="N8" s="1"/>
      <c r="O8" s="1"/>
      <c r="P8" s="8"/>
      <c r="Q8" s="1"/>
      <c r="R8" s="1"/>
      <c r="S8" s="1"/>
      <c r="T8" s="1"/>
      <c r="U8" s="1"/>
      <c r="V8" s="1"/>
      <c r="W8" s="1"/>
      <c r="X8" s="1"/>
      <c r="Y8" s="1"/>
      <c r="Z8" s="4"/>
      <c r="AA8" s="1"/>
      <c r="AB8" s="4"/>
      <c r="AC8" s="4"/>
      <c r="AD8" s="4"/>
    </row>
    <row r="9" ht="15.75" customHeight="1">
      <c r="A9" s="2"/>
      <c r="B9" s="22"/>
      <c r="C9" s="64" t="s">
        <v>234</v>
      </c>
      <c r="D9" s="23">
        <v>45090.0</v>
      </c>
      <c r="E9" s="198"/>
      <c r="F9" s="198"/>
      <c r="G9" s="16"/>
      <c r="H9" s="25" t="s">
        <v>4</v>
      </c>
      <c r="I9" s="194"/>
      <c r="J9" s="1"/>
      <c r="K9" s="1"/>
      <c r="L9" s="1"/>
      <c r="M9" s="1"/>
      <c r="N9" s="1"/>
      <c r="O9" s="1"/>
      <c r="P9" s="8"/>
      <c r="Q9" s="1"/>
      <c r="R9" s="1"/>
      <c r="S9" s="26"/>
      <c r="T9" s="1"/>
      <c r="U9" s="1"/>
      <c r="V9" s="1"/>
      <c r="W9" s="1"/>
      <c r="X9" s="1"/>
      <c r="Y9" s="1"/>
      <c r="Z9" s="4"/>
      <c r="AA9" s="1"/>
      <c r="AB9" s="4"/>
      <c r="AC9" s="4"/>
      <c r="AD9" s="4"/>
    </row>
    <row r="10" ht="15.75" customHeight="1">
      <c r="A10" s="2"/>
      <c r="B10" s="22"/>
      <c r="C10" s="64" t="s">
        <v>235</v>
      </c>
      <c r="D10" s="27" t="s">
        <v>650</v>
      </c>
      <c r="E10" s="198"/>
      <c r="F10" s="198"/>
      <c r="G10" s="16"/>
      <c r="H10" s="28"/>
      <c r="I10" s="29" t="s">
        <v>5</v>
      </c>
      <c r="J10" s="1"/>
      <c r="K10" s="1"/>
      <c r="L10" s="1"/>
      <c r="M10" s="1"/>
      <c r="N10" s="1"/>
      <c r="O10" s="1"/>
      <c r="P10" s="8"/>
      <c r="Q10" s="1"/>
      <c r="R10" s="1"/>
      <c r="S10" s="26"/>
      <c r="T10" s="1"/>
      <c r="U10" s="1"/>
      <c r="V10" s="1"/>
      <c r="W10" s="1"/>
      <c r="X10" s="1"/>
      <c r="Y10" s="1"/>
      <c r="Z10" s="4"/>
      <c r="AA10" s="1"/>
      <c r="AB10" s="4"/>
      <c r="AC10" s="4"/>
      <c r="AD10" s="4"/>
    </row>
    <row r="11" ht="15.75" customHeight="1">
      <c r="A11" s="2"/>
      <c r="B11" s="22"/>
      <c r="C11" s="64" t="s">
        <v>236</v>
      </c>
      <c r="D11" s="30" t="s">
        <v>462</v>
      </c>
      <c r="E11" s="198"/>
      <c r="F11" s="198"/>
      <c r="G11" s="16"/>
      <c r="H11" s="25" t="s">
        <v>7</v>
      </c>
      <c r="I11" s="29"/>
      <c r="J11" s="1"/>
      <c r="K11" s="1"/>
      <c r="L11" s="1"/>
      <c r="M11" s="1"/>
      <c r="N11" s="1"/>
      <c r="O11" s="1"/>
      <c r="P11" s="8"/>
      <c r="Q11" s="1"/>
      <c r="R11" s="1"/>
      <c r="S11" s="31"/>
      <c r="T11" s="1"/>
      <c r="U11" s="1"/>
      <c r="V11" s="1"/>
      <c r="W11" s="1"/>
      <c r="X11" s="1"/>
      <c r="Y11" s="1"/>
      <c r="Z11" s="4"/>
      <c r="AA11" s="1"/>
      <c r="AB11" s="4"/>
      <c r="AC11" s="4"/>
      <c r="AD11" s="4"/>
    </row>
    <row r="12" ht="15.75" customHeight="1">
      <c r="A12" s="2"/>
      <c r="B12" s="22"/>
      <c r="C12" s="64" t="s">
        <v>237</v>
      </c>
      <c r="D12" s="30" t="s">
        <v>651</v>
      </c>
      <c r="E12" s="198"/>
      <c r="F12" s="198"/>
      <c r="G12" s="16"/>
      <c r="H12" s="28"/>
      <c r="I12" s="29" t="s">
        <v>8</v>
      </c>
      <c r="J12" s="1"/>
      <c r="K12" s="1"/>
      <c r="L12" s="1"/>
      <c r="M12" s="1"/>
      <c r="N12" s="1"/>
      <c r="O12" s="1"/>
      <c r="P12" s="8"/>
      <c r="Q12" s="1"/>
      <c r="R12" s="1"/>
      <c r="S12" s="26"/>
      <c r="T12" s="1"/>
      <c r="U12" s="1"/>
      <c r="V12" s="1"/>
      <c r="W12" s="1"/>
      <c r="X12" s="1"/>
      <c r="Y12" s="1"/>
      <c r="Z12" s="4"/>
      <c r="AA12" s="1"/>
      <c r="AB12" s="4"/>
      <c r="AC12" s="4"/>
      <c r="AD12" s="4"/>
    </row>
    <row r="13" ht="15.75" customHeight="1">
      <c r="A13" s="2"/>
      <c r="B13" s="22"/>
      <c r="C13" s="64" t="s">
        <v>238</v>
      </c>
      <c r="D13" s="27">
        <v>9.997769721E9</v>
      </c>
      <c r="E13" s="198"/>
      <c r="F13" s="198"/>
      <c r="G13" s="16"/>
      <c r="H13" s="32" t="s">
        <v>9</v>
      </c>
      <c r="I13" s="29"/>
      <c r="J13" s="1"/>
      <c r="K13" s="1"/>
      <c r="L13" s="1"/>
      <c r="M13" s="1"/>
      <c r="N13" s="1"/>
      <c r="O13" s="1"/>
      <c r="P13" s="8"/>
      <c r="Q13" s="1"/>
      <c r="R13" s="1"/>
      <c r="S13" s="26"/>
      <c r="T13" s="1"/>
      <c r="U13" s="1"/>
      <c r="V13" s="1"/>
      <c r="W13" s="1"/>
      <c r="X13" s="1"/>
      <c r="Y13" s="1"/>
      <c r="Z13" s="4"/>
      <c r="AA13" s="1"/>
      <c r="AB13" s="4"/>
      <c r="AC13" s="4"/>
      <c r="AD13" s="4"/>
    </row>
    <row r="14" ht="15.75" customHeight="1">
      <c r="A14" s="2"/>
      <c r="B14" s="22"/>
      <c r="C14" s="64" t="s">
        <v>239</v>
      </c>
      <c r="D14" s="33" t="s">
        <v>652</v>
      </c>
      <c r="E14" s="198"/>
      <c r="F14" s="198"/>
      <c r="G14" s="34"/>
      <c r="H14" s="35"/>
      <c r="I14" s="36" t="s">
        <v>10</v>
      </c>
      <c r="J14" s="1"/>
      <c r="K14" s="34"/>
      <c r="L14" s="1"/>
      <c r="M14" s="1"/>
      <c r="N14" s="1"/>
      <c r="O14" s="1"/>
      <c r="P14" s="37"/>
      <c r="Q14" s="1"/>
      <c r="R14" s="1"/>
      <c r="S14" s="38"/>
      <c r="T14" s="1"/>
      <c r="U14" s="1"/>
      <c r="V14" s="1"/>
      <c r="W14" s="1"/>
      <c r="X14" s="1"/>
      <c r="Y14" s="1"/>
      <c r="Z14" s="4"/>
      <c r="AA14" s="1"/>
      <c r="AB14" s="4"/>
      <c r="AC14" s="4"/>
      <c r="AD14" s="4"/>
    </row>
    <row r="15" ht="15.75" customHeight="1">
      <c r="A15" s="2"/>
      <c r="B15" s="22"/>
      <c r="C15" s="64" t="s">
        <v>240</v>
      </c>
      <c r="D15" s="30" t="s">
        <v>221</v>
      </c>
      <c r="E15" s="198"/>
      <c r="F15" s="198"/>
      <c r="G15" s="39" t="s">
        <v>11</v>
      </c>
      <c r="H15" s="30" t="s">
        <v>10</v>
      </c>
      <c r="I15" s="36"/>
      <c r="J15" s="1"/>
      <c r="K15" s="1"/>
      <c r="L15" s="1"/>
      <c r="M15" s="1"/>
      <c r="N15" s="1"/>
      <c r="O15" s="1"/>
      <c r="P15" s="8"/>
      <c r="Q15" s="1"/>
      <c r="R15" s="1"/>
      <c r="S15" s="8"/>
      <c r="T15" s="1"/>
      <c r="U15" s="1"/>
      <c r="V15" s="1"/>
      <c r="W15" s="1"/>
      <c r="X15" s="1"/>
      <c r="Y15" s="1"/>
      <c r="Z15" s="4"/>
      <c r="AA15" s="1"/>
      <c r="AB15" s="4"/>
      <c r="AC15" s="4"/>
      <c r="AD15" s="4"/>
    </row>
    <row r="16" ht="15.75" customHeight="1">
      <c r="A16" s="1"/>
      <c r="B16" s="9"/>
      <c r="C16" s="73"/>
      <c r="D16" s="1"/>
      <c r="E16" s="1"/>
      <c r="F16" s="1"/>
      <c r="G16" s="1"/>
      <c r="H16" s="1"/>
      <c r="I16" s="29" t="s">
        <v>12</v>
      </c>
      <c r="J16" s="1"/>
      <c r="K16" s="1"/>
      <c r="L16" s="1"/>
      <c r="M16" s="1"/>
      <c r="N16" s="1"/>
      <c r="O16" s="1"/>
      <c r="P16" s="8"/>
      <c r="Q16" s="1"/>
      <c r="R16" s="1"/>
      <c r="S16" s="3"/>
      <c r="T16" s="1"/>
      <c r="U16" s="1"/>
      <c r="V16" s="1"/>
      <c r="W16" s="1"/>
      <c r="X16" s="1"/>
      <c r="Y16" s="1"/>
      <c r="Z16" s="4"/>
      <c r="AA16" s="1"/>
      <c r="AB16" s="4"/>
      <c r="AC16" s="4"/>
      <c r="AD16" s="4"/>
    </row>
    <row r="17" ht="15.75" customHeight="1">
      <c r="A17" s="1"/>
      <c r="B17" s="9"/>
      <c r="C17" s="64" t="s">
        <v>241</v>
      </c>
      <c r="D17" s="30" t="s">
        <v>341</v>
      </c>
      <c r="E17" s="2" t="s">
        <v>14</v>
      </c>
      <c r="F17" s="30" t="s">
        <v>1144</v>
      </c>
      <c r="G17" s="39" t="s">
        <v>15</v>
      </c>
      <c r="H17" s="30" t="s">
        <v>861</v>
      </c>
      <c r="I17" s="29"/>
      <c r="J17" s="1"/>
      <c r="K17" s="1"/>
      <c r="L17" s="1"/>
      <c r="M17" s="1"/>
      <c r="N17" s="1"/>
      <c r="O17" s="1"/>
      <c r="P17" s="8"/>
      <c r="Q17" s="1"/>
      <c r="R17" s="1"/>
      <c r="S17" s="8"/>
      <c r="T17" s="1"/>
      <c r="U17" s="1"/>
      <c r="V17" s="1"/>
      <c r="W17" s="1"/>
      <c r="X17" s="1"/>
      <c r="Y17" s="1"/>
      <c r="Z17" s="4"/>
      <c r="AA17" s="1"/>
      <c r="AB17" s="4"/>
      <c r="AC17" s="4"/>
      <c r="AD17" s="4"/>
    </row>
    <row r="18" ht="15.75" customHeight="1">
      <c r="A18" s="1"/>
      <c r="B18" s="9"/>
      <c r="C18" s="64" t="s">
        <v>242</v>
      </c>
      <c r="D18" s="16"/>
      <c r="E18" s="2" t="s">
        <v>17</v>
      </c>
      <c r="F18" s="30" t="s">
        <v>988</v>
      </c>
      <c r="G18" s="16"/>
      <c r="H18" s="16"/>
      <c r="I18" s="29" t="s">
        <v>19</v>
      </c>
      <c r="J18" s="1"/>
      <c r="K18" s="1"/>
      <c r="L18" s="1"/>
      <c r="M18" s="1"/>
      <c r="N18" s="1"/>
      <c r="O18" s="1"/>
      <c r="P18" s="8"/>
      <c r="Q18" s="1"/>
      <c r="R18" s="1"/>
      <c r="S18" s="3"/>
      <c r="T18" s="1"/>
      <c r="U18" s="1"/>
      <c r="V18" s="1"/>
      <c r="W18" s="1"/>
      <c r="X18" s="1"/>
      <c r="Y18" s="1"/>
      <c r="Z18" s="4"/>
      <c r="AA18" s="1"/>
      <c r="AB18" s="4"/>
      <c r="AC18" s="4"/>
      <c r="AD18" s="4"/>
    </row>
    <row r="19" ht="15.75" customHeight="1">
      <c r="A19" s="1"/>
      <c r="B19" s="9"/>
      <c r="C19" s="167" t="s">
        <v>243</v>
      </c>
      <c r="D19" s="18" t="b">
        <v>0</v>
      </c>
      <c r="E19" s="1"/>
      <c r="F19" s="30"/>
      <c r="G19" s="16"/>
      <c r="H19" s="16"/>
      <c r="I19" s="29"/>
      <c r="J19" s="1"/>
      <c r="K19" s="1"/>
      <c r="L19" s="1"/>
      <c r="M19" s="1"/>
      <c r="N19" s="1"/>
      <c r="O19" s="1"/>
      <c r="P19" s="8"/>
      <c r="Q19" s="1"/>
      <c r="R19" s="1"/>
      <c r="S19" s="8"/>
      <c r="T19" s="1"/>
      <c r="U19" s="1"/>
      <c r="V19" s="1"/>
      <c r="W19" s="1"/>
      <c r="X19" s="1"/>
      <c r="Y19" s="1"/>
      <c r="Z19" s="4"/>
      <c r="AA19" s="1"/>
      <c r="AB19" s="4"/>
      <c r="AC19" s="4"/>
      <c r="AD19" s="4"/>
    </row>
    <row r="20" ht="15.75" customHeight="1">
      <c r="A20" s="1"/>
      <c r="B20" s="9"/>
      <c r="C20" s="167" t="s">
        <v>244</v>
      </c>
      <c r="D20" s="18" t="b">
        <v>1</v>
      </c>
      <c r="E20" s="1" t="s">
        <v>20</v>
      </c>
      <c r="F20" s="30"/>
      <c r="G20" s="1"/>
      <c r="H20" s="1"/>
      <c r="I20" s="29" t="s">
        <v>21</v>
      </c>
      <c r="J20" s="1"/>
      <c r="K20" s="1"/>
      <c r="L20" s="1"/>
      <c r="M20" s="1"/>
      <c r="N20" s="1"/>
      <c r="O20" s="1"/>
      <c r="P20" s="8"/>
      <c r="Q20" s="1"/>
      <c r="R20" s="1"/>
      <c r="S20" s="8"/>
      <c r="T20" s="1"/>
      <c r="U20" s="1"/>
      <c r="V20" s="1"/>
      <c r="W20" s="1"/>
      <c r="X20" s="1"/>
      <c r="Y20" s="1"/>
      <c r="Z20" s="4"/>
      <c r="AA20" s="1"/>
      <c r="AB20" s="4"/>
      <c r="AC20" s="4"/>
      <c r="AD20" s="4"/>
    </row>
    <row r="21" ht="15.75" customHeight="1">
      <c r="A21" s="1"/>
      <c r="B21" s="9"/>
      <c r="C21" s="167" t="s">
        <v>245</v>
      </c>
      <c r="D21" s="18" t="b">
        <v>0</v>
      </c>
      <c r="E21" s="1"/>
      <c r="F21" s="16"/>
      <c r="G21" s="1"/>
      <c r="H21" s="1"/>
      <c r="I21" s="29"/>
      <c r="J21" s="1"/>
      <c r="K21" s="1"/>
      <c r="L21" s="1"/>
      <c r="M21" s="1"/>
      <c r="N21" s="1"/>
      <c r="O21" s="1"/>
      <c r="P21" s="8"/>
      <c r="Q21" s="1"/>
      <c r="R21" s="1"/>
      <c r="S21" s="38"/>
      <c r="T21" s="1"/>
      <c r="U21" s="1"/>
      <c r="V21" s="1"/>
      <c r="W21" s="1"/>
      <c r="X21" s="1"/>
      <c r="Y21" s="1"/>
      <c r="Z21" s="4"/>
      <c r="AA21" s="1"/>
      <c r="AB21" s="4"/>
      <c r="AC21" s="4"/>
      <c r="AD21" s="4"/>
    </row>
    <row r="22" ht="15.75" customHeight="1">
      <c r="A22" s="2"/>
      <c r="B22" s="22"/>
      <c r="C22" s="199" t="s">
        <v>246</v>
      </c>
      <c r="D22" s="200"/>
      <c r="E22" s="200"/>
      <c r="F22" s="201"/>
      <c r="G22" s="43" t="s">
        <v>22</v>
      </c>
      <c r="H22" s="44" t="s">
        <v>23</v>
      </c>
      <c r="I22" s="29" t="s">
        <v>24</v>
      </c>
      <c r="J22" s="2"/>
      <c r="K22" s="2"/>
      <c r="L22" s="2"/>
      <c r="M22" s="2"/>
      <c r="N22" s="2"/>
      <c r="O22" s="2"/>
      <c r="P22" s="3"/>
      <c r="Q22" s="2"/>
      <c r="R22" s="2"/>
      <c r="S22" s="38"/>
      <c r="T22" s="2"/>
      <c r="U22" s="2"/>
      <c r="V22" s="2"/>
      <c r="W22" s="2"/>
      <c r="X22" s="2"/>
      <c r="Y22" s="2"/>
      <c r="Z22" s="45"/>
      <c r="AA22" s="2"/>
      <c r="AB22" s="45"/>
      <c r="AC22" s="45"/>
      <c r="AD22" s="45"/>
    </row>
    <row r="23" ht="15.75" customHeight="1">
      <c r="A23" s="1"/>
      <c r="B23" s="9"/>
      <c r="C23" s="202"/>
      <c r="D23" s="203"/>
      <c r="E23" s="203"/>
      <c r="F23" s="204"/>
      <c r="G23" s="48"/>
      <c r="H23" s="49"/>
      <c r="I23" s="29"/>
      <c r="J23" s="1"/>
      <c r="K23" s="1"/>
      <c r="L23" s="1"/>
      <c r="M23" s="1"/>
      <c r="N23" s="1"/>
      <c r="O23" s="1"/>
      <c r="P23" s="3"/>
      <c r="Q23" s="1"/>
      <c r="R23" s="1"/>
      <c r="S23" s="38"/>
      <c r="T23" s="1"/>
      <c r="U23" s="1"/>
      <c r="V23" s="1"/>
      <c r="W23" s="1"/>
      <c r="X23" s="1"/>
      <c r="Y23" s="1"/>
      <c r="Z23" s="4"/>
      <c r="AA23" s="1"/>
      <c r="AB23" s="4"/>
      <c r="AC23" s="4"/>
      <c r="AD23" s="4"/>
    </row>
    <row r="24" ht="15.75" customHeight="1">
      <c r="A24" s="1"/>
      <c r="B24" s="9"/>
      <c r="C24" s="202" t="s">
        <v>358</v>
      </c>
      <c r="D24" s="203"/>
      <c r="E24" s="203"/>
      <c r="F24" s="204"/>
      <c r="G24" s="48">
        <v>3.0</v>
      </c>
      <c r="H24" s="49">
        <v>2614.86</v>
      </c>
      <c r="I24" s="29" t="s">
        <v>25</v>
      </c>
      <c r="J24" s="1"/>
      <c r="K24" s="1"/>
      <c r="L24" s="1"/>
      <c r="M24" s="1"/>
      <c r="N24" s="1"/>
      <c r="O24" s="1"/>
      <c r="P24" s="3"/>
      <c r="Q24" s="1"/>
      <c r="R24" s="1"/>
      <c r="S24" s="38"/>
      <c r="T24" s="1"/>
      <c r="U24" s="1"/>
      <c r="V24" s="1"/>
      <c r="W24" s="1"/>
      <c r="X24" s="1"/>
      <c r="Y24" s="1"/>
      <c r="Z24" s="4"/>
      <c r="AA24" s="1"/>
      <c r="AB24" s="4"/>
      <c r="AC24" s="4"/>
      <c r="AD24" s="4"/>
    </row>
    <row r="25" ht="15.75" customHeight="1">
      <c r="A25" s="1"/>
      <c r="B25" s="9"/>
      <c r="C25" s="288" t="s">
        <v>353</v>
      </c>
      <c r="D25" s="203"/>
      <c r="E25" s="203"/>
      <c r="F25" s="204"/>
      <c r="G25" s="48">
        <v>2.0</v>
      </c>
      <c r="H25" s="49">
        <v>2614.86</v>
      </c>
      <c r="I25" s="29"/>
      <c r="J25" s="1"/>
      <c r="K25" s="1"/>
      <c r="L25" s="1"/>
      <c r="M25" s="1"/>
      <c r="N25" s="1"/>
      <c r="O25" s="1"/>
      <c r="P25" s="3"/>
      <c r="Q25" s="1"/>
      <c r="R25" s="1"/>
      <c r="S25" s="38"/>
      <c r="T25" s="1"/>
      <c r="U25" s="1"/>
      <c r="V25" s="1"/>
      <c r="W25" s="1"/>
      <c r="X25" s="1"/>
      <c r="Y25" s="1"/>
      <c r="Z25" s="4"/>
      <c r="AA25" s="1"/>
      <c r="AB25" s="4"/>
      <c r="AC25" s="4"/>
      <c r="AD25" s="4"/>
    </row>
    <row r="26" ht="15.75" customHeight="1">
      <c r="A26" s="1"/>
      <c r="B26" s="9"/>
      <c r="C26" s="288" t="s">
        <v>360</v>
      </c>
      <c r="D26" s="203"/>
      <c r="E26" s="203"/>
      <c r="F26" s="204"/>
      <c r="G26" s="48">
        <v>3.0</v>
      </c>
      <c r="H26" s="49">
        <v>2614.86</v>
      </c>
      <c r="I26" s="29" t="s">
        <v>26</v>
      </c>
      <c r="J26" s="1"/>
      <c r="K26" s="1"/>
      <c r="L26" s="1"/>
      <c r="M26" s="1"/>
      <c r="N26" s="1"/>
      <c r="O26" s="1"/>
      <c r="P26" s="3"/>
      <c r="Q26" s="1"/>
      <c r="R26" s="1"/>
      <c r="S26" s="38"/>
      <c r="T26" s="1"/>
      <c r="U26" s="1"/>
      <c r="V26" s="1"/>
      <c r="W26" s="1"/>
      <c r="X26" s="1"/>
      <c r="Y26" s="1"/>
      <c r="Z26" s="4"/>
      <c r="AA26" s="1"/>
      <c r="AB26" s="4"/>
      <c r="AC26" s="4"/>
      <c r="AD26" s="4"/>
    </row>
    <row r="27" ht="15.75" customHeight="1">
      <c r="A27" s="1"/>
      <c r="B27" s="9"/>
      <c r="C27" s="288"/>
      <c r="D27" s="203"/>
      <c r="E27" s="203"/>
      <c r="F27" s="204"/>
      <c r="G27" s="48"/>
      <c r="H27" s="49"/>
      <c r="I27" s="29"/>
      <c r="J27" s="1"/>
      <c r="K27" s="1"/>
      <c r="L27" s="1"/>
      <c r="M27" s="1"/>
      <c r="N27" s="1"/>
      <c r="O27" s="1"/>
      <c r="P27" s="51"/>
      <c r="Q27" s="1"/>
      <c r="R27" s="1"/>
      <c r="T27" s="1"/>
      <c r="U27" s="1"/>
      <c r="V27" s="1"/>
      <c r="W27" s="1"/>
      <c r="X27" s="1"/>
      <c r="Y27" s="1"/>
      <c r="Z27" s="4"/>
      <c r="AA27" s="1"/>
      <c r="AB27" s="4"/>
      <c r="AC27" s="4"/>
      <c r="AD27" s="4"/>
    </row>
    <row r="28" ht="15.75" customHeight="1">
      <c r="A28" s="1"/>
      <c r="B28" s="9"/>
      <c r="C28" s="288"/>
      <c r="D28" s="203"/>
      <c r="E28" s="203"/>
      <c r="F28" s="204"/>
      <c r="G28" s="48"/>
      <c r="H28" s="49"/>
      <c r="I28" s="29" t="s">
        <v>27</v>
      </c>
      <c r="J28" s="1"/>
      <c r="K28" s="1"/>
      <c r="L28" s="1"/>
      <c r="M28" s="1"/>
      <c r="N28" s="1"/>
      <c r="O28" s="1"/>
      <c r="P28" s="3"/>
      <c r="Q28" s="1"/>
      <c r="R28" s="1"/>
      <c r="T28" s="1"/>
      <c r="U28" s="1"/>
      <c r="V28" s="1"/>
      <c r="W28" s="1"/>
      <c r="X28" s="1"/>
      <c r="Y28" s="1"/>
      <c r="Z28" s="4"/>
      <c r="AA28" s="1"/>
      <c r="AB28" s="4"/>
      <c r="AC28" s="4"/>
      <c r="AD28" s="4"/>
    </row>
    <row r="29" ht="15.75" customHeight="1">
      <c r="A29" s="1"/>
      <c r="B29" s="9"/>
      <c r="C29" s="288"/>
      <c r="D29" s="203"/>
      <c r="E29" s="203"/>
      <c r="F29" s="204"/>
      <c r="G29" s="48"/>
      <c r="H29" s="49"/>
      <c r="I29" s="29"/>
      <c r="J29" s="1"/>
      <c r="K29" s="1"/>
      <c r="L29" s="1"/>
      <c r="M29" s="1"/>
      <c r="N29" s="1"/>
      <c r="O29" s="1"/>
      <c r="P29" s="3"/>
      <c r="Q29" s="1"/>
      <c r="R29" s="1"/>
      <c r="T29" s="1"/>
      <c r="U29" s="1"/>
      <c r="V29" s="1"/>
      <c r="W29" s="1"/>
      <c r="X29" s="1"/>
      <c r="Y29" s="1"/>
      <c r="Z29" s="4"/>
      <c r="AA29" s="1"/>
      <c r="AB29" s="4"/>
      <c r="AC29" s="4"/>
      <c r="AD29" s="4"/>
    </row>
    <row r="30" ht="15.75" customHeight="1">
      <c r="A30" s="1"/>
      <c r="B30" s="9"/>
      <c r="C30" s="288"/>
      <c r="D30" s="203"/>
      <c r="E30" s="203"/>
      <c r="F30" s="204"/>
      <c r="G30" s="48"/>
      <c r="H30" s="49"/>
      <c r="I30" s="29" t="s">
        <v>28</v>
      </c>
      <c r="J30" s="1"/>
      <c r="K30" s="1"/>
      <c r="L30" s="1"/>
      <c r="M30" s="1"/>
      <c r="N30" s="1"/>
      <c r="O30" s="1"/>
      <c r="P30" s="8"/>
      <c r="Q30" s="1"/>
      <c r="R30" s="1"/>
      <c r="S30" s="3"/>
      <c r="T30" s="1"/>
      <c r="U30" s="1"/>
      <c r="V30" s="1"/>
      <c r="W30" s="1"/>
      <c r="X30" s="1"/>
      <c r="Y30" s="1"/>
      <c r="Z30" s="4"/>
      <c r="AA30" s="1"/>
      <c r="AB30" s="4"/>
      <c r="AC30" s="4"/>
      <c r="AD30" s="4"/>
    </row>
    <row r="31" ht="15.75" customHeight="1">
      <c r="A31" s="1"/>
      <c r="B31" s="9"/>
      <c r="C31" s="202"/>
      <c r="D31" s="203"/>
      <c r="E31" s="203"/>
      <c r="F31" s="204"/>
      <c r="G31" s="48"/>
      <c r="H31" s="49"/>
      <c r="I31" s="29"/>
      <c r="J31" s="1"/>
      <c r="K31" s="1"/>
      <c r="L31" s="1"/>
      <c r="M31" s="1"/>
      <c r="N31" s="1"/>
      <c r="O31" s="1"/>
      <c r="P31" s="8"/>
      <c r="Q31" s="1"/>
      <c r="R31" s="1"/>
      <c r="S31" s="3"/>
      <c r="T31" s="1"/>
      <c r="U31" s="1"/>
      <c r="V31" s="1"/>
      <c r="W31" s="1"/>
      <c r="X31" s="1"/>
      <c r="Y31" s="1"/>
      <c r="Z31" s="4"/>
      <c r="AA31" s="1"/>
      <c r="AB31" s="4"/>
      <c r="AC31" s="4"/>
      <c r="AD31" s="4"/>
    </row>
    <row r="32" ht="15.75" hidden="1" customHeight="1">
      <c r="A32" s="1"/>
      <c r="B32" s="9"/>
      <c r="C32" s="202"/>
      <c r="D32" s="203"/>
      <c r="E32" s="203"/>
      <c r="F32" s="204"/>
      <c r="G32" s="48"/>
      <c r="H32" s="49"/>
      <c r="I32" s="29" t="s">
        <v>29</v>
      </c>
      <c r="J32" s="1"/>
      <c r="K32" s="1"/>
      <c r="L32" s="1"/>
      <c r="M32" s="1"/>
      <c r="N32" s="1"/>
      <c r="O32" s="1"/>
      <c r="P32" s="1"/>
      <c r="Q32" s="1"/>
      <c r="R32" s="1"/>
      <c r="S32" s="3"/>
      <c r="T32" s="1"/>
      <c r="U32" s="1"/>
      <c r="V32" s="1"/>
      <c r="W32" s="1"/>
      <c r="X32" s="1"/>
      <c r="Y32" s="1"/>
      <c r="Z32" s="4"/>
      <c r="AA32" s="1"/>
      <c r="AB32" s="4"/>
      <c r="AC32" s="4"/>
      <c r="AD32" s="4"/>
    </row>
    <row r="33" ht="15.75" hidden="1" customHeight="1">
      <c r="A33" s="1"/>
      <c r="B33" s="9"/>
      <c r="C33" s="202"/>
      <c r="D33" s="203"/>
      <c r="E33" s="203"/>
      <c r="F33" s="204"/>
      <c r="G33" s="48"/>
      <c r="H33" s="49"/>
      <c r="I33" s="29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4"/>
      <c r="AA33" s="1"/>
      <c r="AB33" s="4"/>
      <c r="AC33" s="4"/>
      <c r="AD33" s="4"/>
    </row>
    <row r="34" ht="15.75" hidden="1" customHeight="1">
      <c r="A34" s="1"/>
      <c r="B34" s="9"/>
      <c r="C34" s="202"/>
      <c r="D34" s="203"/>
      <c r="E34" s="203"/>
      <c r="F34" s="204"/>
      <c r="G34" s="48"/>
      <c r="H34" s="49"/>
      <c r="I34" s="29" t="s">
        <v>30</v>
      </c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4"/>
      <c r="AA34" s="1"/>
      <c r="AB34" s="4"/>
      <c r="AC34" s="4"/>
      <c r="AD34" s="4"/>
    </row>
    <row r="35" ht="15.75" hidden="1" customHeight="1">
      <c r="A35" s="1"/>
      <c r="B35" s="9"/>
      <c r="C35" s="202"/>
      <c r="D35" s="203"/>
      <c r="E35" s="203"/>
      <c r="F35" s="204"/>
      <c r="G35" s="48"/>
      <c r="H35" s="49"/>
      <c r="I35" s="29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4"/>
      <c r="AA35" s="1"/>
      <c r="AB35" s="4"/>
      <c r="AC35" s="4"/>
      <c r="AD35" s="4"/>
    </row>
    <row r="36" ht="15.75" hidden="1" customHeight="1">
      <c r="A36" s="1"/>
      <c r="B36" s="9"/>
      <c r="C36" s="202"/>
      <c r="D36" s="203"/>
      <c r="E36" s="203"/>
      <c r="F36" s="204"/>
      <c r="G36" s="48"/>
      <c r="H36" s="49"/>
      <c r="I36" s="29" t="s">
        <v>31</v>
      </c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4"/>
      <c r="AA36" s="1"/>
      <c r="AB36" s="4"/>
      <c r="AC36" s="4"/>
      <c r="AD36" s="4"/>
    </row>
    <row r="37" ht="15.75" hidden="1" customHeight="1">
      <c r="A37" s="1"/>
      <c r="B37" s="9"/>
      <c r="C37" s="202"/>
      <c r="D37" s="203"/>
      <c r="E37" s="203"/>
      <c r="F37" s="204"/>
      <c r="G37" s="48"/>
      <c r="H37" s="49"/>
      <c r="I37" s="29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4"/>
      <c r="AA37" s="1"/>
      <c r="AB37" s="4"/>
      <c r="AC37" s="4"/>
      <c r="AD37" s="4"/>
    </row>
    <row r="38" ht="15.75" hidden="1" customHeight="1">
      <c r="A38" s="1"/>
      <c r="B38" s="9"/>
      <c r="C38" s="202"/>
      <c r="D38" s="203"/>
      <c r="E38" s="203"/>
      <c r="F38" s="204"/>
      <c r="G38" s="48"/>
      <c r="H38" s="49"/>
      <c r="I38" s="29" t="s">
        <v>32</v>
      </c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4"/>
      <c r="AA38" s="1"/>
      <c r="AB38" s="4"/>
      <c r="AC38" s="4"/>
      <c r="AD38" s="4"/>
    </row>
    <row r="39" ht="15.75" hidden="1" customHeight="1">
      <c r="A39" s="1"/>
      <c r="B39" s="9"/>
      <c r="C39" s="202"/>
      <c r="D39" s="203"/>
      <c r="E39" s="203"/>
      <c r="F39" s="204"/>
      <c r="G39" s="48"/>
      <c r="H39" s="49"/>
      <c r="I39" s="29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4"/>
      <c r="AA39" s="1"/>
      <c r="AB39" s="4"/>
      <c r="AC39" s="4"/>
      <c r="AD39" s="4"/>
    </row>
    <row r="40" ht="15.75" customHeight="1">
      <c r="A40" s="1"/>
      <c r="B40" s="9"/>
      <c r="C40" s="202"/>
      <c r="D40" s="203"/>
      <c r="E40" s="203"/>
      <c r="F40" s="204"/>
      <c r="G40" s="48"/>
      <c r="H40" s="49"/>
      <c r="I40" s="29" t="s">
        <v>33</v>
      </c>
      <c r="J40" s="1"/>
      <c r="K40" s="1"/>
      <c r="L40" s="1"/>
      <c r="M40" s="1"/>
      <c r="N40" s="1"/>
      <c r="O40" s="1"/>
      <c r="P40" s="8"/>
      <c r="Q40" s="1"/>
      <c r="R40" s="1"/>
      <c r="S40" s="8"/>
      <c r="T40" s="1"/>
      <c r="U40" s="1"/>
      <c r="V40" s="1"/>
      <c r="W40" s="1"/>
      <c r="X40" s="1"/>
      <c r="Y40" s="1"/>
      <c r="Z40" s="4"/>
      <c r="AA40" s="1"/>
      <c r="AB40" s="4"/>
      <c r="AC40" s="4"/>
      <c r="AD40" s="4"/>
    </row>
    <row r="41" ht="15.75" customHeight="1">
      <c r="A41" s="1"/>
      <c r="B41" s="9"/>
      <c r="C41" s="202"/>
      <c r="D41" s="203"/>
      <c r="E41" s="203"/>
      <c r="F41" s="204"/>
      <c r="G41" s="48"/>
      <c r="H41" s="49"/>
      <c r="I41" s="29"/>
      <c r="J41" s="1"/>
      <c r="K41" s="1"/>
      <c r="L41" s="1"/>
      <c r="M41" s="1"/>
      <c r="N41" s="1"/>
      <c r="O41" s="1"/>
      <c r="P41" s="8"/>
      <c r="Q41" s="1"/>
      <c r="R41" s="1"/>
      <c r="S41" s="8"/>
      <c r="T41" s="1"/>
      <c r="U41" s="1"/>
      <c r="V41" s="1"/>
      <c r="W41" s="1"/>
      <c r="X41" s="1"/>
      <c r="Y41" s="1"/>
      <c r="Z41" s="4"/>
      <c r="AA41" s="1"/>
      <c r="AB41" s="4"/>
      <c r="AC41" s="4"/>
      <c r="AD41" s="4"/>
    </row>
    <row r="42" ht="15.75" customHeight="1">
      <c r="A42" s="1"/>
      <c r="B42" s="9"/>
      <c r="C42" s="210"/>
      <c r="D42" s="211"/>
      <c r="E42" s="211"/>
      <c r="F42" s="212"/>
      <c r="G42" s="48"/>
      <c r="H42" s="49"/>
      <c r="I42" s="29" t="s">
        <v>34</v>
      </c>
      <c r="J42" s="1"/>
      <c r="K42" s="1"/>
      <c r="L42" s="1"/>
      <c r="M42" s="1"/>
      <c r="N42" s="1"/>
      <c r="O42" s="1"/>
      <c r="P42" s="8"/>
      <c r="Q42" s="1"/>
      <c r="R42" s="1"/>
      <c r="S42" s="8"/>
      <c r="T42" s="1"/>
      <c r="U42" s="1"/>
      <c r="V42" s="1"/>
      <c r="W42" s="1"/>
      <c r="X42" s="1"/>
      <c r="Y42" s="1"/>
      <c r="Z42" s="4"/>
      <c r="AA42" s="1"/>
      <c r="AB42" s="4"/>
      <c r="AC42" s="4"/>
      <c r="AD42" s="4"/>
    </row>
    <row r="43" ht="15.75" customHeight="1">
      <c r="A43" s="1"/>
      <c r="B43" s="9"/>
      <c r="C43" s="289"/>
      <c r="D43" s="198"/>
      <c r="E43" s="198"/>
      <c r="F43" s="222"/>
      <c r="G43" s="290"/>
      <c r="H43" s="49"/>
      <c r="I43" s="29"/>
      <c r="J43" s="1"/>
      <c r="K43" s="1"/>
      <c r="L43" s="1"/>
      <c r="M43" s="1"/>
      <c r="N43" s="1"/>
      <c r="O43" s="1"/>
      <c r="P43" s="8"/>
      <c r="Q43" s="1"/>
      <c r="R43" s="1"/>
      <c r="T43" s="1"/>
      <c r="U43" s="1"/>
      <c r="V43" s="1"/>
      <c r="W43" s="1"/>
      <c r="X43" s="1"/>
      <c r="Y43" s="1"/>
      <c r="Z43" s="4"/>
      <c r="AA43" s="1"/>
      <c r="AB43" s="4"/>
      <c r="AC43" s="4"/>
      <c r="AD43" s="4"/>
    </row>
    <row r="44" ht="15.75" customHeight="1">
      <c r="A44" s="1"/>
      <c r="B44" s="9"/>
      <c r="C44" s="291" t="s">
        <v>344</v>
      </c>
      <c r="D44" s="292"/>
      <c r="E44" s="292"/>
      <c r="F44" s="264"/>
      <c r="G44" s="293">
        <f t="shared" ref="G44:H44" si="1">SUM(G23:G43)</f>
        <v>8</v>
      </c>
      <c r="H44" s="294">
        <f t="shared" si="1"/>
        <v>7844.58</v>
      </c>
      <c r="I44" s="29" t="s">
        <v>8</v>
      </c>
      <c r="J44" s="1"/>
      <c r="K44" s="1"/>
      <c r="L44" s="1"/>
      <c r="M44" s="1"/>
      <c r="N44" s="1"/>
      <c r="O44" s="1"/>
      <c r="P44" s="8"/>
      <c r="Q44" s="1"/>
      <c r="R44" s="1"/>
      <c r="S44" s="8"/>
      <c r="T44" s="1"/>
      <c r="U44" s="1"/>
      <c r="V44" s="1"/>
      <c r="W44" s="1"/>
      <c r="X44" s="1"/>
      <c r="Y44" s="1"/>
      <c r="Z44" s="4"/>
      <c r="AA44" s="1"/>
      <c r="AB44" s="4"/>
      <c r="AC44" s="4"/>
      <c r="AD44" s="4"/>
    </row>
    <row r="45" ht="15.75" customHeight="1">
      <c r="A45" s="1"/>
      <c r="B45" s="9"/>
      <c r="C45" s="1"/>
      <c r="D45" s="1"/>
      <c r="E45" s="1"/>
      <c r="F45" s="1"/>
      <c r="G45" s="295" t="s">
        <v>36</v>
      </c>
      <c r="H45" s="296">
        <v>497.39</v>
      </c>
      <c r="I45" s="29"/>
      <c r="J45" s="1"/>
      <c r="K45" s="1"/>
      <c r="L45" s="1"/>
      <c r="M45" s="1"/>
      <c r="N45" s="1"/>
      <c r="O45" s="1"/>
      <c r="P45" s="3"/>
      <c r="Q45" s="1"/>
      <c r="R45" s="1"/>
      <c r="S45" s="8"/>
      <c r="T45" s="1"/>
      <c r="U45" s="1"/>
      <c r="V45" s="1"/>
      <c r="W45" s="1"/>
      <c r="X45" s="1"/>
      <c r="Y45" s="1"/>
      <c r="Z45" s="4"/>
      <c r="AA45" s="1"/>
      <c r="AB45" s="4"/>
      <c r="AC45" s="4"/>
      <c r="AD45" s="4"/>
    </row>
    <row r="46" ht="15.75" customHeight="1">
      <c r="A46" s="1"/>
      <c r="B46" s="9"/>
      <c r="C46" s="1"/>
      <c r="D46" s="1"/>
      <c r="E46" s="1"/>
      <c r="F46" s="1"/>
      <c r="G46" s="71" t="s">
        <v>37</v>
      </c>
      <c r="H46" s="489"/>
      <c r="I46" s="29" t="s">
        <v>38</v>
      </c>
      <c r="J46" s="1"/>
      <c r="K46" s="1"/>
      <c r="L46" s="1"/>
      <c r="M46" s="1"/>
      <c r="N46" s="1"/>
      <c r="O46" s="1"/>
      <c r="P46" s="1"/>
      <c r="Q46" s="1"/>
      <c r="R46" s="1"/>
      <c r="S46" s="8"/>
      <c r="T46" s="1"/>
      <c r="U46" s="1"/>
      <c r="V46" s="1"/>
      <c r="W46" s="1"/>
      <c r="X46" s="1"/>
      <c r="Y46" s="1"/>
      <c r="Z46" s="4"/>
      <c r="AA46" s="1"/>
      <c r="AB46" s="4"/>
      <c r="AC46" s="4"/>
      <c r="AD46" s="4"/>
    </row>
    <row r="47" ht="15.75" customHeight="1">
      <c r="A47" s="1"/>
      <c r="B47" s="9"/>
      <c r="C47" s="55"/>
      <c r="D47" s="76"/>
      <c r="E47" s="55" t="s">
        <v>40</v>
      </c>
      <c r="G47" s="69" t="s">
        <v>41</v>
      </c>
      <c r="H47" s="488"/>
      <c r="I47" s="29"/>
      <c r="J47" s="1"/>
      <c r="K47" s="1"/>
      <c r="L47" s="1"/>
      <c r="M47" s="1"/>
      <c r="N47" s="1"/>
      <c r="O47" s="1"/>
      <c r="P47" s="1"/>
      <c r="Q47" s="1"/>
      <c r="R47" s="1"/>
      <c r="T47" s="1"/>
      <c r="U47" s="1"/>
      <c r="V47" s="1"/>
      <c r="W47" s="1"/>
      <c r="X47" s="1"/>
      <c r="Y47" s="1"/>
      <c r="Z47" s="4"/>
      <c r="AA47" s="1"/>
      <c r="AB47" s="4"/>
      <c r="AC47" s="4"/>
      <c r="AD47" s="4"/>
    </row>
    <row r="48" ht="15.75" customHeight="1">
      <c r="A48" s="1"/>
      <c r="B48" s="9"/>
      <c r="C48" s="80" t="s">
        <v>250</v>
      </c>
      <c r="D48" s="1"/>
      <c r="E48" s="80" t="s">
        <v>43</v>
      </c>
      <c r="F48" s="221"/>
      <c r="G48" s="69" t="s">
        <v>44</v>
      </c>
      <c r="H48" s="488">
        <v>4805.92</v>
      </c>
      <c r="I48" s="29" t="s">
        <v>45</v>
      </c>
      <c r="J48" s="1"/>
      <c r="K48" s="1"/>
      <c r="L48" s="1"/>
      <c r="M48" s="1"/>
      <c r="N48" s="1"/>
      <c r="O48" s="1"/>
      <c r="P48" s="1"/>
      <c r="Q48" s="1"/>
      <c r="R48" s="1"/>
      <c r="S48" s="3"/>
      <c r="T48" s="1"/>
      <c r="U48" s="1"/>
      <c r="V48" s="1"/>
      <c r="W48" s="1"/>
      <c r="X48" s="1"/>
      <c r="Y48" s="1"/>
      <c r="Z48" s="4"/>
      <c r="AA48" s="1"/>
      <c r="AB48" s="4"/>
      <c r="AC48" s="4"/>
      <c r="AD48" s="4"/>
    </row>
    <row r="49" ht="15.75" customHeight="1">
      <c r="A49" s="1"/>
      <c r="B49" s="9"/>
      <c r="C49" s="1"/>
      <c r="D49" s="1"/>
      <c r="E49" s="55" t="s">
        <v>990</v>
      </c>
      <c r="F49" s="207"/>
      <c r="G49" s="82" t="s">
        <v>48</v>
      </c>
      <c r="H49" s="83"/>
      <c r="I49" s="84"/>
      <c r="J49" s="1"/>
      <c r="K49" s="1"/>
      <c r="L49" s="1"/>
      <c r="M49" s="1"/>
      <c r="N49" s="1"/>
      <c r="O49" s="1"/>
      <c r="P49" s="1"/>
      <c r="Q49" s="1"/>
      <c r="R49" s="1"/>
      <c r="T49" s="1"/>
      <c r="U49" s="1"/>
      <c r="V49" s="1"/>
      <c r="W49" s="1"/>
      <c r="X49" s="1"/>
      <c r="Y49" s="1"/>
      <c r="Z49" s="4"/>
      <c r="AA49" s="1"/>
      <c r="AB49" s="4"/>
      <c r="AC49" s="4"/>
      <c r="AD49" s="4"/>
    </row>
    <row r="50" ht="15.75" customHeight="1">
      <c r="A50" s="1"/>
      <c r="B50" s="9"/>
      <c r="C50" s="55" t="s">
        <v>251</v>
      </c>
      <c r="D50" s="85"/>
      <c r="E50" s="198"/>
      <c r="F50" s="222"/>
      <c r="G50" s="82" t="s">
        <v>50</v>
      </c>
      <c r="H50" s="83"/>
      <c r="I50" s="29"/>
      <c r="J50" s="1"/>
      <c r="K50" s="1"/>
      <c r="L50" s="1"/>
      <c r="M50" s="1"/>
      <c r="N50" s="1"/>
      <c r="O50" s="1"/>
      <c r="P50" s="1"/>
      <c r="Q50" s="1"/>
      <c r="R50" s="1"/>
      <c r="S50" s="8"/>
      <c r="T50" s="1"/>
      <c r="U50" s="1"/>
      <c r="V50" s="1"/>
      <c r="W50" s="1"/>
      <c r="X50" s="1"/>
      <c r="Y50" s="1"/>
      <c r="Z50" s="4"/>
      <c r="AA50" s="1"/>
      <c r="AB50" s="4"/>
      <c r="AC50" s="4"/>
      <c r="AD50" s="4"/>
    </row>
    <row r="51" ht="15.75" customHeight="1">
      <c r="A51" s="1"/>
      <c r="B51" s="9"/>
      <c r="C51" s="80" t="s">
        <v>252</v>
      </c>
      <c r="D51" s="1"/>
      <c r="E51" s="80" t="s">
        <v>1113</v>
      </c>
      <c r="F51" s="221"/>
      <c r="G51" s="71" t="s">
        <v>53</v>
      </c>
      <c r="H51" s="72"/>
      <c r="I51" s="29"/>
      <c r="J51" s="1"/>
      <c r="K51" s="1"/>
      <c r="L51" s="1"/>
      <c r="M51" s="1"/>
      <c r="N51" s="1"/>
      <c r="O51" s="1"/>
      <c r="P51" s="1"/>
      <c r="Q51" s="1"/>
      <c r="R51" s="1"/>
      <c r="S51" s="8"/>
      <c r="T51" s="1"/>
      <c r="U51" s="1"/>
      <c r="V51" s="1"/>
      <c r="W51" s="1"/>
      <c r="X51" s="1"/>
      <c r="Y51" s="1"/>
      <c r="Z51" s="4"/>
      <c r="AA51" s="1"/>
      <c r="AB51" s="4"/>
      <c r="AC51" s="4"/>
      <c r="AD51" s="4"/>
    </row>
    <row r="52" ht="15.75" customHeight="1">
      <c r="A52" s="1"/>
      <c r="B52" s="9"/>
      <c r="C52" s="1"/>
      <c r="D52" s="1"/>
      <c r="E52" s="1"/>
      <c r="F52" s="1"/>
      <c r="G52" s="69" t="s">
        <v>55</v>
      </c>
      <c r="H52" s="77"/>
      <c r="I52" s="29"/>
      <c r="J52" s="1"/>
      <c r="K52" s="1"/>
      <c r="L52" s="1"/>
      <c r="M52" s="1"/>
      <c r="N52" s="1"/>
      <c r="O52" s="1"/>
      <c r="P52" s="1"/>
      <c r="Q52" s="1"/>
      <c r="R52" s="1"/>
      <c r="T52" s="1"/>
      <c r="U52" s="1"/>
      <c r="V52" s="1"/>
      <c r="W52" s="1"/>
      <c r="X52" s="1"/>
      <c r="Y52" s="1"/>
      <c r="Z52" s="4"/>
      <c r="AA52" s="1"/>
      <c r="AB52" s="4"/>
      <c r="AC52" s="4"/>
      <c r="AD52" s="4"/>
    </row>
    <row r="53" ht="15.75" customHeight="1">
      <c r="A53" s="1"/>
      <c r="B53" s="9"/>
      <c r="C53" s="223" t="s">
        <v>253</v>
      </c>
      <c r="D53" s="86"/>
      <c r="E53" s="87"/>
      <c r="F53" s="1"/>
      <c r="G53" s="88" t="s">
        <v>57</v>
      </c>
      <c r="H53" s="72"/>
      <c r="I53" s="29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4"/>
      <c r="AA53" s="1"/>
      <c r="AB53" s="4"/>
      <c r="AC53" s="4"/>
      <c r="AD53" s="4"/>
    </row>
    <row r="54" ht="15.75" customHeight="1">
      <c r="A54" s="1"/>
      <c r="B54" s="9"/>
      <c r="C54" s="225" t="s">
        <v>254</v>
      </c>
      <c r="E54" s="89"/>
      <c r="F54" s="1"/>
      <c r="G54" s="90" t="s">
        <v>59</v>
      </c>
      <c r="H54" s="77"/>
      <c r="I54" s="29"/>
      <c r="J54" s="9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4"/>
      <c r="AA54" s="1"/>
      <c r="AB54" s="4"/>
      <c r="AC54" s="4"/>
      <c r="AD54" s="4"/>
    </row>
    <row r="55" ht="15.75" customHeight="1">
      <c r="A55" s="1"/>
      <c r="B55" s="9"/>
      <c r="C55" s="226" t="s">
        <v>255</v>
      </c>
      <c r="E55" s="89"/>
      <c r="F55" s="1"/>
      <c r="G55" s="88" t="s">
        <v>61</v>
      </c>
      <c r="H55" s="72"/>
      <c r="I55" s="29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4"/>
      <c r="AA55" s="1"/>
      <c r="AB55" s="4"/>
      <c r="AC55" s="4"/>
      <c r="AD55" s="4"/>
    </row>
    <row r="56" ht="15.75" customHeight="1">
      <c r="A56" s="1"/>
      <c r="B56" s="9"/>
      <c r="C56" s="227" t="s">
        <v>1224</v>
      </c>
      <c r="E56" s="228"/>
      <c r="F56" s="1"/>
      <c r="G56" s="69"/>
      <c r="H56" s="92"/>
      <c r="I56" s="93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4"/>
      <c r="AA56" s="1"/>
      <c r="AB56" s="4"/>
      <c r="AC56" s="4"/>
      <c r="AD56" s="4"/>
    </row>
    <row r="57" ht="15.75" customHeight="1">
      <c r="A57" s="1"/>
      <c r="B57" s="9"/>
      <c r="C57" s="229" t="s">
        <v>1225</v>
      </c>
      <c r="E57" s="89"/>
      <c r="F57" s="1"/>
      <c r="G57" s="94" t="s">
        <v>64</v>
      </c>
      <c r="H57" s="95"/>
      <c r="I57" s="93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74" t="s">
        <v>39</v>
      </c>
      <c r="V57" s="75">
        <v>497.39</v>
      </c>
      <c r="W57" s="1"/>
      <c r="X57" s="1"/>
      <c r="Y57" s="1"/>
      <c r="Z57" s="4"/>
      <c r="AA57" s="1"/>
      <c r="AB57" s="4"/>
      <c r="AC57" s="4"/>
      <c r="AD57" s="4"/>
    </row>
    <row r="58" ht="15.75" customHeight="1">
      <c r="A58" s="1"/>
      <c r="B58" s="9"/>
      <c r="C58" s="231" t="s">
        <v>258</v>
      </c>
      <c r="E58" s="89"/>
      <c r="F58" s="1"/>
      <c r="G58" s="94" t="s">
        <v>66</v>
      </c>
      <c r="H58" s="95">
        <v>158.1</v>
      </c>
      <c r="I58" s="93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78" t="s">
        <v>42</v>
      </c>
      <c r="V58" s="79">
        <v>173.91</v>
      </c>
      <c r="W58" s="1"/>
      <c r="X58" s="1"/>
      <c r="Y58" s="1"/>
      <c r="Z58" s="4"/>
      <c r="AA58" s="1"/>
      <c r="AB58" s="4"/>
      <c r="AC58" s="4"/>
      <c r="AD58" s="4"/>
    </row>
    <row r="59" ht="15.75" customHeight="1">
      <c r="A59" s="1"/>
      <c r="B59" s="9"/>
      <c r="C59" s="232" t="s">
        <v>994</v>
      </c>
      <c r="E59" s="228"/>
      <c r="F59" s="1"/>
      <c r="G59" s="96" t="s">
        <v>68</v>
      </c>
      <c r="H59" s="72"/>
      <c r="I59" s="93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78" t="s">
        <v>46</v>
      </c>
      <c r="V59" s="79">
        <v>4805.92</v>
      </c>
      <c r="W59" s="1"/>
      <c r="X59" s="1"/>
      <c r="Y59" s="1"/>
      <c r="Z59" s="4"/>
      <c r="AA59" s="1"/>
      <c r="AB59" s="4"/>
      <c r="AC59" s="4"/>
      <c r="AD59" s="4"/>
    </row>
    <row r="60" ht="15.75" customHeight="1">
      <c r="A60" s="1"/>
      <c r="B60" s="9"/>
      <c r="C60" s="233" t="s">
        <v>260</v>
      </c>
      <c r="E60" s="228"/>
      <c r="F60" s="1"/>
      <c r="G60" s="100" t="s">
        <v>70</v>
      </c>
      <c r="H60" s="106"/>
      <c r="I60" s="93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78" t="s">
        <v>49</v>
      </c>
      <c r="V60" s="79">
        <v>1369.68</v>
      </c>
      <c r="W60" s="1"/>
      <c r="X60" s="1"/>
      <c r="Y60" s="1"/>
      <c r="Z60" s="4"/>
      <c r="AA60" s="1"/>
      <c r="AB60" s="4"/>
      <c r="AC60" s="4"/>
      <c r="AD60" s="4"/>
    </row>
    <row r="61" ht="15.75" customHeight="1">
      <c r="A61" s="1"/>
      <c r="B61" s="9"/>
      <c r="C61" s="235" t="s">
        <v>261</v>
      </c>
      <c r="D61" s="103"/>
      <c r="E61" s="104"/>
      <c r="F61" s="1"/>
      <c r="G61" s="105" t="s">
        <v>71</v>
      </c>
      <c r="H61" s="106"/>
      <c r="I61" s="107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78" t="s">
        <v>51</v>
      </c>
      <c r="V61" s="79"/>
      <c r="W61" s="1"/>
      <c r="X61" s="1"/>
      <c r="Y61" s="1"/>
      <c r="Z61" s="4"/>
      <c r="AA61" s="1"/>
      <c r="AB61" s="4"/>
      <c r="AC61" s="4"/>
      <c r="AD61" s="4"/>
    </row>
    <row r="62" ht="15.75" customHeight="1">
      <c r="A62" s="1"/>
      <c r="B62" s="9"/>
      <c r="C62" s="226"/>
      <c r="E62" s="89"/>
      <c r="F62" s="1"/>
      <c r="G62" s="108"/>
      <c r="H62" s="109"/>
      <c r="I62" s="107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78" t="s">
        <v>54</v>
      </c>
      <c r="V62" s="79">
        <v>239.12</v>
      </c>
      <c r="W62" s="1"/>
      <c r="X62" s="1"/>
      <c r="Y62" s="1"/>
      <c r="Z62" s="4"/>
      <c r="AA62" s="1"/>
      <c r="AB62" s="4"/>
      <c r="AC62" s="4"/>
      <c r="AD62" s="4"/>
    </row>
    <row r="63" ht="15.75" customHeight="1">
      <c r="A63" s="1"/>
      <c r="B63" s="9"/>
      <c r="C63" s="237" t="s">
        <v>262</v>
      </c>
      <c r="D63" s="103"/>
      <c r="E63" s="104"/>
      <c r="F63" s="1"/>
      <c r="G63" s="110" t="s">
        <v>72</v>
      </c>
      <c r="H63" s="111">
        <f>SUM(H44:H62)</f>
        <v>13305.99</v>
      </c>
      <c r="I63" s="65" t="s">
        <v>73</v>
      </c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78" t="s">
        <v>56</v>
      </c>
      <c r="V63" s="79"/>
      <c r="W63" s="1"/>
      <c r="X63" s="1"/>
      <c r="Y63" s="1"/>
      <c r="Z63" s="4"/>
      <c r="AA63" s="1"/>
      <c r="AB63" s="4"/>
      <c r="AC63" s="4"/>
      <c r="AD63" s="4"/>
    </row>
    <row r="64" ht="15.75" customHeight="1">
      <c r="A64" s="1"/>
      <c r="B64" s="9"/>
      <c r="C64" s="226" t="s">
        <v>263</v>
      </c>
      <c r="E64" s="89"/>
      <c r="F64" s="1"/>
      <c r="G64" s="112" t="s">
        <v>74</v>
      </c>
      <c r="H64" s="454"/>
      <c r="I64" s="114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78" t="s">
        <v>58</v>
      </c>
      <c r="V64" s="79">
        <v>415.85</v>
      </c>
      <c r="W64" s="1"/>
      <c r="X64" s="1"/>
      <c r="Y64" s="1"/>
      <c r="Z64" s="4"/>
      <c r="AA64" s="1"/>
      <c r="AB64" s="4"/>
      <c r="AC64" s="4"/>
      <c r="AD64" s="4"/>
    </row>
    <row r="65" ht="15.75" customHeight="1">
      <c r="A65" s="1"/>
      <c r="B65" s="9"/>
      <c r="C65" s="240" t="s">
        <v>264</v>
      </c>
      <c r="E65" s="228"/>
      <c r="F65" s="1"/>
      <c r="G65" s="115" t="s">
        <v>75</v>
      </c>
      <c r="H65" s="116">
        <f>H63-H64</f>
        <v>13305.99</v>
      </c>
      <c r="I65" s="117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78" t="s">
        <v>60</v>
      </c>
      <c r="V65" s="79">
        <v>239.12</v>
      </c>
      <c r="W65" s="1"/>
      <c r="X65" s="1"/>
      <c r="Y65" s="1"/>
      <c r="Z65" s="4"/>
      <c r="AA65" s="1"/>
      <c r="AB65" s="4"/>
      <c r="AC65" s="4"/>
      <c r="AD65" s="4"/>
    </row>
    <row r="66" ht="15.75" customHeight="1">
      <c r="A66" s="1"/>
      <c r="B66" s="9"/>
      <c r="C66" s="241"/>
      <c r="D66" s="242"/>
      <c r="E66" s="243"/>
      <c r="F66" s="120" t="s">
        <v>76</v>
      </c>
      <c r="G66" s="121"/>
      <c r="H66" s="122"/>
      <c r="I66" s="114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78" t="s">
        <v>62</v>
      </c>
      <c r="V66" s="79"/>
      <c r="W66" s="1"/>
      <c r="X66" s="1"/>
      <c r="Y66" s="1"/>
      <c r="Z66" s="4"/>
      <c r="AA66" s="1"/>
      <c r="AB66" s="4"/>
      <c r="AC66" s="4"/>
      <c r="AD66" s="4"/>
    </row>
    <row r="67" ht="15.75" customHeight="1">
      <c r="A67" s="1"/>
      <c r="B67" s="9"/>
      <c r="C67" s="1"/>
      <c r="D67" s="1"/>
      <c r="E67" s="16"/>
      <c r="F67" s="245" t="s">
        <v>1210</v>
      </c>
      <c r="G67" s="218"/>
      <c r="H67" s="218"/>
      <c r="I67" s="114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78" t="s">
        <v>63</v>
      </c>
      <c r="V67" s="79"/>
      <c r="W67" s="1"/>
      <c r="X67" s="1"/>
      <c r="Y67" s="1"/>
      <c r="Z67" s="4"/>
      <c r="AA67" s="1"/>
      <c r="AB67" s="4"/>
      <c r="AC67" s="4"/>
      <c r="AD67" s="4"/>
    </row>
    <row r="68" ht="15.75" customHeight="1">
      <c r="A68" s="1"/>
      <c r="B68" s="9"/>
      <c r="C68" s="1"/>
      <c r="D68" s="1"/>
      <c r="E68" s="128"/>
      <c r="F68" s="246"/>
      <c r="G68" s="247"/>
      <c r="H68" s="247"/>
      <c r="I68" s="114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78" t="s">
        <v>65</v>
      </c>
      <c r="V68" s="79">
        <v>158.1</v>
      </c>
      <c r="W68" s="1"/>
      <c r="X68" s="1"/>
      <c r="Y68" s="1"/>
      <c r="Z68" s="4"/>
      <c r="AA68" s="1"/>
      <c r="AB68" s="4"/>
      <c r="AC68" s="4"/>
      <c r="AD68" s="4"/>
    </row>
    <row r="69" ht="15.75" customHeight="1">
      <c r="A69" s="1"/>
      <c r="B69" s="9"/>
      <c r="C69" s="85" t="s">
        <v>266</v>
      </c>
      <c r="D69" s="1"/>
      <c r="E69" s="1"/>
      <c r="F69" s="1"/>
      <c r="G69" s="1"/>
      <c r="H69" s="85"/>
      <c r="I69" s="114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78" t="s">
        <v>67</v>
      </c>
      <c r="V69" s="79">
        <v>2144.27</v>
      </c>
      <c r="W69" s="1"/>
      <c r="X69" s="1"/>
      <c r="Y69" s="1"/>
      <c r="Z69" s="4"/>
      <c r="AA69" s="1"/>
      <c r="AB69" s="4"/>
      <c r="AC69" s="4"/>
      <c r="AD69" s="4"/>
    </row>
    <row r="70" ht="15.75" customHeight="1">
      <c r="A70" s="1"/>
      <c r="B70" s="121"/>
      <c r="C70" s="298" t="s">
        <v>267</v>
      </c>
      <c r="D70" s="30"/>
      <c r="E70" s="30"/>
      <c r="F70" s="30"/>
      <c r="G70" s="30"/>
      <c r="H70" s="30"/>
      <c r="I70" s="132"/>
      <c r="J70" s="1"/>
      <c r="K70" s="1"/>
      <c r="L70" s="1"/>
      <c r="M70" s="1" t="s">
        <v>79</v>
      </c>
      <c r="N70" s="1"/>
      <c r="O70" s="1"/>
      <c r="P70" s="1"/>
      <c r="Q70" s="1"/>
      <c r="R70" s="1"/>
      <c r="S70" s="1"/>
      <c r="T70" s="1"/>
      <c r="U70" s="98" t="s">
        <v>69</v>
      </c>
      <c r="V70" s="99"/>
      <c r="W70" s="1"/>
      <c r="X70" s="1"/>
      <c r="Y70" s="1"/>
      <c r="Z70" s="4"/>
      <c r="AA70" s="1" t="s">
        <v>80</v>
      </c>
      <c r="AB70" s="4"/>
      <c r="AC70" s="4"/>
      <c r="AD70" s="4"/>
    </row>
    <row r="71" ht="15.75" customHeight="1">
      <c r="A71" s="1"/>
      <c r="B71" s="1"/>
      <c r="C71" s="1"/>
      <c r="D71" s="1"/>
      <c r="E71" s="1"/>
      <c r="F71" s="1"/>
      <c r="G71" s="1"/>
      <c r="H71" s="1"/>
      <c r="I71" s="2"/>
      <c r="J71" s="1"/>
      <c r="K71" s="1"/>
      <c r="L71" s="1"/>
      <c r="M71" s="1" t="s">
        <v>81</v>
      </c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4"/>
      <c r="AA71" s="1"/>
      <c r="AB71" s="4"/>
      <c r="AC71" s="4"/>
      <c r="AD71" s="4"/>
    </row>
    <row r="72" ht="15.75" customHeight="1">
      <c r="A72" s="1"/>
      <c r="B72" s="1"/>
      <c r="C72" s="1"/>
      <c r="D72" s="1"/>
      <c r="E72" s="1"/>
      <c r="F72" s="1"/>
      <c r="G72" s="1"/>
      <c r="H72" s="1"/>
      <c r="I72" s="2"/>
      <c r="J72" s="1"/>
      <c r="K72" s="1"/>
      <c r="L72" s="1"/>
      <c r="M72" s="1" t="s">
        <v>82</v>
      </c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 t="s">
        <v>83</v>
      </c>
      <c r="Z72" s="4"/>
      <c r="AA72" s="1">
        <v>11.0</v>
      </c>
      <c r="AB72" s="4">
        <v>2614.86</v>
      </c>
      <c r="AC72" s="4"/>
      <c r="AD72" s="4">
        <v>28763.460000000003</v>
      </c>
    </row>
    <row r="73" ht="15.75" customHeight="1">
      <c r="A73" s="1"/>
      <c r="B73" s="1"/>
      <c r="C73" s="1"/>
      <c r="D73" s="1"/>
      <c r="E73" s="1"/>
      <c r="F73" s="1"/>
      <c r="G73" s="1"/>
      <c r="H73" s="1"/>
      <c r="I73" s="2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 t="s">
        <v>85</v>
      </c>
      <c r="Z73" s="4"/>
      <c r="AA73" s="1">
        <v>7.0</v>
      </c>
      <c r="AB73" s="4">
        <v>3735.514285714286</v>
      </c>
      <c r="AC73" s="4"/>
      <c r="AD73" s="4">
        <v>26148.600000000002</v>
      </c>
    </row>
    <row r="74" ht="15.75" customHeight="1">
      <c r="A74" s="1"/>
      <c r="B74" s="1"/>
      <c r="C74" s="1"/>
      <c r="D74" s="1"/>
      <c r="E74" s="1"/>
      <c r="F74" s="1"/>
      <c r="G74" s="1"/>
      <c r="H74" s="1"/>
      <c r="I74" s="2"/>
      <c r="J74" s="1"/>
      <c r="K74" s="1"/>
      <c r="L74" s="1"/>
      <c r="M74" s="4" t="s">
        <v>86</v>
      </c>
      <c r="N74" s="4"/>
      <c r="O74" s="4"/>
      <c r="P74" s="4"/>
      <c r="Q74" s="4"/>
      <c r="R74" s="4"/>
      <c r="S74" s="4"/>
      <c r="T74" s="4"/>
      <c r="U74" s="4"/>
      <c r="V74" s="4"/>
      <c r="W74" s="4"/>
      <c r="X74" s="1"/>
      <c r="Y74" s="1" t="s">
        <v>87</v>
      </c>
      <c r="Z74" s="4"/>
      <c r="AA74" s="1">
        <v>8.0</v>
      </c>
      <c r="AB74" s="4">
        <v>3268.5750000000003</v>
      </c>
      <c r="AC74" s="4"/>
      <c r="AD74" s="4">
        <v>26148.600000000002</v>
      </c>
    </row>
    <row r="75" ht="15.75" customHeight="1">
      <c r="A75" s="1"/>
      <c r="B75" s="1"/>
      <c r="C75" s="1"/>
      <c r="D75" s="1"/>
      <c r="E75" s="1"/>
      <c r="F75" s="1"/>
      <c r="G75" s="1"/>
      <c r="H75" s="1"/>
      <c r="I75" s="2"/>
      <c r="J75" s="1"/>
      <c r="K75" s="1"/>
      <c r="L75" s="1"/>
      <c r="M75" s="4" t="s">
        <v>337</v>
      </c>
      <c r="N75" s="4"/>
      <c r="O75" s="4"/>
      <c r="P75" s="4"/>
      <c r="Q75" s="4"/>
      <c r="R75" s="4"/>
      <c r="S75" s="4"/>
      <c r="T75" s="4"/>
      <c r="U75" s="4"/>
      <c r="V75" s="4"/>
      <c r="W75" s="4"/>
      <c r="X75" s="1"/>
      <c r="Y75" s="1" t="s">
        <v>89</v>
      </c>
      <c r="Z75" s="4"/>
      <c r="AA75" s="1">
        <v>12.0</v>
      </c>
      <c r="AB75" s="4">
        <v>2614.86</v>
      </c>
      <c r="AC75" s="4"/>
      <c r="AD75" s="4">
        <v>31378.32</v>
      </c>
    </row>
    <row r="76" ht="15.75" customHeight="1">
      <c r="A76" s="1"/>
      <c r="B76" s="1"/>
      <c r="C76" s="1"/>
      <c r="D76" s="1"/>
      <c r="E76" s="1"/>
      <c r="F76" s="1"/>
      <c r="G76" s="1"/>
      <c r="H76" s="1"/>
      <c r="I76" s="2"/>
      <c r="J76" s="1"/>
      <c r="K76" s="1"/>
      <c r="L76" s="1"/>
      <c r="M76" s="4" t="s">
        <v>90</v>
      </c>
      <c r="N76" s="4"/>
      <c r="O76" s="4"/>
      <c r="P76" s="4"/>
      <c r="Q76" s="4"/>
      <c r="R76" s="4" t="s">
        <v>91</v>
      </c>
      <c r="S76" s="4" t="s">
        <v>91</v>
      </c>
      <c r="T76" s="4" t="s">
        <v>91</v>
      </c>
      <c r="U76" s="4" t="s">
        <v>91</v>
      </c>
      <c r="V76" s="4" t="s">
        <v>91</v>
      </c>
      <c r="W76" s="4"/>
      <c r="X76" s="1"/>
      <c r="Y76" s="1" t="s">
        <v>92</v>
      </c>
      <c r="Z76" s="4"/>
      <c r="AA76" s="1">
        <v>9.0</v>
      </c>
      <c r="AB76" s="4">
        <v>2905.4</v>
      </c>
      <c r="AC76" s="4"/>
      <c r="AD76" s="4">
        <v>26148.600000000002</v>
      </c>
    </row>
    <row r="77" ht="15.75" customHeight="1">
      <c r="A77" s="1"/>
      <c r="B77" s="1"/>
      <c r="C77" s="1"/>
      <c r="D77" s="1"/>
      <c r="E77" s="1"/>
      <c r="F77" s="1"/>
      <c r="G77" s="1"/>
      <c r="H77" s="1"/>
      <c r="I77" s="2"/>
      <c r="J77" s="1"/>
      <c r="K77" s="1"/>
      <c r="L77" s="1"/>
      <c r="M77" s="4" t="s">
        <v>93</v>
      </c>
      <c r="N77" s="4" t="s">
        <v>94</v>
      </c>
      <c r="O77" s="4" t="s">
        <v>95</v>
      </c>
      <c r="P77" s="4"/>
      <c r="Q77" s="4"/>
      <c r="R77" s="4" t="s">
        <v>96</v>
      </c>
      <c r="S77" s="4" t="s">
        <v>97</v>
      </c>
      <c r="T77" s="4" t="s">
        <v>98</v>
      </c>
      <c r="U77" s="4" t="s">
        <v>99</v>
      </c>
      <c r="V77" s="4" t="s">
        <v>176</v>
      </c>
      <c r="W77" s="4"/>
      <c r="X77" s="1"/>
      <c r="Y77" s="1" t="s">
        <v>101</v>
      </c>
      <c r="Z77" s="4"/>
      <c r="AA77" s="1">
        <v>10.0</v>
      </c>
      <c r="AB77" s="4">
        <v>2614.86</v>
      </c>
      <c r="AC77" s="4"/>
      <c r="AD77" s="4">
        <v>26148.600000000002</v>
      </c>
    </row>
    <row r="78" ht="15.75" customHeight="1">
      <c r="A78" s="1"/>
      <c r="B78" s="1"/>
      <c r="C78" s="1"/>
      <c r="D78" s="1"/>
      <c r="E78" s="1"/>
      <c r="F78" s="1"/>
      <c r="G78" s="1"/>
      <c r="H78" s="1"/>
      <c r="I78" s="2"/>
      <c r="J78" s="1"/>
      <c r="K78" s="1"/>
      <c r="L78" s="1"/>
      <c r="M78" s="4" t="s">
        <v>338</v>
      </c>
      <c r="N78" s="4" t="s">
        <v>103</v>
      </c>
      <c r="O78" s="4">
        <v>871.62</v>
      </c>
      <c r="P78" s="4"/>
      <c r="Q78" s="4"/>
      <c r="R78" s="4" t="s">
        <v>351</v>
      </c>
      <c r="S78" s="4" t="s">
        <v>351</v>
      </c>
      <c r="T78" s="4" t="s">
        <v>351</v>
      </c>
      <c r="U78" s="4" t="s">
        <v>351</v>
      </c>
      <c r="V78" s="4">
        <v>4200.0</v>
      </c>
      <c r="W78" s="4"/>
      <c r="X78" s="1"/>
      <c r="Y78" s="1" t="s">
        <v>105</v>
      </c>
      <c r="Z78" s="4"/>
      <c r="AA78" s="1">
        <v>8.0</v>
      </c>
      <c r="AB78" s="4">
        <v>3268.5750000000003</v>
      </c>
      <c r="AC78" s="4"/>
      <c r="AD78" s="4">
        <v>26148.600000000002</v>
      </c>
    </row>
    <row r="79" ht="15.75" customHeight="1">
      <c r="A79" s="1"/>
      <c r="B79" s="1"/>
      <c r="C79" s="1"/>
      <c r="D79" s="1"/>
      <c r="E79" s="1"/>
      <c r="F79" s="1"/>
      <c r="G79" s="1"/>
      <c r="H79" s="1"/>
      <c r="I79" s="2"/>
      <c r="J79" s="1"/>
      <c r="K79" s="1"/>
      <c r="L79" s="1"/>
      <c r="M79" s="4" t="s">
        <v>39</v>
      </c>
      <c r="N79" s="4" t="s">
        <v>103</v>
      </c>
      <c r="O79" s="4">
        <v>497.39</v>
      </c>
      <c r="P79" s="4"/>
      <c r="Q79" s="4"/>
      <c r="R79" s="4">
        <v>497.39</v>
      </c>
      <c r="S79" s="4">
        <v>497.39</v>
      </c>
      <c r="T79" s="4">
        <v>497.39</v>
      </c>
      <c r="U79" s="4">
        <v>497.39</v>
      </c>
      <c r="V79" s="4">
        <v>497.39</v>
      </c>
      <c r="W79" s="4"/>
      <c r="X79" s="1"/>
      <c r="Y79" s="1" t="s">
        <v>106</v>
      </c>
      <c r="Z79" s="4"/>
      <c r="AA79" s="1">
        <v>8.0</v>
      </c>
      <c r="AB79" s="4">
        <v>3268.5750000000003</v>
      </c>
      <c r="AC79" s="4"/>
      <c r="AD79" s="4">
        <v>26148.600000000002</v>
      </c>
    </row>
    <row r="80" ht="15.75" customHeight="1">
      <c r="A80" s="1"/>
      <c r="B80" s="1"/>
      <c r="C80" s="1"/>
      <c r="D80" s="1"/>
      <c r="E80" s="1"/>
      <c r="F80" s="1"/>
      <c r="G80" s="1"/>
      <c r="H80" s="1"/>
      <c r="I80" s="2"/>
      <c r="J80" s="1"/>
      <c r="K80" s="1"/>
      <c r="L80" s="1"/>
      <c r="M80" s="4" t="s">
        <v>42</v>
      </c>
      <c r="N80" s="4" t="s">
        <v>107</v>
      </c>
      <c r="O80" s="4">
        <v>173.91</v>
      </c>
      <c r="P80" s="4"/>
      <c r="Q80" s="4"/>
      <c r="R80" s="4">
        <v>173.91</v>
      </c>
      <c r="S80" s="4">
        <v>173.91</v>
      </c>
      <c r="T80" s="4"/>
      <c r="U80" s="4"/>
      <c r="V80" s="4"/>
      <c r="W80" s="4"/>
      <c r="X80" s="1"/>
      <c r="Y80" s="1" t="s">
        <v>108</v>
      </c>
      <c r="Z80" s="4"/>
      <c r="AA80" s="1">
        <v>16.0</v>
      </c>
      <c r="AB80" s="4">
        <v>2614.86</v>
      </c>
      <c r="AC80" s="4"/>
      <c r="AD80" s="4">
        <v>41837.76</v>
      </c>
    </row>
    <row r="81" ht="15.75" customHeight="1">
      <c r="A81" s="1"/>
      <c r="B81" s="1"/>
      <c r="C81" s="1"/>
      <c r="E81" s="1"/>
      <c r="F81" s="1"/>
      <c r="G81" s="1"/>
      <c r="H81" s="1"/>
      <c r="I81" s="2"/>
      <c r="J81" s="1"/>
      <c r="L81" s="1"/>
      <c r="M81" s="4" t="s">
        <v>46</v>
      </c>
      <c r="N81" s="4" t="s">
        <v>103</v>
      </c>
      <c r="O81" s="4">
        <v>4805.92</v>
      </c>
      <c r="P81" s="4"/>
      <c r="Q81" s="4"/>
      <c r="R81" s="4">
        <v>4805.92</v>
      </c>
      <c r="S81" s="4">
        <v>4805.92</v>
      </c>
      <c r="T81" s="4">
        <v>4805.92</v>
      </c>
      <c r="U81" s="4">
        <v>4805.92</v>
      </c>
      <c r="V81" s="4"/>
      <c r="W81" s="4"/>
      <c r="X81" s="1"/>
      <c r="Y81" s="1" t="s">
        <v>109</v>
      </c>
      <c r="Z81" s="4"/>
      <c r="AA81" s="1">
        <v>8.0</v>
      </c>
      <c r="AB81" s="4">
        <v>3268.5750000000003</v>
      </c>
      <c r="AC81" s="4"/>
      <c r="AD81" s="4">
        <v>26148.600000000002</v>
      </c>
    </row>
    <row r="82" ht="15.75" customHeight="1">
      <c r="A82" s="1"/>
      <c r="B82" s="1"/>
      <c r="C82" s="1"/>
      <c r="E82" s="1"/>
      <c r="F82" s="1"/>
      <c r="G82" s="1"/>
      <c r="H82" s="1"/>
      <c r="I82" s="2"/>
      <c r="J82" s="1"/>
      <c r="L82" s="1"/>
      <c r="M82" s="4" t="s">
        <v>49</v>
      </c>
      <c r="N82" s="4" t="s">
        <v>103</v>
      </c>
      <c r="O82" s="4">
        <v>1369.68</v>
      </c>
      <c r="P82" s="4"/>
      <c r="Q82" s="4"/>
      <c r="R82" s="4">
        <v>1369.68</v>
      </c>
      <c r="S82" s="4">
        <v>1369.68</v>
      </c>
      <c r="T82" s="4">
        <v>1369.68</v>
      </c>
      <c r="U82" s="4">
        <v>1369.68</v>
      </c>
      <c r="V82" s="4">
        <v>1369.68</v>
      </c>
      <c r="W82" s="4"/>
      <c r="X82" s="1"/>
      <c r="Y82" s="1" t="s">
        <v>111</v>
      </c>
      <c r="Z82" s="4"/>
      <c r="AA82" s="1">
        <v>9.0</v>
      </c>
      <c r="AB82" s="4">
        <v>2905.4</v>
      </c>
      <c r="AC82" s="4"/>
      <c r="AD82" s="4">
        <v>26148.600000000002</v>
      </c>
    </row>
    <row r="83" ht="15.75" customHeight="1">
      <c r="A83" s="1"/>
      <c r="B83" s="1"/>
      <c r="C83" s="1"/>
      <c r="E83" s="1"/>
      <c r="F83" s="1"/>
      <c r="G83" s="1"/>
      <c r="H83" s="1"/>
      <c r="I83" s="2"/>
      <c r="J83" s="1"/>
      <c r="L83" s="1"/>
      <c r="M83" s="4" t="s">
        <v>124</v>
      </c>
      <c r="N83" s="4" t="s">
        <v>103</v>
      </c>
      <c r="O83" s="4">
        <v>110.0</v>
      </c>
      <c r="P83" s="4"/>
      <c r="Q83" s="4"/>
      <c r="R83" s="4"/>
      <c r="S83" s="4"/>
      <c r="T83" s="4"/>
      <c r="U83" s="4"/>
      <c r="V83" s="4"/>
      <c r="W83" s="4"/>
      <c r="X83" s="1"/>
      <c r="Y83" s="1" t="s">
        <v>113</v>
      </c>
      <c r="Z83" s="4"/>
      <c r="AA83" s="1">
        <v>18.0</v>
      </c>
      <c r="AB83" s="4">
        <v>2614.86</v>
      </c>
      <c r="AC83" s="4"/>
      <c r="AD83" s="4">
        <v>47067.48</v>
      </c>
    </row>
    <row r="84" ht="15.75" customHeight="1">
      <c r="A84" s="1"/>
      <c r="B84" s="1"/>
      <c r="C84" s="1"/>
      <c r="E84" s="1"/>
      <c r="F84" s="1"/>
      <c r="G84" s="1"/>
      <c r="H84" s="1"/>
      <c r="I84" s="2"/>
      <c r="J84" s="1"/>
      <c r="L84" s="1"/>
      <c r="M84" s="4" t="s">
        <v>54</v>
      </c>
      <c r="N84" s="4" t="s">
        <v>107</v>
      </c>
      <c r="O84" s="4">
        <v>239.12</v>
      </c>
      <c r="P84" s="4"/>
      <c r="Q84" s="4"/>
      <c r="R84" s="4">
        <v>239.12</v>
      </c>
      <c r="S84" s="4">
        <v>239.12</v>
      </c>
      <c r="T84" s="4"/>
      <c r="U84" s="4"/>
      <c r="V84" s="4">
        <v>239.12</v>
      </c>
      <c r="W84" s="4"/>
      <c r="X84" s="1"/>
      <c r="Y84" s="1" t="s">
        <v>115</v>
      </c>
      <c r="Z84" s="4"/>
      <c r="AA84" s="1">
        <v>13.0</v>
      </c>
      <c r="AB84" s="4">
        <v>2614.86</v>
      </c>
      <c r="AC84" s="4"/>
      <c r="AD84" s="4">
        <v>33993.18</v>
      </c>
    </row>
    <row r="85" ht="15.75" customHeight="1">
      <c r="A85" s="1"/>
      <c r="B85" s="1"/>
      <c r="C85" s="1"/>
      <c r="E85" s="1"/>
      <c r="F85" s="1"/>
      <c r="G85" s="1"/>
      <c r="H85" s="1"/>
      <c r="I85" s="2"/>
      <c r="J85" s="1"/>
      <c r="L85" s="1"/>
      <c r="M85" s="4" t="s">
        <v>56</v>
      </c>
      <c r="N85" s="4" t="s">
        <v>103</v>
      </c>
      <c r="O85" s="4">
        <v>86.95</v>
      </c>
      <c r="P85" s="4"/>
      <c r="Q85" s="4"/>
      <c r="R85" s="4"/>
      <c r="S85" s="4"/>
      <c r="T85" s="4">
        <v>86.95</v>
      </c>
      <c r="U85" s="4">
        <v>86.95</v>
      </c>
      <c r="V85" s="4"/>
      <c r="W85" s="4"/>
      <c r="X85" s="1"/>
      <c r="Y85" s="1" t="s">
        <v>117</v>
      </c>
      <c r="Z85" s="4"/>
      <c r="AA85" s="1">
        <v>7.0</v>
      </c>
      <c r="AB85" s="4">
        <v>3735.514285714286</v>
      </c>
      <c r="AC85" s="4"/>
      <c r="AD85" s="4">
        <v>26148.600000000002</v>
      </c>
    </row>
    <row r="86" ht="15.75" customHeight="1">
      <c r="A86" s="1"/>
      <c r="B86" s="1"/>
      <c r="C86" s="1"/>
      <c r="E86" s="1"/>
      <c r="F86" s="1"/>
      <c r="G86" s="1"/>
      <c r="H86" s="1"/>
      <c r="I86" s="2"/>
      <c r="J86" s="1"/>
      <c r="L86" s="1"/>
      <c r="M86" s="4" t="s">
        <v>58</v>
      </c>
      <c r="N86" s="4" t="s">
        <v>129</v>
      </c>
      <c r="O86" s="4">
        <v>415.85</v>
      </c>
      <c r="P86" s="4"/>
      <c r="Q86" s="4"/>
      <c r="R86" s="4">
        <v>415.85</v>
      </c>
      <c r="S86" s="4">
        <v>415.85</v>
      </c>
      <c r="T86" s="4">
        <v>415.85</v>
      </c>
      <c r="U86" s="4">
        <v>415.85</v>
      </c>
      <c r="V86" s="4"/>
      <c r="W86" s="4"/>
      <c r="X86" s="1"/>
      <c r="Y86" s="1" t="s">
        <v>119</v>
      </c>
      <c r="Z86" s="4"/>
      <c r="AA86" s="1">
        <v>10.0</v>
      </c>
      <c r="AB86" s="4">
        <v>2614.86</v>
      </c>
      <c r="AC86" s="4"/>
      <c r="AD86" s="4">
        <v>26148.600000000002</v>
      </c>
    </row>
    <row r="87" ht="15.75" customHeight="1">
      <c r="A87" s="1"/>
      <c r="B87" s="1"/>
      <c r="C87" s="1"/>
      <c r="E87" s="1"/>
      <c r="F87" s="1"/>
      <c r="G87" s="1"/>
      <c r="H87" s="1"/>
      <c r="I87" s="2"/>
      <c r="J87" s="1"/>
      <c r="L87" s="1"/>
      <c r="M87" s="4" t="s">
        <v>60</v>
      </c>
      <c r="N87" s="4" t="s">
        <v>107</v>
      </c>
      <c r="O87" s="4">
        <v>239.12</v>
      </c>
      <c r="P87" s="4"/>
      <c r="Q87" s="4"/>
      <c r="R87" s="4">
        <v>239.12</v>
      </c>
      <c r="S87" s="4">
        <v>239.12</v>
      </c>
      <c r="T87" s="4"/>
      <c r="U87" s="4"/>
      <c r="V87" s="4"/>
      <c r="W87" s="4"/>
      <c r="X87" s="1"/>
      <c r="Y87" s="1" t="s">
        <v>121</v>
      </c>
      <c r="Z87" s="4"/>
      <c r="AA87" s="1">
        <v>7.0</v>
      </c>
      <c r="AB87" s="4">
        <v>3735.514285714286</v>
      </c>
      <c r="AC87" s="4"/>
      <c r="AD87" s="4">
        <v>26148.600000000002</v>
      </c>
    </row>
    <row r="88" ht="15.75" customHeight="1">
      <c r="A88" s="1"/>
      <c r="B88" s="1"/>
      <c r="C88" s="1"/>
      <c r="E88" s="1"/>
      <c r="F88" s="1"/>
      <c r="G88" s="1"/>
      <c r="H88" s="1"/>
      <c r="I88" s="2"/>
      <c r="J88" s="1"/>
      <c r="L88" s="1"/>
      <c r="M88" s="4" t="s">
        <v>133</v>
      </c>
      <c r="N88" s="4" t="s">
        <v>107</v>
      </c>
      <c r="O88" s="4">
        <v>1569.89</v>
      </c>
      <c r="P88" s="4"/>
      <c r="Q88" s="4"/>
      <c r="R88" s="4">
        <v>1569.89</v>
      </c>
      <c r="S88" s="4"/>
      <c r="T88" s="4"/>
      <c r="U88" s="4"/>
      <c r="V88" s="4"/>
      <c r="W88" s="4"/>
      <c r="X88" s="1"/>
      <c r="Y88" s="1" t="s">
        <v>122</v>
      </c>
      <c r="Z88" s="4"/>
      <c r="AA88" s="1">
        <v>19.0</v>
      </c>
      <c r="AB88" s="4">
        <v>2614.86</v>
      </c>
      <c r="AC88" s="4"/>
      <c r="AD88" s="4">
        <v>49682.340000000004</v>
      </c>
    </row>
    <row r="89" ht="15.75" customHeight="1">
      <c r="A89" s="1"/>
      <c r="B89" s="1"/>
      <c r="C89" s="1"/>
      <c r="E89" s="1"/>
      <c r="F89" s="1"/>
      <c r="G89" s="1"/>
      <c r="H89" s="1"/>
      <c r="I89" s="2"/>
      <c r="J89" s="1"/>
      <c r="L89" s="1"/>
      <c r="M89" s="4" t="s">
        <v>136</v>
      </c>
      <c r="N89" s="4" t="s">
        <v>129</v>
      </c>
      <c r="O89" s="4">
        <v>784.95</v>
      </c>
      <c r="P89" s="4"/>
      <c r="Q89" s="4"/>
      <c r="R89" s="4"/>
      <c r="S89" s="4"/>
      <c r="T89" s="4">
        <v>784.95</v>
      </c>
      <c r="U89" s="4"/>
      <c r="V89" s="4"/>
      <c r="W89" s="4"/>
      <c r="X89" s="1"/>
      <c r="Y89" s="1" t="s">
        <v>123</v>
      </c>
      <c r="Z89" s="4"/>
      <c r="AA89" s="1">
        <v>10.0</v>
      </c>
      <c r="AB89" s="4">
        <v>2614.86</v>
      </c>
      <c r="AC89" s="4"/>
      <c r="AD89" s="4">
        <v>26148.600000000002</v>
      </c>
    </row>
    <row r="90" ht="15.75" customHeight="1">
      <c r="A90" s="1"/>
      <c r="B90" s="1"/>
      <c r="C90" s="1"/>
      <c r="E90" s="1"/>
      <c r="F90" s="1"/>
      <c r="G90" s="1"/>
      <c r="H90" s="1"/>
      <c r="I90" s="2"/>
      <c r="J90" s="1"/>
      <c r="L90" s="1"/>
      <c r="M90" s="4" t="s">
        <v>65</v>
      </c>
      <c r="N90" s="4" t="s">
        <v>103</v>
      </c>
      <c r="O90" s="4">
        <v>158.1</v>
      </c>
      <c r="P90" s="4"/>
      <c r="Q90" s="4"/>
      <c r="R90" s="4">
        <v>158.1</v>
      </c>
      <c r="S90" s="4">
        <v>158.1</v>
      </c>
      <c r="T90" s="4">
        <v>158.1</v>
      </c>
      <c r="U90" s="4">
        <v>158.1</v>
      </c>
      <c r="V90" s="4"/>
      <c r="W90" s="4"/>
      <c r="X90" s="1"/>
      <c r="Y90" s="1" t="s">
        <v>126</v>
      </c>
      <c r="Z90" s="4"/>
      <c r="AA90" s="1">
        <v>8.0</v>
      </c>
      <c r="AB90" s="4">
        <v>3268.5750000000003</v>
      </c>
      <c r="AC90" s="4"/>
      <c r="AD90" s="4">
        <v>26148.600000000002</v>
      </c>
    </row>
    <row r="91" ht="15.75" customHeight="1">
      <c r="A91" s="1"/>
      <c r="B91" s="1"/>
      <c r="C91" s="1"/>
      <c r="E91" s="1"/>
      <c r="F91" s="1"/>
      <c r="G91" s="1"/>
      <c r="H91" s="1"/>
      <c r="I91" s="2"/>
      <c r="J91" s="1"/>
      <c r="L91" s="1"/>
      <c r="M91" s="4" t="s">
        <v>67</v>
      </c>
      <c r="N91" s="4" t="s">
        <v>107</v>
      </c>
      <c r="O91" s="4">
        <v>2144.27</v>
      </c>
      <c r="P91" s="4"/>
      <c r="Q91" s="4"/>
      <c r="R91" s="4">
        <v>2144.27</v>
      </c>
      <c r="S91" s="4">
        <v>2144.27</v>
      </c>
      <c r="T91" s="4"/>
      <c r="U91" s="4"/>
      <c r="V91" s="4"/>
      <c r="W91" s="4"/>
      <c r="X91" s="1"/>
      <c r="Y91" s="1" t="s">
        <v>127</v>
      </c>
      <c r="Z91" s="4"/>
      <c r="AA91" s="1">
        <v>18.0</v>
      </c>
      <c r="AB91" s="4">
        <v>2614.86</v>
      </c>
      <c r="AC91" s="4"/>
      <c r="AD91" s="4">
        <v>47067.48</v>
      </c>
    </row>
    <row r="92" ht="15.75" customHeight="1">
      <c r="A92" s="1"/>
      <c r="B92" s="1"/>
      <c r="C92" s="1"/>
      <c r="E92" s="1"/>
      <c r="F92" s="1"/>
      <c r="G92" s="1"/>
      <c r="H92" s="1"/>
      <c r="I92" s="2"/>
      <c r="J92" s="1"/>
      <c r="L92" s="1"/>
      <c r="M92" s="4" t="s">
        <v>143</v>
      </c>
      <c r="N92" s="4" t="s">
        <v>129</v>
      </c>
      <c r="O92" s="4">
        <v>804.1</v>
      </c>
      <c r="P92" s="4"/>
      <c r="Q92" s="4"/>
      <c r="R92" s="152"/>
      <c r="S92" s="152"/>
      <c r="T92" s="152">
        <v>804.1</v>
      </c>
      <c r="U92" s="152">
        <v>804.1</v>
      </c>
      <c r="V92" s="152"/>
      <c r="W92" s="4"/>
      <c r="X92" s="1"/>
      <c r="Y92" s="1" t="s">
        <v>128</v>
      </c>
      <c r="Z92" s="4"/>
      <c r="AA92" s="1">
        <v>10.0</v>
      </c>
      <c r="AB92" s="4">
        <v>2614.86</v>
      </c>
      <c r="AC92" s="4"/>
      <c r="AD92" s="4">
        <v>26148.600000000002</v>
      </c>
    </row>
    <row r="93" ht="15.75" customHeight="1">
      <c r="A93" s="1"/>
      <c r="B93" s="1"/>
      <c r="C93" s="1"/>
      <c r="E93" s="1"/>
      <c r="F93" s="1"/>
      <c r="G93" s="1"/>
      <c r="H93" s="1"/>
      <c r="I93" s="2"/>
      <c r="J93" s="1"/>
      <c r="L93" s="1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1"/>
      <c r="Y93" s="1" t="s">
        <v>130</v>
      </c>
      <c r="Z93" s="4"/>
      <c r="AA93" s="1">
        <v>12.0</v>
      </c>
      <c r="AB93" s="4">
        <v>2614.86</v>
      </c>
      <c r="AC93" s="4"/>
      <c r="AD93" s="4">
        <v>31378.32</v>
      </c>
    </row>
    <row r="94" ht="15.75" customHeight="1">
      <c r="A94" s="1"/>
      <c r="B94" s="1"/>
      <c r="C94" s="1"/>
      <c r="E94" s="1"/>
      <c r="F94" s="1"/>
      <c r="G94" s="1"/>
      <c r="H94" s="1"/>
      <c r="I94" s="2"/>
      <c r="J94" s="1"/>
      <c r="L94" s="1"/>
      <c r="M94" s="4"/>
      <c r="N94" s="4"/>
      <c r="O94" s="4"/>
      <c r="P94" s="4"/>
      <c r="Q94" s="4"/>
      <c r="R94" s="4">
        <f t="shared" ref="R94:U94" si="2">SUM(R79:R92)</f>
        <v>11613.25</v>
      </c>
      <c r="S94" s="4">
        <f t="shared" si="2"/>
        <v>10043.36</v>
      </c>
      <c r="T94" s="4">
        <f t="shared" si="2"/>
        <v>8922.94</v>
      </c>
      <c r="U94" s="4">
        <f t="shared" si="2"/>
        <v>8137.99</v>
      </c>
      <c r="V94" s="4">
        <f>SUM(V78:V92)</f>
        <v>6306.19</v>
      </c>
      <c r="W94" s="4"/>
      <c r="X94" s="1"/>
      <c r="Y94" s="1" t="s">
        <v>131</v>
      </c>
      <c r="Z94" s="4"/>
      <c r="AA94" s="1">
        <v>15.0</v>
      </c>
      <c r="AB94" s="4">
        <v>2614.86</v>
      </c>
      <c r="AC94" s="4"/>
      <c r="AD94" s="4">
        <v>39222.9</v>
      </c>
    </row>
    <row r="95" ht="15.75" customHeight="1">
      <c r="A95" s="1"/>
      <c r="B95" s="1"/>
      <c r="C95" s="1"/>
      <c r="E95" s="1"/>
      <c r="F95" s="1"/>
      <c r="G95" s="1"/>
      <c r="H95" s="1"/>
      <c r="I95" s="2"/>
      <c r="J95" s="1"/>
      <c r="L95" s="1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1"/>
      <c r="Y95" s="1" t="s">
        <v>134</v>
      </c>
      <c r="Z95" s="4"/>
      <c r="AA95" s="1">
        <v>9.0</v>
      </c>
      <c r="AB95" s="4">
        <v>2905.4</v>
      </c>
      <c r="AC95" s="4"/>
      <c r="AD95" s="4">
        <v>26148.600000000002</v>
      </c>
    </row>
    <row r="96" ht="15.75" customHeight="1">
      <c r="A96" s="1"/>
      <c r="B96" s="1"/>
      <c r="C96" s="1"/>
      <c r="E96" s="1"/>
      <c r="F96" s="1"/>
      <c r="G96" s="1"/>
      <c r="H96" s="1"/>
      <c r="I96" s="2"/>
      <c r="J96" s="1"/>
      <c r="L96" s="1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1"/>
      <c r="Y96" s="1" t="s">
        <v>137</v>
      </c>
      <c r="Z96" s="4"/>
      <c r="AA96" s="1">
        <v>8.0</v>
      </c>
      <c r="AB96" s="4">
        <v>3268.5750000000003</v>
      </c>
      <c r="AC96" s="4"/>
      <c r="AD96" s="4">
        <v>26148.600000000002</v>
      </c>
    </row>
    <row r="97" ht="15.75" customHeight="1">
      <c r="A97" s="1"/>
      <c r="B97" s="1"/>
      <c r="C97" s="1"/>
      <c r="E97" s="1"/>
      <c r="F97" s="1"/>
      <c r="G97" s="1"/>
      <c r="H97" s="1"/>
      <c r="I97" s="2"/>
      <c r="J97" s="1"/>
      <c r="L97" s="1"/>
      <c r="M97" s="4" t="s">
        <v>365</v>
      </c>
      <c r="N97" s="4"/>
      <c r="O97" s="4"/>
      <c r="P97" s="4"/>
      <c r="Q97" s="4"/>
      <c r="R97" s="4"/>
      <c r="S97" s="4"/>
      <c r="T97" s="4"/>
      <c r="U97" s="4"/>
      <c r="V97" s="4"/>
      <c r="W97" s="4"/>
      <c r="X97" s="1"/>
      <c r="Y97" s="1" t="s">
        <v>139</v>
      </c>
      <c r="Z97" s="4"/>
      <c r="AA97" s="1">
        <v>8.0</v>
      </c>
      <c r="AB97" s="4">
        <v>3268.5750000000003</v>
      </c>
      <c r="AC97" s="4"/>
      <c r="AD97" s="4">
        <v>26148.600000000002</v>
      </c>
    </row>
    <row r="98" ht="15.75" customHeight="1">
      <c r="A98" s="1"/>
      <c r="B98" s="1"/>
      <c r="C98" s="1"/>
      <c r="E98" s="1"/>
      <c r="F98" s="1"/>
      <c r="G98" s="1"/>
      <c r="H98" s="1"/>
      <c r="I98" s="2"/>
      <c r="J98" s="1"/>
      <c r="L98" s="1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1"/>
      <c r="Y98" s="1" t="s">
        <v>140</v>
      </c>
      <c r="Z98" s="4"/>
      <c r="AA98" s="1">
        <v>7.0</v>
      </c>
      <c r="AB98" s="4">
        <v>4109.04</v>
      </c>
      <c r="AC98" s="4"/>
      <c r="AD98" s="4">
        <v>28763.28</v>
      </c>
    </row>
    <row r="99" ht="15.75" customHeight="1">
      <c r="A99" s="1"/>
      <c r="B99" s="1"/>
      <c r="C99" s="1"/>
      <c r="E99" s="1"/>
      <c r="F99" s="1"/>
      <c r="G99" s="1"/>
      <c r="H99" s="1"/>
      <c r="I99" s="2"/>
      <c r="J99" s="1"/>
      <c r="L99" s="1"/>
      <c r="M99" s="4" t="s">
        <v>366</v>
      </c>
      <c r="N99" s="4"/>
      <c r="O99" s="4"/>
      <c r="P99" s="4"/>
      <c r="Q99" s="4"/>
      <c r="R99" s="4"/>
      <c r="S99" s="4"/>
      <c r="T99" s="4"/>
      <c r="U99" s="4"/>
      <c r="V99" s="4"/>
      <c r="W99" s="4"/>
      <c r="X99" s="1"/>
      <c r="Y99" s="1" t="s">
        <v>144</v>
      </c>
      <c r="Z99" s="4"/>
      <c r="AA99" s="1">
        <v>5.0</v>
      </c>
      <c r="AB99" s="4">
        <v>4109.04</v>
      </c>
      <c r="AC99" s="4"/>
      <c r="AD99" s="4">
        <v>20545.2</v>
      </c>
    </row>
    <row r="100" ht="15.75" customHeight="1">
      <c r="A100" s="1"/>
      <c r="B100" s="1"/>
      <c r="C100" s="1"/>
      <c r="E100" s="1"/>
      <c r="F100" s="1"/>
      <c r="G100" s="1"/>
      <c r="H100" s="1"/>
      <c r="I100" s="2"/>
      <c r="J100" s="1"/>
      <c r="L100" s="1"/>
      <c r="M100" s="4" t="s">
        <v>169</v>
      </c>
      <c r="N100" s="4"/>
      <c r="O100" s="4"/>
      <c r="P100" s="4"/>
      <c r="Q100" s="4"/>
      <c r="R100" s="4" t="s">
        <v>91</v>
      </c>
      <c r="S100" s="4" t="s">
        <v>91</v>
      </c>
      <c r="T100" s="4" t="s">
        <v>91</v>
      </c>
      <c r="U100" s="4" t="s">
        <v>91</v>
      </c>
      <c r="V100" s="4" t="s">
        <v>91</v>
      </c>
      <c r="W100" s="4"/>
      <c r="X100" s="1"/>
      <c r="Y100" s="1" t="s">
        <v>146</v>
      </c>
      <c r="Z100" s="4"/>
      <c r="AA100" s="1">
        <v>3.0</v>
      </c>
      <c r="AB100" s="4">
        <v>4109.04</v>
      </c>
      <c r="AC100" s="4"/>
      <c r="AD100" s="4">
        <v>12327.119999999999</v>
      </c>
    </row>
    <row r="101" ht="15.75" customHeight="1">
      <c r="A101" s="1"/>
      <c r="B101" s="1"/>
      <c r="C101" s="1"/>
      <c r="E101" s="1"/>
      <c r="F101" s="1"/>
      <c r="G101" s="1"/>
      <c r="H101" s="1"/>
      <c r="I101" s="2"/>
      <c r="J101" s="1"/>
      <c r="L101" s="1"/>
      <c r="M101" s="4" t="s">
        <v>93</v>
      </c>
      <c r="N101" s="4" t="s">
        <v>94</v>
      </c>
      <c r="O101" s="4" t="s">
        <v>95</v>
      </c>
      <c r="P101" s="4"/>
      <c r="Q101" s="4"/>
      <c r="R101" s="4" t="s">
        <v>172</v>
      </c>
      <c r="S101" s="4" t="s">
        <v>173</v>
      </c>
      <c r="T101" s="4" t="s">
        <v>174</v>
      </c>
      <c r="U101" s="4" t="s">
        <v>175</v>
      </c>
      <c r="V101" s="4" t="s">
        <v>176</v>
      </c>
      <c r="W101" s="4"/>
      <c r="X101" s="1"/>
      <c r="Y101" s="1" t="s">
        <v>150</v>
      </c>
      <c r="Z101" s="4"/>
      <c r="AA101" s="1">
        <v>4.0</v>
      </c>
      <c r="AB101" s="4">
        <v>4109.04</v>
      </c>
      <c r="AC101" s="4"/>
      <c r="AD101" s="4">
        <v>16436.16</v>
      </c>
    </row>
    <row r="102" ht="15.75" customHeight="1">
      <c r="A102" s="1"/>
      <c r="B102" s="1"/>
      <c r="C102" s="1"/>
      <c r="E102" s="1"/>
      <c r="F102" s="1"/>
      <c r="G102" s="1"/>
      <c r="H102" s="1"/>
      <c r="I102" s="2"/>
      <c r="J102" s="1"/>
      <c r="L102" s="1"/>
      <c r="M102" s="4" t="s">
        <v>338</v>
      </c>
      <c r="N102" s="4" t="s">
        <v>103</v>
      </c>
      <c r="O102" s="4">
        <v>1369.68</v>
      </c>
      <c r="P102" s="4"/>
      <c r="Q102" s="4"/>
      <c r="R102" s="4" t="s">
        <v>351</v>
      </c>
      <c r="S102" s="4" t="s">
        <v>351</v>
      </c>
      <c r="T102" s="4" t="s">
        <v>351</v>
      </c>
      <c r="U102" s="4" t="s">
        <v>351</v>
      </c>
      <c r="V102" s="4">
        <v>4725.0</v>
      </c>
      <c r="W102" s="4"/>
      <c r="X102" s="1"/>
      <c r="Y102" s="1"/>
      <c r="Z102" s="4"/>
      <c r="AA102" s="1"/>
      <c r="AB102" s="4"/>
      <c r="AC102" s="4"/>
      <c r="AD102" s="4"/>
    </row>
    <row r="103" ht="15.75" customHeight="1">
      <c r="A103" s="1"/>
      <c r="B103" s="1"/>
      <c r="C103" s="1"/>
      <c r="D103" s="1"/>
      <c r="E103" s="1"/>
      <c r="F103" s="1"/>
      <c r="G103" s="1"/>
      <c r="H103" s="1"/>
      <c r="I103" s="2"/>
      <c r="J103" s="1"/>
      <c r="L103" s="1"/>
      <c r="M103" s="4" t="s">
        <v>39</v>
      </c>
      <c r="N103" s="4" t="s">
        <v>103</v>
      </c>
      <c r="O103" s="4">
        <v>497.39</v>
      </c>
      <c r="P103" s="4"/>
      <c r="Q103" s="4"/>
      <c r="R103" s="4">
        <v>497.39</v>
      </c>
      <c r="S103" s="4">
        <v>497.39</v>
      </c>
      <c r="T103" s="4">
        <v>497.39</v>
      </c>
      <c r="U103" s="4">
        <v>497.39</v>
      </c>
      <c r="V103" s="4">
        <v>497.39</v>
      </c>
      <c r="W103" s="4"/>
      <c r="X103" s="1"/>
      <c r="Y103" s="1"/>
      <c r="Z103" s="4"/>
      <c r="AA103" s="1"/>
      <c r="AB103" s="4"/>
      <c r="AC103" s="4"/>
      <c r="AD103" s="4">
        <v>872989.1999999998</v>
      </c>
    </row>
    <row r="104" ht="15.75" customHeight="1">
      <c r="A104" s="1"/>
      <c r="B104" s="1"/>
      <c r="C104" s="1"/>
      <c r="D104" s="1"/>
      <c r="E104" s="1"/>
      <c r="F104" s="1"/>
      <c r="G104" s="1"/>
      <c r="H104" s="1"/>
      <c r="I104" s="2"/>
      <c r="J104" s="1"/>
      <c r="L104" s="1"/>
      <c r="M104" s="4" t="s">
        <v>184</v>
      </c>
      <c r="N104" s="4" t="s">
        <v>107</v>
      </c>
      <c r="O104" s="4">
        <v>173.91</v>
      </c>
      <c r="P104" s="4"/>
      <c r="Q104" s="4"/>
      <c r="R104" s="4">
        <v>173.91</v>
      </c>
      <c r="S104" s="4">
        <v>173.91</v>
      </c>
      <c r="T104" s="4"/>
      <c r="U104" s="4"/>
      <c r="V104" s="4"/>
      <c r="W104" s="4"/>
      <c r="X104" s="1"/>
      <c r="Y104" s="1">
        <v>2614.86</v>
      </c>
      <c r="Z104" s="4"/>
      <c r="AA104" s="1"/>
      <c r="AB104" s="4"/>
      <c r="AC104" s="4"/>
      <c r="AD104" s="4"/>
    </row>
    <row r="105" ht="15.75" customHeight="1">
      <c r="A105" s="1"/>
      <c r="B105" s="1"/>
      <c r="C105" s="1"/>
      <c r="D105" s="1"/>
      <c r="E105" s="1"/>
      <c r="F105" s="1"/>
      <c r="G105" s="1"/>
      <c r="H105" s="1"/>
      <c r="I105" s="2"/>
      <c r="J105" s="1"/>
      <c r="L105" s="1"/>
      <c r="M105" s="4" t="s">
        <v>46</v>
      </c>
      <c r="N105" s="4" t="s">
        <v>103</v>
      </c>
      <c r="O105" s="4">
        <v>4805.92</v>
      </c>
      <c r="P105" s="4"/>
      <c r="Q105" s="4"/>
      <c r="R105" s="4">
        <v>4805.92</v>
      </c>
      <c r="S105" s="4">
        <v>4805.92</v>
      </c>
      <c r="T105" s="4">
        <v>4805.92</v>
      </c>
      <c r="U105" s="4">
        <v>4805.92</v>
      </c>
      <c r="V105" s="4"/>
      <c r="W105" s="4"/>
      <c r="X105" s="1"/>
      <c r="Y105" s="1">
        <v>2614.86</v>
      </c>
      <c r="Z105" s="4"/>
      <c r="AA105" s="1"/>
      <c r="AB105" s="4"/>
      <c r="AC105" s="4"/>
      <c r="AD105" s="4"/>
    </row>
    <row r="106" ht="15.75" customHeight="1">
      <c r="A106" s="1"/>
      <c r="B106" s="1"/>
      <c r="C106" s="1"/>
      <c r="D106" s="1"/>
      <c r="E106" s="1"/>
      <c r="F106" s="1"/>
      <c r="G106" s="1"/>
      <c r="H106" s="1"/>
      <c r="I106" s="2"/>
      <c r="J106" s="1"/>
      <c r="L106" s="1"/>
      <c r="M106" s="4" t="s">
        <v>49</v>
      </c>
      <c r="N106" s="4" t="s">
        <v>103</v>
      </c>
      <c r="O106" s="4">
        <v>1569.89</v>
      </c>
      <c r="P106" s="4"/>
      <c r="Q106" s="4"/>
      <c r="R106" s="4">
        <v>1569.89</v>
      </c>
      <c r="S106" s="4">
        <v>1569.89</v>
      </c>
      <c r="T106" s="4">
        <v>1569.89</v>
      </c>
      <c r="U106" s="4">
        <v>1569.89</v>
      </c>
      <c r="V106" s="4">
        <v>1569.89</v>
      </c>
      <c r="W106" s="4"/>
      <c r="X106" s="1"/>
      <c r="Y106" s="73">
        <v>3268.5750000000003</v>
      </c>
      <c r="Z106" s="4"/>
      <c r="AA106" s="1"/>
      <c r="AB106" s="4"/>
      <c r="AC106" s="4"/>
      <c r="AD106" s="4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2"/>
      <c r="J107" s="1"/>
      <c r="L107" s="1"/>
      <c r="M107" s="4" t="s">
        <v>124</v>
      </c>
      <c r="N107" s="4" t="s">
        <v>103</v>
      </c>
      <c r="O107" s="4">
        <v>110.0</v>
      </c>
      <c r="P107" s="4"/>
      <c r="Q107" s="4"/>
      <c r="R107" s="4"/>
      <c r="S107" s="4"/>
      <c r="T107" s="4"/>
      <c r="U107" s="4"/>
      <c r="V107" s="4"/>
      <c r="W107" s="4"/>
      <c r="X107" s="1"/>
      <c r="Y107" s="1">
        <v>2614.86</v>
      </c>
      <c r="Z107" s="4"/>
      <c r="AA107" s="1"/>
      <c r="AB107" s="4"/>
      <c r="AC107" s="4"/>
      <c r="AD107" s="4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2"/>
      <c r="J108" s="1"/>
      <c r="L108" s="1"/>
      <c r="M108" s="4" t="s">
        <v>54</v>
      </c>
      <c r="N108" s="4" t="s">
        <v>107</v>
      </c>
      <c r="O108" s="4">
        <v>239.12</v>
      </c>
      <c r="P108" s="4"/>
      <c r="Q108" s="4"/>
      <c r="R108" s="4">
        <v>239.12</v>
      </c>
      <c r="S108" s="4">
        <v>239.12</v>
      </c>
      <c r="T108" s="4"/>
      <c r="U108" s="4"/>
      <c r="V108" s="4">
        <v>239.12</v>
      </c>
      <c r="W108" s="4"/>
      <c r="X108" s="1"/>
      <c r="Y108" s="4">
        <v>2614.86</v>
      </c>
      <c r="Z108" s="4"/>
      <c r="AA108" s="1"/>
      <c r="AB108" s="4"/>
      <c r="AC108" s="4"/>
      <c r="AD108" s="4"/>
    </row>
    <row r="109" ht="15.75" customHeight="1">
      <c r="A109" s="1"/>
      <c r="B109" s="1"/>
      <c r="C109" s="1"/>
      <c r="D109" s="1"/>
      <c r="E109" s="1"/>
      <c r="F109" s="1"/>
      <c r="G109" s="1"/>
      <c r="H109" s="1"/>
      <c r="I109" s="2"/>
      <c r="J109" s="1"/>
      <c r="L109" s="1"/>
      <c r="M109" s="4" t="s">
        <v>56</v>
      </c>
      <c r="N109" s="4" t="s">
        <v>103</v>
      </c>
      <c r="O109" s="4">
        <v>86.95</v>
      </c>
      <c r="P109" s="4"/>
      <c r="Q109" s="4"/>
      <c r="R109" s="4"/>
      <c r="S109" s="4"/>
      <c r="T109" s="4">
        <v>86.95</v>
      </c>
      <c r="U109" s="4">
        <v>86.95</v>
      </c>
      <c r="V109" s="4"/>
      <c r="W109" s="4"/>
      <c r="X109" s="1"/>
      <c r="Y109" s="1"/>
      <c r="Z109" s="4"/>
      <c r="AA109" s="1"/>
      <c r="AB109" s="4"/>
      <c r="AC109" s="4"/>
      <c r="AD109" s="4"/>
    </row>
    <row r="110" ht="15.75" customHeight="1">
      <c r="A110" s="1"/>
      <c r="B110" s="1"/>
      <c r="C110" s="1"/>
      <c r="D110" s="1"/>
      <c r="E110" s="1"/>
      <c r="F110" s="1"/>
      <c r="G110" s="1"/>
      <c r="H110" s="1"/>
      <c r="I110" s="2"/>
      <c r="J110" s="1"/>
      <c r="L110" s="1"/>
      <c r="M110" s="4" t="s">
        <v>58</v>
      </c>
      <c r="N110" s="4" t="s">
        <v>129</v>
      </c>
      <c r="O110" s="4">
        <v>415.85</v>
      </c>
      <c r="P110" s="4"/>
      <c r="Q110" s="4"/>
      <c r="R110" s="4">
        <v>415.85</v>
      </c>
      <c r="S110" s="4">
        <v>415.85</v>
      </c>
      <c r="T110" s="4">
        <v>415.85</v>
      </c>
      <c r="U110" s="4">
        <v>415.85</v>
      </c>
      <c r="V110" s="4"/>
      <c r="W110" s="4"/>
      <c r="X110" s="1"/>
      <c r="Y110" s="1"/>
      <c r="Z110" s="4"/>
      <c r="AA110" s="1"/>
      <c r="AB110" s="4"/>
      <c r="AC110" s="4"/>
      <c r="AD110" s="4"/>
    </row>
    <row r="111" ht="15.75" customHeight="1">
      <c r="A111" s="1"/>
      <c r="B111" s="1"/>
      <c r="C111" s="1"/>
      <c r="D111" s="1"/>
      <c r="E111" s="1"/>
      <c r="F111" s="1"/>
      <c r="G111" s="1"/>
      <c r="H111" s="1"/>
      <c r="I111" s="2"/>
      <c r="J111" s="1"/>
      <c r="L111" s="1"/>
      <c r="M111" s="4" t="s">
        <v>60</v>
      </c>
      <c r="N111" s="4" t="s">
        <v>107</v>
      </c>
      <c r="O111" s="4">
        <v>239.12</v>
      </c>
      <c r="P111" s="4"/>
      <c r="Q111" s="4"/>
      <c r="R111" s="4">
        <v>239.12</v>
      </c>
      <c r="S111" s="4">
        <v>239.12</v>
      </c>
      <c r="T111" s="4"/>
      <c r="U111" s="4"/>
      <c r="V111" s="4"/>
      <c r="W111" s="4"/>
      <c r="X111" s="1"/>
      <c r="Y111" s="1"/>
      <c r="Z111" s="4"/>
      <c r="AA111" s="1"/>
      <c r="AB111" s="4"/>
      <c r="AC111" s="4"/>
      <c r="AD111" s="4"/>
    </row>
    <row r="112" ht="15.75" customHeight="1">
      <c r="A112" s="1"/>
      <c r="B112" s="1"/>
      <c r="C112" s="1"/>
      <c r="D112" s="1"/>
      <c r="E112" s="1"/>
      <c r="F112" s="1"/>
      <c r="G112" s="1"/>
      <c r="H112" s="1"/>
      <c r="I112" s="2"/>
      <c r="J112" s="1"/>
      <c r="L112" s="1"/>
      <c r="M112" s="4" t="s">
        <v>133</v>
      </c>
      <c r="N112" s="4" t="s">
        <v>107</v>
      </c>
      <c r="O112" s="4">
        <v>1569.89</v>
      </c>
      <c r="P112" s="4"/>
      <c r="Q112" s="4"/>
      <c r="R112" s="4">
        <v>1569.89</v>
      </c>
      <c r="S112" s="4"/>
      <c r="T112" s="4"/>
      <c r="U112" s="4"/>
      <c r="V112" s="4"/>
      <c r="W112" s="4"/>
      <c r="X112" s="1"/>
      <c r="Y112" s="1"/>
      <c r="Z112" s="4"/>
      <c r="AA112" s="1"/>
      <c r="AB112" s="4"/>
      <c r="AC112" s="4"/>
      <c r="AD112" s="4"/>
    </row>
    <row r="113" ht="15.75" customHeight="1">
      <c r="A113" s="1"/>
      <c r="B113" s="1"/>
      <c r="C113" s="1"/>
      <c r="D113" s="1"/>
      <c r="E113" s="1"/>
      <c r="F113" s="1"/>
      <c r="G113" s="1"/>
      <c r="H113" s="1"/>
      <c r="I113" s="2"/>
      <c r="J113" s="1"/>
      <c r="L113" s="1"/>
      <c r="M113" s="4" t="s">
        <v>136</v>
      </c>
      <c r="N113" s="4" t="s">
        <v>129</v>
      </c>
      <c r="O113" s="4">
        <v>784.95</v>
      </c>
      <c r="P113" s="4"/>
      <c r="Q113" s="4"/>
      <c r="R113" s="4"/>
      <c r="S113" s="4"/>
      <c r="T113" s="4">
        <v>784.95</v>
      </c>
      <c r="U113" s="4"/>
      <c r="V113" s="4"/>
      <c r="W113" s="4"/>
      <c r="X113" s="1"/>
      <c r="Y113" s="1"/>
      <c r="Z113" s="4"/>
      <c r="AA113" s="1"/>
      <c r="AB113" s="4"/>
      <c r="AC113" s="4"/>
      <c r="AD113" s="4"/>
    </row>
    <row r="114" ht="15.75" customHeight="1">
      <c r="A114" s="1"/>
      <c r="B114" s="1"/>
      <c r="C114" s="1"/>
      <c r="D114" s="1"/>
      <c r="E114" s="1"/>
      <c r="F114" s="1"/>
      <c r="G114" s="1"/>
      <c r="H114" s="1"/>
      <c r="I114" s="2"/>
      <c r="J114" s="1"/>
      <c r="L114" s="1"/>
      <c r="M114" s="4" t="s">
        <v>65</v>
      </c>
      <c r="N114" s="4" t="s">
        <v>103</v>
      </c>
      <c r="O114" s="4">
        <v>158.1</v>
      </c>
      <c r="P114" s="4"/>
      <c r="Q114" s="4"/>
      <c r="R114" s="4">
        <v>158.1</v>
      </c>
      <c r="S114" s="4">
        <v>158.1</v>
      </c>
      <c r="T114" s="4">
        <v>158.1</v>
      </c>
      <c r="U114" s="4">
        <v>158.1</v>
      </c>
      <c r="V114" s="4"/>
      <c r="W114" s="4"/>
      <c r="X114" s="1"/>
      <c r="Y114" s="1"/>
      <c r="Z114" s="4"/>
      <c r="AA114" s="1"/>
      <c r="AB114" s="4"/>
      <c r="AC114" s="4"/>
      <c r="AD114" s="4"/>
    </row>
    <row r="115" ht="15.75" customHeight="1">
      <c r="A115" s="1"/>
      <c r="B115" s="1"/>
      <c r="C115" s="1"/>
      <c r="D115" s="1"/>
      <c r="E115" s="1"/>
      <c r="F115" s="1"/>
      <c r="G115" s="1"/>
      <c r="H115" s="1"/>
      <c r="I115" s="2"/>
      <c r="J115" s="1"/>
      <c r="L115" s="1"/>
      <c r="M115" s="4" t="s">
        <v>67</v>
      </c>
      <c r="N115" s="4" t="s">
        <v>107</v>
      </c>
      <c r="O115" s="4">
        <v>2144.27</v>
      </c>
      <c r="P115" s="4"/>
      <c r="Q115" s="4"/>
      <c r="R115" s="4">
        <v>2144.27</v>
      </c>
      <c r="S115" s="4">
        <v>2144.27</v>
      </c>
      <c r="T115" s="4"/>
      <c r="U115" s="4"/>
      <c r="V115" s="4"/>
      <c r="W115" s="4"/>
      <c r="X115" s="1"/>
      <c r="Y115" s="1"/>
      <c r="Z115" s="4"/>
      <c r="AA115" s="1"/>
      <c r="AB115" s="4"/>
      <c r="AC115" s="4"/>
      <c r="AD115" s="1" t="s">
        <v>167</v>
      </c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2"/>
      <c r="J116" s="1"/>
      <c r="L116" s="1"/>
      <c r="M116" s="4" t="s">
        <v>143</v>
      </c>
      <c r="N116" s="4" t="s">
        <v>129</v>
      </c>
      <c r="O116" s="4">
        <v>804.1</v>
      </c>
      <c r="P116" s="4"/>
      <c r="Q116" s="4"/>
      <c r="R116" s="152"/>
      <c r="S116" s="152"/>
      <c r="T116" s="152">
        <v>804.1</v>
      </c>
      <c r="U116" s="152">
        <v>804.1</v>
      </c>
      <c r="V116" s="152"/>
      <c r="W116" s="4"/>
      <c r="X116" s="1"/>
      <c r="Y116" s="1"/>
      <c r="Z116" s="4"/>
      <c r="AA116" s="1"/>
      <c r="AB116" s="4"/>
      <c r="AC116" s="4"/>
      <c r="AD116" s="1" t="s">
        <v>170</v>
      </c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2"/>
      <c r="J117" s="1"/>
      <c r="L117" s="1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1"/>
      <c r="Y117" s="1"/>
      <c r="Z117" s="4"/>
      <c r="AA117" s="1"/>
      <c r="AB117" s="4"/>
      <c r="AC117" s="4"/>
      <c r="AD117" s="1" t="s">
        <v>177</v>
      </c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2"/>
      <c r="J118" s="1"/>
      <c r="L118" s="1"/>
      <c r="N118" s="4"/>
      <c r="O118" s="4"/>
      <c r="P118" s="4"/>
      <c r="Q118" s="4"/>
      <c r="R118" s="4">
        <f t="shared" ref="R118:U118" si="3">SUM(R103:R116)</f>
        <v>11813.46</v>
      </c>
      <c r="S118" s="4">
        <f t="shared" si="3"/>
        <v>10243.57</v>
      </c>
      <c r="T118" s="4">
        <f t="shared" si="3"/>
        <v>9123.15</v>
      </c>
      <c r="U118" s="4">
        <f t="shared" si="3"/>
        <v>8338.2</v>
      </c>
      <c r="V118" s="4">
        <f>SUM(V102:V116)</f>
        <v>7031.4</v>
      </c>
      <c r="W118" s="4"/>
      <c r="X118" s="1"/>
      <c r="Y118" s="1"/>
      <c r="Z118" s="4"/>
      <c r="AA118" s="1"/>
      <c r="AB118" s="4"/>
      <c r="AC118" s="4"/>
      <c r="AD118" s="1" t="s">
        <v>180</v>
      </c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2"/>
      <c r="J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4"/>
      <c r="AA119" s="1"/>
      <c r="AB119" s="4"/>
      <c r="AC119" s="4"/>
      <c r="AD119" s="1" t="s">
        <v>182</v>
      </c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2"/>
      <c r="J120" s="1"/>
      <c r="L120" s="1"/>
      <c r="M120" s="4" t="s">
        <v>365</v>
      </c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4"/>
      <c r="AA120" s="1"/>
      <c r="AB120" s="4"/>
      <c r="AC120" s="4"/>
      <c r="AD120" s="1" t="s">
        <v>185</v>
      </c>
    </row>
    <row r="121" ht="15.75" customHeight="1">
      <c r="A121" s="1"/>
      <c r="B121" s="1"/>
      <c r="C121" s="1"/>
      <c r="D121" s="1"/>
      <c r="E121" s="1"/>
      <c r="F121" s="1"/>
      <c r="G121" s="1"/>
      <c r="H121" s="1"/>
      <c r="I121" s="2"/>
      <c r="J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4"/>
      <c r="AA121" s="1"/>
      <c r="AB121" s="4"/>
      <c r="AC121" s="4"/>
      <c r="AD121" s="1" t="s">
        <v>187</v>
      </c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2"/>
      <c r="J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4"/>
      <c r="AA122" s="1"/>
      <c r="AB122" s="4"/>
      <c r="AC122" s="4"/>
      <c r="AD122" s="1" t="s">
        <v>189</v>
      </c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2"/>
      <c r="J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4"/>
      <c r="AA123" s="1"/>
      <c r="AB123" s="4"/>
      <c r="AC123" s="4"/>
      <c r="AD123" s="1" t="s">
        <v>190</v>
      </c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2"/>
      <c r="J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4"/>
      <c r="AA124" s="1"/>
      <c r="AB124" s="4"/>
      <c r="AC124" s="4"/>
      <c r="AD124" s="1" t="s">
        <v>191</v>
      </c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2"/>
      <c r="J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4"/>
      <c r="AA125" s="1"/>
      <c r="AB125" s="4"/>
      <c r="AC125" s="4"/>
      <c r="AD125" s="1" t="s">
        <v>192</v>
      </c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2"/>
      <c r="J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4"/>
      <c r="AA126" s="1"/>
      <c r="AB126" s="4"/>
      <c r="AC126" s="4"/>
      <c r="AD126" s="1" t="s">
        <v>193</v>
      </c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2"/>
      <c r="J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4"/>
      <c r="AA127" s="1"/>
      <c r="AB127" s="4"/>
      <c r="AC127" s="4"/>
      <c r="AD127" s="1" t="s">
        <v>194</v>
      </c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2"/>
      <c r="J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4"/>
      <c r="AA128" s="1"/>
      <c r="AB128" s="4"/>
      <c r="AC128" s="4"/>
      <c r="AD128" s="1" t="s">
        <v>195</v>
      </c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2"/>
      <c r="J129" s="1"/>
      <c r="L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4"/>
      <c r="AA129" s="1"/>
      <c r="AB129" s="4"/>
      <c r="AC129" s="4"/>
      <c r="AD129" s="1" t="s">
        <v>196</v>
      </c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2"/>
      <c r="J130" s="1"/>
      <c r="K130" s="1"/>
      <c r="L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4"/>
      <c r="AA130" s="1"/>
      <c r="AB130" s="4"/>
      <c r="AC130" s="4"/>
      <c r="AD130" s="1" t="s">
        <v>197</v>
      </c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2"/>
      <c r="J131" s="1"/>
      <c r="K131" s="1"/>
      <c r="L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4"/>
      <c r="AA131" s="1"/>
      <c r="AB131" s="4"/>
      <c r="AC131" s="4"/>
      <c r="AD131" s="1" t="s">
        <v>198</v>
      </c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2"/>
      <c r="J132" s="1"/>
      <c r="K132" s="1"/>
      <c r="L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4"/>
      <c r="AA132" s="1"/>
      <c r="AB132" s="4"/>
      <c r="AC132" s="4"/>
      <c r="AD132" s="1" t="s">
        <v>199</v>
      </c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2"/>
      <c r="J133" s="1"/>
      <c r="K133" s="1"/>
      <c r="L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4"/>
      <c r="AA133" s="1"/>
      <c r="AB133" s="4"/>
      <c r="AC133" s="4"/>
      <c r="AD133" s="1" t="s">
        <v>202</v>
      </c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2"/>
      <c r="J134" s="1"/>
      <c r="K134" s="1"/>
      <c r="L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4"/>
      <c r="AA134" s="1"/>
      <c r="AB134" s="4"/>
      <c r="AC134" s="4"/>
      <c r="AD134" s="1" t="s">
        <v>10</v>
      </c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2"/>
      <c r="J135" s="1"/>
      <c r="K135" s="1"/>
      <c r="L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4"/>
      <c r="AA135" s="1"/>
      <c r="AB135" s="4"/>
      <c r="AC135" s="4"/>
      <c r="AD135" s="1" t="s">
        <v>203</v>
      </c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2"/>
      <c r="J136" s="1"/>
      <c r="K136" s="1"/>
      <c r="L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4"/>
      <c r="AA136" s="1"/>
      <c r="AB136" s="4"/>
      <c r="AC136" s="4"/>
      <c r="AD136" s="1" t="s">
        <v>31</v>
      </c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2"/>
      <c r="J137" s="1"/>
      <c r="K137" s="1"/>
      <c r="L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4"/>
      <c r="AA137" s="1"/>
      <c r="AB137" s="4"/>
      <c r="AC137" s="4"/>
      <c r="AD137" s="1" t="s">
        <v>205</v>
      </c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2"/>
      <c r="J138" s="1"/>
      <c r="K138" s="1"/>
      <c r="L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4"/>
      <c r="AA138" s="1"/>
      <c r="AB138" s="4"/>
      <c r="AC138" s="4"/>
      <c r="AD138" s="1" t="s">
        <v>206</v>
      </c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2"/>
      <c r="J139" s="1"/>
      <c r="K139" s="1"/>
      <c r="L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4"/>
      <c r="AA139" s="1"/>
      <c r="AB139" s="4"/>
      <c r="AC139" s="4"/>
      <c r="AD139" s="1" t="s">
        <v>12</v>
      </c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2"/>
      <c r="J140" s="1"/>
      <c r="K140" s="1"/>
      <c r="L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4"/>
      <c r="AA140" s="1"/>
      <c r="AB140" s="4"/>
      <c r="AC140" s="4"/>
      <c r="AD140" s="1" t="s">
        <v>207</v>
      </c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2"/>
      <c r="J141" s="1"/>
      <c r="K141" s="1"/>
      <c r="L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4"/>
      <c r="AA141" s="1"/>
      <c r="AB141" s="4"/>
      <c r="AC141" s="4"/>
      <c r="AD141" s="1" t="s">
        <v>208</v>
      </c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2"/>
      <c r="J142" s="1"/>
      <c r="K142" s="1"/>
      <c r="L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4"/>
      <c r="AA142" s="1"/>
      <c r="AB142" s="4"/>
      <c r="AC142" s="4"/>
      <c r="AD142" s="1" t="s">
        <v>209</v>
      </c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2"/>
      <c r="J143" s="1"/>
      <c r="K143" s="1"/>
      <c r="L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4"/>
      <c r="AA143" s="1"/>
      <c r="AB143" s="4"/>
      <c r="AC143" s="4"/>
      <c r="AD143" s="1" t="s">
        <v>210</v>
      </c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2"/>
      <c r="J144" s="1"/>
      <c r="K144" s="1"/>
      <c r="L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4"/>
      <c r="AA144" s="1"/>
      <c r="AB144" s="4"/>
      <c r="AC144" s="4"/>
      <c r="AD144" s="4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2"/>
      <c r="J145" s="1"/>
      <c r="K145" s="1"/>
      <c r="L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4"/>
      <c r="AA145" s="1"/>
      <c r="AB145" s="4"/>
      <c r="AC145" s="4"/>
      <c r="AD145" s="4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2"/>
      <c r="J146" s="1"/>
      <c r="K146" s="1"/>
      <c r="L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4"/>
      <c r="AA146" s="1"/>
      <c r="AB146" s="4"/>
      <c r="AC146" s="4"/>
      <c r="AD146" s="4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2"/>
      <c r="J147" s="1"/>
      <c r="K147" s="1"/>
      <c r="L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4"/>
      <c r="AA147" s="1"/>
      <c r="AB147" s="4"/>
      <c r="AC147" s="1" t="s">
        <v>212</v>
      </c>
      <c r="AD147" s="1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2"/>
      <c r="J148" s="1"/>
      <c r="K148" s="1"/>
      <c r="L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4"/>
      <c r="AA148" s="1"/>
      <c r="AB148" s="4"/>
      <c r="AC148" s="1" t="s">
        <v>213</v>
      </c>
      <c r="AD148" s="1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2"/>
      <c r="J149" s="1"/>
      <c r="K149" s="1"/>
      <c r="L149" s="1"/>
      <c r="N149" s="1"/>
      <c r="O149" s="1"/>
      <c r="P149" s="1"/>
      <c r="Q149" s="1"/>
      <c r="R149" s="1"/>
      <c r="S149" s="1"/>
      <c r="T149" s="1"/>
      <c r="U149" s="1"/>
      <c r="X149" s="1"/>
      <c r="Y149" s="1"/>
      <c r="Z149" s="4"/>
      <c r="AA149" s="1"/>
      <c r="AB149" s="4"/>
      <c r="AC149" s="1" t="s">
        <v>214</v>
      </c>
      <c r="AD149" s="1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2"/>
      <c r="J150" s="1"/>
      <c r="K150" s="1"/>
      <c r="L150" s="1"/>
      <c r="N150" s="1"/>
      <c r="O150" s="1"/>
      <c r="P150" s="1"/>
      <c r="Q150" s="1"/>
      <c r="R150" s="1"/>
      <c r="S150" s="1"/>
      <c r="T150" s="1"/>
      <c r="U150" s="1"/>
      <c r="X150" s="1"/>
      <c r="Y150" s="1"/>
      <c r="Z150" s="4"/>
      <c r="AA150" s="1"/>
      <c r="AB150" s="4"/>
      <c r="AC150" s="1" t="s">
        <v>215</v>
      </c>
      <c r="AD150" s="1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2"/>
      <c r="J151" s="1"/>
      <c r="K151" s="1"/>
      <c r="L151" s="1"/>
      <c r="N151" s="1"/>
      <c r="O151" s="1"/>
      <c r="P151" s="1"/>
      <c r="Q151" s="1"/>
      <c r="R151" s="1"/>
      <c r="S151" s="1"/>
      <c r="T151" s="1"/>
      <c r="U151" s="1"/>
      <c r="X151" s="1"/>
      <c r="Y151" s="1"/>
      <c r="Z151" s="4"/>
      <c r="AA151" s="1"/>
      <c r="AB151" s="4"/>
      <c r="AC151" s="1" t="s">
        <v>216</v>
      </c>
      <c r="AD151" s="1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2"/>
      <c r="J152" s="1"/>
      <c r="K152" s="1"/>
      <c r="L152" s="1"/>
      <c r="N152" s="1"/>
      <c r="O152" s="1"/>
      <c r="P152" s="1"/>
      <c r="Q152" s="1"/>
      <c r="R152" s="1"/>
      <c r="S152" s="1"/>
      <c r="T152" s="1"/>
      <c r="U152" s="1"/>
      <c r="X152" s="1"/>
      <c r="Y152" s="1"/>
      <c r="Z152" s="4"/>
      <c r="AA152" s="1"/>
      <c r="AB152" s="4"/>
      <c r="AC152" s="1" t="s">
        <v>217</v>
      </c>
      <c r="AD152" s="1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2"/>
      <c r="J153" s="1"/>
      <c r="K153" s="1"/>
      <c r="L153" s="1"/>
      <c r="N153" s="1"/>
      <c r="O153" s="1"/>
      <c r="P153" s="1"/>
      <c r="Q153" s="1"/>
      <c r="R153" s="1"/>
      <c r="S153" s="1"/>
      <c r="T153" s="1"/>
      <c r="U153" s="1"/>
      <c r="X153" s="1"/>
      <c r="Y153" s="1"/>
      <c r="Z153" s="4"/>
      <c r="AA153" s="1"/>
      <c r="AB153" s="4"/>
      <c r="AC153" s="1" t="s">
        <v>218</v>
      </c>
      <c r="AD153" s="1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2"/>
      <c r="J154" s="1"/>
      <c r="K154" s="1"/>
      <c r="L154" s="1"/>
      <c r="N154" s="1"/>
      <c r="O154" s="1"/>
      <c r="P154" s="1"/>
      <c r="Q154" s="1"/>
      <c r="R154" s="1"/>
      <c r="S154" s="1"/>
      <c r="T154" s="1"/>
      <c r="U154" s="1"/>
      <c r="X154" s="1"/>
      <c r="Y154" s="1"/>
      <c r="Z154" s="4"/>
      <c r="AA154" s="1"/>
      <c r="AB154" s="4"/>
      <c r="AC154" s="1" t="s">
        <v>219</v>
      </c>
      <c r="AD154" s="1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2"/>
      <c r="J155" s="1"/>
      <c r="K155" s="1"/>
      <c r="L155" s="1"/>
      <c r="N155" s="1"/>
      <c r="O155" s="1"/>
      <c r="P155" s="1"/>
      <c r="Q155" s="1"/>
      <c r="R155" s="1"/>
      <c r="S155" s="1"/>
      <c r="T155" s="1"/>
      <c r="U155" s="1"/>
      <c r="X155" s="1"/>
      <c r="Y155" s="1"/>
      <c r="Z155" s="4"/>
      <c r="AA155" s="1"/>
      <c r="AB155" s="4"/>
      <c r="AC155" s="1" t="s">
        <v>220</v>
      </c>
      <c r="AD155" s="1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2"/>
      <c r="J156" s="1"/>
      <c r="K156" s="1"/>
      <c r="L156" s="1"/>
      <c r="N156" s="1"/>
      <c r="O156" s="1"/>
      <c r="P156" s="1"/>
      <c r="Q156" s="1"/>
      <c r="R156" s="1"/>
      <c r="S156" s="1"/>
      <c r="T156" s="1"/>
      <c r="U156" s="1"/>
      <c r="X156" s="1"/>
      <c r="Y156" s="1"/>
      <c r="Z156" s="4"/>
      <c r="AA156" s="1"/>
      <c r="AB156" s="4"/>
      <c r="AC156" s="1" t="s">
        <v>221</v>
      </c>
      <c r="AD156" s="1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2"/>
      <c r="J157" s="1"/>
      <c r="K157" s="1"/>
      <c r="L157" s="1"/>
      <c r="N157" s="1"/>
      <c r="O157" s="1"/>
      <c r="P157" s="1"/>
      <c r="Q157" s="1"/>
      <c r="R157" s="1"/>
      <c r="S157" s="1"/>
      <c r="T157" s="1"/>
      <c r="U157" s="1"/>
      <c r="X157" s="1"/>
      <c r="Y157" s="1"/>
      <c r="Z157" s="4"/>
      <c r="AA157" s="1"/>
      <c r="AB157" s="4"/>
      <c r="AC157" s="1" t="s">
        <v>300</v>
      </c>
      <c r="AD157" s="1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2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X158" s="1"/>
      <c r="Y158" s="1"/>
      <c r="Z158" s="4"/>
      <c r="AA158" s="1"/>
      <c r="AB158" s="4"/>
      <c r="AC158" s="1" t="s">
        <v>302</v>
      </c>
      <c r="AD158" s="1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2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X159" s="1"/>
      <c r="Y159" s="1"/>
      <c r="Z159" s="4"/>
      <c r="AA159" s="1"/>
      <c r="AB159" s="4"/>
      <c r="AC159" s="1" t="s">
        <v>304</v>
      </c>
      <c r="AD159" s="1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2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X160" s="1"/>
      <c r="Y160" s="1"/>
      <c r="Z160" s="4"/>
      <c r="AA160" s="1"/>
      <c r="AB160" s="4"/>
      <c r="AC160" s="1" t="s">
        <v>305</v>
      </c>
      <c r="AD160" s="1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2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X161" s="1"/>
      <c r="Y161" s="1"/>
      <c r="Z161" s="4"/>
      <c r="AA161" s="1"/>
      <c r="AB161" s="4"/>
      <c r="AC161" s="1" t="s">
        <v>307</v>
      </c>
      <c r="AD161" s="1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2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X162" s="1"/>
      <c r="Y162" s="1"/>
      <c r="Z162" s="4"/>
      <c r="AA162" s="1"/>
      <c r="AB162" s="4"/>
      <c r="AC162" s="1" t="s">
        <v>309</v>
      </c>
      <c r="AD162" s="1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2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X163" s="1"/>
      <c r="Y163" s="1"/>
      <c r="Z163" s="4"/>
      <c r="AA163" s="1"/>
      <c r="AB163" s="4"/>
      <c r="AC163" s="1" t="s">
        <v>311</v>
      </c>
      <c r="AD163" s="1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2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X164" s="1"/>
      <c r="Y164" s="1"/>
      <c r="Z164" s="4"/>
      <c r="AA164" s="1"/>
      <c r="AB164" s="4"/>
      <c r="AC164" s="1" t="s">
        <v>313</v>
      </c>
      <c r="AD164" s="1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2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X165" s="1"/>
      <c r="Y165" s="1"/>
      <c r="Z165" s="4"/>
      <c r="AA165" s="1"/>
      <c r="AB165" s="4"/>
      <c r="AC165" s="1" t="s">
        <v>315</v>
      </c>
      <c r="AD165" s="1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2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X166" s="1"/>
      <c r="Y166" s="1"/>
      <c r="Z166" s="4"/>
      <c r="AA166" s="1"/>
      <c r="AB166" s="4"/>
      <c r="AC166" s="1" t="s">
        <v>315</v>
      </c>
      <c r="AD166" s="1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2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X167" s="1"/>
      <c r="Y167" s="1"/>
      <c r="Z167" s="4"/>
      <c r="AA167" s="1"/>
      <c r="AB167" s="4"/>
      <c r="AC167" s="1" t="s">
        <v>317</v>
      </c>
      <c r="AD167" s="1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2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X168" s="1"/>
      <c r="Y168" s="1"/>
      <c r="Z168" s="4"/>
      <c r="AA168" s="1"/>
      <c r="AB168" s="4"/>
      <c r="AC168" s="1" t="s">
        <v>319</v>
      </c>
      <c r="AD168" s="1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2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X169" s="1"/>
      <c r="Y169" s="1"/>
      <c r="Z169" s="4"/>
      <c r="AA169" s="1"/>
      <c r="AB169" s="4"/>
      <c r="AC169" s="1" t="s">
        <v>167</v>
      </c>
      <c r="AD169" s="1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2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X170" s="1"/>
      <c r="Y170" s="1"/>
      <c r="Z170" s="4"/>
      <c r="AA170" s="1"/>
      <c r="AB170" s="4"/>
      <c r="AC170" s="1" t="s">
        <v>322</v>
      </c>
      <c r="AD170" s="1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2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X171" s="1"/>
      <c r="Y171" s="1"/>
      <c r="Z171" s="4"/>
      <c r="AA171" s="1"/>
      <c r="AB171" s="4"/>
      <c r="AC171" s="1" t="s">
        <v>324</v>
      </c>
      <c r="AD171" s="1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2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X172" s="1"/>
      <c r="Y172" s="1"/>
      <c r="Z172" s="4"/>
      <c r="AA172" s="1"/>
      <c r="AB172" s="4"/>
      <c r="AC172" s="1" t="s">
        <v>326</v>
      </c>
      <c r="AD172" s="1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2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X173" s="1"/>
      <c r="Y173" s="1"/>
      <c r="Z173" s="4"/>
      <c r="AA173" s="1"/>
      <c r="AB173" s="4"/>
      <c r="AC173" s="1" t="s">
        <v>328</v>
      </c>
      <c r="AD173" s="1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2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X174" s="1"/>
      <c r="Y174" s="1"/>
      <c r="Z174" s="4"/>
      <c r="AA174" s="1"/>
      <c r="AB174" s="4"/>
      <c r="AC174" s="1" t="s">
        <v>329</v>
      </c>
      <c r="AD174" s="1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2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X175" s="1"/>
      <c r="Y175" s="1"/>
      <c r="Z175" s="4"/>
      <c r="AA175" s="1"/>
      <c r="AB175" s="4"/>
      <c r="AC175" s="4"/>
      <c r="AD175" s="4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2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X176" s="1"/>
      <c r="Y176" s="1"/>
      <c r="Z176" s="4"/>
      <c r="AA176" s="1"/>
      <c r="AB176" s="4"/>
      <c r="AC176" s="4"/>
      <c r="AD176" s="4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2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4"/>
      <c r="AA177" s="1"/>
      <c r="AB177" s="4"/>
      <c r="AC177" s="4"/>
      <c r="AD177" s="4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2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4"/>
      <c r="AA178" s="1"/>
      <c r="AB178" s="4"/>
      <c r="AC178" s="4"/>
      <c r="AD178" s="4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2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4"/>
      <c r="AA179" s="1"/>
      <c r="AB179" s="4"/>
      <c r="AC179" s="4"/>
      <c r="AD179" s="4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2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4"/>
      <c r="AA180" s="1"/>
      <c r="AB180" s="4"/>
      <c r="AC180" s="4"/>
      <c r="AD180" s="4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2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4"/>
      <c r="AA181" s="1"/>
      <c r="AB181" s="4"/>
      <c r="AC181" s="4"/>
      <c r="AD181" s="4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2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4"/>
      <c r="AA182" s="1"/>
      <c r="AB182" s="4"/>
      <c r="AC182" s="4"/>
      <c r="AD182" s="4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2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4"/>
      <c r="AA183" s="1"/>
      <c r="AB183" s="4"/>
      <c r="AC183" s="4"/>
      <c r="AD183" s="4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2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4"/>
      <c r="AA184" s="1"/>
      <c r="AB184" s="4"/>
      <c r="AC184" s="4"/>
      <c r="AD184" s="4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2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4"/>
      <c r="AA185" s="1"/>
      <c r="AB185" s="4"/>
      <c r="AC185" s="4"/>
      <c r="AD185" s="4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2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4"/>
      <c r="AA186" s="1"/>
      <c r="AB186" s="4"/>
      <c r="AC186" s="4"/>
      <c r="AD186" s="4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2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4"/>
      <c r="AA187" s="1"/>
      <c r="AB187" s="4"/>
      <c r="AC187" s="4"/>
      <c r="AD187" s="4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2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4"/>
      <c r="AA188" s="1"/>
      <c r="AB188" s="4"/>
      <c r="AC188" s="4"/>
      <c r="AD188" s="4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2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4"/>
      <c r="AA189" s="1"/>
      <c r="AB189" s="4"/>
      <c r="AC189" s="4"/>
      <c r="AD189" s="4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2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4"/>
      <c r="AA190" s="1"/>
      <c r="AB190" s="4"/>
      <c r="AC190" s="4"/>
      <c r="AD190" s="4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2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4"/>
      <c r="AA191" s="1"/>
      <c r="AB191" s="4"/>
      <c r="AC191" s="4"/>
      <c r="AD191" s="4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2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4"/>
      <c r="AA192" s="1"/>
      <c r="AB192" s="4"/>
      <c r="AC192" s="4"/>
      <c r="AD192" s="4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2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4"/>
      <c r="AA193" s="1"/>
      <c r="AB193" s="4"/>
      <c r="AC193" s="4"/>
      <c r="AD193" s="4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2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4"/>
      <c r="AA194" s="1"/>
      <c r="AB194" s="4"/>
      <c r="AC194" s="4"/>
      <c r="AD194" s="4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2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4"/>
      <c r="AA195" s="1"/>
      <c r="AB195" s="4"/>
      <c r="AC195" s="4"/>
      <c r="AD195" s="4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2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4"/>
      <c r="AA196" s="1"/>
      <c r="AB196" s="4"/>
      <c r="AC196" s="4"/>
      <c r="AD196" s="4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2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4"/>
      <c r="AA197" s="1"/>
      <c r="AB197" s="4"/>
      <c r="AC197" s="4"/>
      <c r="AD197" s="4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2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4"/>
      <c r="AA198" s="1"/>
      <c r="AB198" s="4"/>
      <c r="AC198" s="4"/>
      <c r="AD198" s="4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2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4"/>
      <c r="AA199" s="1"/>
      <c r="AB199" s="4"/>
      <c r="AC199" s="4"/>
      <c r="AD199" s="4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2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4"/>
      <c r="AA200" s="1"/>
      <c r="AB200" s="4"/>
      <c r="AC200" s="4"/>
      <c r="AD200" s="4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2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4"/>
      <c r="AA201" s="1"/>
      <c r="AB201" s="4"/>
      <c r="AC201" s="4"/>
      <c r="AD201" s="4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2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4"/>
      <c r="AA202" s="1"/>
      <c r="AB202" s="4"/>
      <c r="AC202" s="4"/>
      <c r="AD202" s="4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2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4"/>
      <c r="AA203" s="1"/>
      <c r="AB203" s="4"/>
      <c r="AC203" s="4"/>
      <c r="AD203" s="4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2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4"/>
      <c r="AA204" s="1"/>
      <c r="AB204" s="4"/>
      <c r="AC204" s="4"/>
      <c r="AD204" s="4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2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4"/>
      <c r="AA205" s="1"/>
      <c r="AB205" s="4"/>
      <c r="AC205" s="4"/>
      <c r="AD205" s="4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2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4"/>
      <c r="AA206" s="1"/>
      <c r="AB206" s="4"/>
      <c r="AC206" s="4"/>
      <c r="AD206" s="4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2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4"/>
      <c r="AA207" s="1"/>
      <c r="AB207" s="4"/>
      <c r="AC207" s="4"/>
      <c r="AD207" s="4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2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4"/>
      <c r="AA208" s="1"/>
      <c r="AB208" s="4"/>
      <c r="AC208" s="4"/>
      <c r="AD208" s="4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2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4"/>
      <c r="AA209" s="1"/>
      <c r="AB209" s="4"/>
      <c r="AC209" s="4"/>
      <c r="AD209" s="4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2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4"/>
      <c r="AA210" s="1"/>
      <c r="AB210" s="4"/>
      <c r="AC210" s="4"/>
      <c r="AD210" s="4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2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4"/>
      <c r="AA211" s="1"/>
      <c r="AB211" s="4"/>
      <c r="AC211" s="4"/>
      <c r="AD211" s="4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2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4"/>
      <c r="AA212" s="1"/>
      <c r="AB212" s="4"/>
      <c r="AC212" s="4"/>
      <c r="AD212" s="4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2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4"/>
      <c r="AA213" s="1"/>
      <c r="AB213" s="4"/>
      <c r="AC213" s="4"/>
      <c r="AD213" s="4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2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4"/>
      <c r="AA214" s="1"/>
      <c r="AB214" s="4"/>
      <c r="AC214" s="4"/>
      <c r="AD214" s="4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2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4"/>
      <c r="AA215" s="1"/>
      <c r="AB215" s="4"/>
      <c r="AC215" s="4"/>
      <c r="AD215" s="4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2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4"/>
      <c r="AA216" s="1"/>
      <c r="AB216" s="4"/>
      <c r="AC216" s="4"/>
      <c r="AD216" s="4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2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4"/>
      <c r="AA217" s="1"/>
      <c r="AB217" s="4"/>
      <c r="AC217" s="4"/>
      <c r="AD217" s="4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2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4"/>
      <c r="AA218" s="1"/>
      <c r="AB218" s="4"/>
      <c r="AC218" s="4"/>
      <c r="AD218" s="4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2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4"/>
      <c r="AA219" s="1"/>
      <c r="AB219" s="4"/>
      <c r="AC219" s="4"/>
      <c r="AD219" s="4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2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4"/>
      <c r="AA220" s="1"/>
      <c r="AB220" s="4"/>
      <c r="AC220" s="4"/>
      <c r="AD220" s="4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2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4"/>
      <c r="AA221" s="1"/>
      <c r="AB221" s="4"/>
      <c r="AC221" s="4"/>
      <c r="AD221" s="4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2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4"/>
      <c r="AA222" s="1"/>
      <c r="AB222" s="4"/>
      <c r="AC222" s="4"/>
      <c r="AD222" s="4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2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4"/>
      <c r="AA223" s="1"/>
      <c r="AB223" s="4"/>
      <c r="AC223" s="4"/>
      <c r="AD223" s="4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2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4"/>
      <c r="AA224" s="1"/>
      <c r="AB224" s="4"/>
      <c r="AC224" s="4"/>
      <c r="AD224" s="4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2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4"/>
      <c r="AA225" s="1"/>
      <c r="AB225" s="4"/>
      <c r="AC225" s="4"/>
      <c r="AD225" s="4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2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4"/>
      <c r="AA226" s="1"/>
      <c r="AB226" s="4"/>
      <c r="AC226" s="4"/>
      <c r="AD226" s="4"/>
    </row>
    <row r="227" ht="15.75" customHeight="1">
      <c r="A227" s="1"/>
      <c r="B227" s="1"/>
      <c r="C227" s="1"/>
      <c r="D227" s="1"/>
      <c r="E227" s="1"/>
      <c r="F227" s="1"/>
      <c r="G227" s="1"/>
      <c r="H227" s="1"/>
      <c r="I227" s="2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4"/>
      <c r="AA227" s="1"/>
      <c r="AB227" s="4"/>
      <c r="AC227" s="4"/>
      <c r="AD227" s="4"/>
    </row>
    <row r="228" ht="15.75" customHeight="1">
      <c r="A228" s="1"/>
      <c r="B228" s="1"/>
      <c r="C228" s="1"/>
      <c r="D228" s="1"/>
      <c r="E228" s="1"/>
      <c r="F228" s="1"/>
      <c r="G228" s="1"/>
      <c r="H228" s="1"/>
      <c r="I228" s="2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4"/>
      <c r="AA228" s="1"/>
      <c r="AB228" s="4"/>
      <c r="AC228" s="4"/>
      <c r="AD228" s="4"/>
    </row>
    <row r="229" ht="15.75" customHeight="1">
      <c r="A229" s="1"/>
      <c r="B229" s="1"/>
      <c r="C229" s="1"/>
      <c r="D229" s="1"/>
      <c r="E229" s="1"/>
      <c r="F229" s="1"/>
      <c r="G229" s="1"/>
      <c r="H229" s="1"/>
      <c r="I229" s="2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4"/>
      <c r="AA229" s="1"/>
      <c r="AB229" s="4"/>
      <c r="AC229" s="4"/>
      <c r="AD229" s="4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2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4"/>
      <c r="AA230" s="1"/>
      <c r="AB230" s="4"/>
      <c r="AC230" s="4"/>
      <c r="AD230" s="4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2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4"/>
      <c r="AA231" s="1"/>
      <c r="AB231" s="4"/>
      <c r="AC231" s="4"/>
      <c r="AD231" s="4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2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4"/>
      <c r="AA232" s="1"/>
      <c r="AB232" s="4"/>
      <c r="AC232" s="4"/>
      <c r="AD232" s="4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2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4"/>
      <c r="AA233" s="1"/>
      <c r="AB233" s="4"/>
      <c r="AC233" s="4"/>
      <c r="AD233" s="4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2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4"/>
      <c r="AA234" s="1"/>
      <c r="AB234" s="4"/>
      <c r="AC234" s="4"/>
      <c r="AD234" s="4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2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4"/>
      <c r="AA235" s="1"/>
      <c r="AB235" s="4"/>
      <c r="AC235" s="4"/>
      <c r="AD235" s="4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2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4"/>
      <c r="AA236" s="1"/>
      <c r="AB236" s="4"/>
      <c r="AC236" s="4"/>
      <c r="AD236" s="4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2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4"/>
      <c r="AA237" s="1"/>
      <c r="AB237" s="4"/>
      <c r="AC237" s="4"/>
      <c r="AD237" s="4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2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4"/>
      <c r="AA238" s="1"/>
      <c r="AB238" s="4"/>
      <c r="AC238" s="4"/>
      <c r="AD238" s="4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2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4"/>
      <c r="AA239" s="1"/>
      <c r="AB239" s="4"/>
      <c r="AC239" s="4"/>
      <c r="AD239" s="4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2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4"/>
      <c r="AA240" s="1"/>
      <c r="AB240" s="4"/>
      <c r="AC240" s="4"/>
      <c r="AD240" s="4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2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4"/>
      <c r="AA241" s="1"/>
      <c r="AB241" s="4"/>
      <c r="AC241" s="4"/>
      <c r="AD241" s="4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2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4"/>
      <c r="AA242" s="1"/>
      <c r="AB242" s="4"/>
      <c r="AC242" s="4"/>
      <c r="AD242" s="4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2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4"/>
      <c r="AA243" s="1"/>
      <c r="AB243" s="4"/>
      <c r="AC243" s="4"/>
      <c r="AD243" s="4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2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4"/>
      <c r="AA244" s="1"/>
      <c r="AB244" s="4"/>
      <c r="AC244" s="4"/>
      <c r="AD244" s="4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2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4"/>
      <c r="AA245" s="1"/>
      <c r="AB245" s="4"/>
      <c r="AC245" s="4"/>
      <c r="AD245" s="4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2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4"/>
      <c r="AA246" s="1"/>
      <c r="AB246" s="4"/>
      <c r="AC246" s="4"/>
      <c r="AD246" s="4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2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4"/>
      <c r="AA247" s="1"/>
      <c r="AB247" s="4"/>
      <c r="AC247" s="4"/>
      <c r="AD247" s="4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2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4"/>
      <c r="AA248" s="1"/>
      <c r="AB248" s="4"/>
      <c r="AC248" s="4"/>
      <c r="AD248" s="4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2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4"/>
      <c r="AA249" s="1"/>
      <c r="AB249" s="4"/>
      <c r="AC249" s="4"/>
      <c r="AD249" s="4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2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4"/>
      <c r="AA250" s="1"/>
      <c r="AB250" s="4"/>
      <c r="AC250" s="4"/>
      <c r="AD250" s="4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2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4"/>
      <c r="AA251" s="1"/>
      <c r="AB251" s="4"/>
      <c r="AC251" s="4"/>
      <c r="AD251" s="4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2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4"/>
      <c r="AA252" s="1"/>
      <c r="AB252" s="4"/>
      <c r="AC252" s="4"/>
      <c r="AD252" s="4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2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4"/>
      <c r="AA253" s="1"/>
      <c r="AB253" s="4"/>
      <c r="AC253" s="4"/>
      <c r="AD253" s="4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2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4"/>
      <c r="AA254" s="1"/>
      <c r="AB254" s="4"/>
      <c r="AC254" s="4"/>
      <c r="AD254" s="4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2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4"/>
      <c r="AA255" s="1"/>
      <c r="AB255" s="4"/>
      <c r="AC255" s="4"/>
      <c r="AD255" s="4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2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4"/>
      <c r="AA256" s="1"/>
      <c r="AB256" s="4"/>
      <c r="AC256" s="4"/>
      <c r="AD256" s="4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2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4"/>
      <c r="AA257" s="1"/>
      <c r="AB257" s="4"/>
      <c r="AC257" s="4"/>
      <c r="AD257" s="4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2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4"/>
      <c r="AA258" s="1"/>
      <c r="AB258" s="4"/>
      <c r="AC258" s="4"/>
      <c r="AD258" s="4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2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4"/>
      <c r="AA259" s="1"/>
      <c r="AB259" s="4"/>
      <c r="AC259" s="4"/>
      <c r="AD259" s="4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2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4"/>
      <c r="AA260" s="1"/>
      <c r="AB260" s="4"/>
      <c r="AC260" s="4"/>
      <c r="AD260" s="4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2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4"/>
      <c r="AA261" s="1"/>
      <c r="AB261" s="4"/>
      <c r="AC261" s="4"/>
      <c r="AD261" s="4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2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4"/>
      <c r="AA262" s="1"/>
      <c r="AB262" s="4"/>
      <c r="AC262" s="4"/>
      <c r="AD262" s="4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2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4"/>
      <c r="AA263" s="1"/>
      <c r="AB263" s="4"/>
      <c r="AC263" s="4"/>
      <c r="AD263" s="4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2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4"/>
      <c r="AA264" s="1"/>
      <c r="AB264" s="4"/>
      <c r="AC264" s="4"/>
      <c r="AD264" s="4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2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4"/>
      <c r="AA265" s="1"/>
      <c r="AB265" s="4"/>
      <c r="AC265" s="4"/>
      <c r="AD265" s="4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2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4"/>
      <c r="AA266" s="1"/>
      <c r="AB266" s="4"/>
      <c r="AC266" s="4"/>
      <c r="AD266" s="4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2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4"/>
      <c r="AA267" s="1"/>
      <c r="AB267" s="4"/>
      <c r="AC267" s="4"/>
      <c r="AD267" s="4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2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4"/>
      <c r="AA268" s="1"/>
      <c r="AB268" s="4"/>
      <c r="AC268" s="4"/>
      <c r="AD268" s="4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2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4"/>
      <c r="AA269" s="1"/>
      <c r="AB269" s="4"/>
      <c r="AC269" s="4"/>
      <c r="AD269" s="4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2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4"/>
      <c r="AA270" s="1"/>
      <c r="AB270" s="4"/>
      <c r="AC270" s="4"/>
      <c r="AD270" s="4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2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4"/>
      <c r="AA271" s="1"/>
      <c r="AB271" s="4"/>
      <c r="AC271" s="4"/>
      <c r="AD271" s="4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2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4"/>
      <c r="AA272" s="1"/>
      <c r="AB272" s="4"/>
      <c r="AC272" s="4"/>
      <c r="AD272" s="4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2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4"/>
      <c r="AA273" s="1"/>
      <c r="AB273" s="4"/>
      <c r="AC273" s="4"/>
      <c r="AD273" s="4"/>
    </row>
    <row r="274" ht="15.75" customHeight="1">
      <c r="A274" s="16"/>
      <c r="B274" s="16"/>
      <c r="C274" s="16"/>
      <c r="D274" s="16"/>
      <c r="E274" s="16"/>
      <c r="F274" s="16"/>
      <c r="G274" s="16"/>
      <c r="H274" s="16"/>
      <c r="I274" s="220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287"/>
      <c r="AA274" s="16"/>
      <c r="AB274" s="287"/>
      <c r="AC274" s="287"/>
      <c r="AD274" s="287"/>
    </row>
    <row r="275" ht="15.75" customHeight="1">
      <c r="A275" s="16"/>
      <c r="B275" s="16"/>
      <c r="C275" s="16"/>
      <c r="D275" s="16"/>
      <c r="E275" s="16"/>
      <c r="F275" s="16"/>
      <c r="G275" s="16"/>
      <c r="H275" s="16"/>
      <c r="I275" s="220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287"/>
      <c r="AA275" s="16"/>
      <c r="AB275" s="287"/>
      <c r="AC275" s="287"/>
      <c r="AD275" s="287"/>
    </row>
    <row r="276" ht="15.75" customHeight="1">
      <c r="A276" s="16"/>
      <c r="B276" s="16"/>
      <c r="C276" s="16"/>
      <c r="D276" s="16"/>
      <c r="E276" s="16"/>
      <c r="F276" s="16"/>
      <c r="G276" s="16"/>
      <c r="H276" s="16"/>
      <c r="I276" s="220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287"/>
      <c r="AA276" s="16"/>
      <c r="AB276" s="287"/>
      <c r="AC276" s="287"/>
      <c r="AD276" s="287"/>
    </row>
    <row r="277" ht="15.75" customHeight="1">
      <c r="A277" s="16"/>
      <c r="B277" s="16"/>
      <c r="C277" s="16"/>
      <c r="D277" s="16"/>
      <c r="E277" s="16"/>
      <c r="F277" s="16"/>
      <c r="G277" s="16"/>
      <c r="H277" s="16"/>
      <c r="I277" s="220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287"/>
      <c r="AA277" s="16"/>
      <c r="AB277" s="287"/>
      <c r="AC277" s="287"/>
      <c r="AD277" s="287"/>
    </row>
    <row r="278" ht="15.75" customHeight="1">
      <c r="A278" s="16"/>
      <c r="B278" s="16"/>
      <c r="C278" s="16"/>
      <c r="D278" s="16"/>
      <c r="E278" s="16"/>
      <c r="F278" s="16"/>
      <c r="G278" s="16"/>
      <c r="H278" s="16"/>
      <c r="I278" s="220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287"/>
      <c r="AA278" s="16"/>
      <c r="AB278" s="287"/>
      <c r="AC278" s="287"/>
      <c r="AD278" s="287"/>
    </row>
    <row r="279" ht="15.75" customHeight="1">
      <c r="A279" s="16"/>
      <c r="B279" s="16"/>
      <c r="C279" s="16"/>
      <c r="D279" s="16"/>
      <c r="E279" s="16"/>
      <c r="F279" s="16"/>
      <c r="G279" s="16"/>
      <c r="H279" s="16"/>
      <c r="I279" s="220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287"/>
      <c r="AA279" s="16"/>
      <c r="AB279" s="287"/>
      <c r="AC279" s="287"/>
      <c r="AD279" s="287"/>
    </row>
    <row r="280" ht="15.75" customHeight="1">
      <c r="A280" s="16"/>
      <c r="B280" s="16"/>
      <c r="C280" s="16"/>
      <c r="D280" s="16"/>
      <c r="E280" s="16"/>
      <c r="F280" s="16"/>
      <c r="G280" s="16"/>
      <c r="H280" s="16"/>
      <c r="I280" s="220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287"/>
      <c r="AA280" s="16"/>
      <c r="AB280" s="287"/>
      <c r="AC280" s="287"/>
      <c r="AD280" s="287"/>
    </row>
    <row r="281" ht="15.75" customHeight="1">
      <c r="A281" s="16"/>
      <c r="B281" s="16"/>
      <c r="C281" s="16"/>
      <c r="D281" s="16"/>
      <c r="E281" s="16"/>
      <c r="F281" s="16"/>
      <c r="G281" s="16"/>
      <c r="H281" s="16"/>
      <c r="I281" s="220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287"/>
      <c r="AA281" s="16"/>
      <c r="AB281" s="287"/>
      <c r="AC281" s="287"/>
      <c r="AD281" s="287"/>
    </row>
    <row r="282" ht="15.75" customHeight="1">
      <c r="A282" s="16"/>
      <c r="B282" s="16"/>
      <c r="C282" s="16"/>
      <c r="D282" s="16"/>
      <c r="E282" s="16"/>
      <c r="F282" s="16"/>
      <c r="G282" s="16"/>
      <c r="H282" s="16"/>
      <c r="I282" s="220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287"/>
      <c r="AA282" s="16"/>
      <c r="AB282" s="287"/>
      <c r="AC282" s="287"/>
      <c r="AD282" s="287"/>
    </row>
    <row r="283" ht="15.75" customHeight="1">
      <c r="A283" s="16"/>
      <c r="B283" s="16"/>
      <c r="C283" s="16"/>
      <c r="D283" s="16"/>
      <c r="E283" s="16"/>
      <c r="F283" s="16"/>
      <c r="G283" s="16"/>
      <c r="H283" s="16"/>
      <c r="I283" s="220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287"/>
      <c r="AA283" s="16"/>
      <c r="AB283" s="287"/>
      <c r="AC283" s="287"/>
      <c r="AD283" s="287"/>
    </row>
    <row r="284" ht="15.75" customHeight="1">
      <c r="A284" s="16"/>
      <c r="B284" s="16"/>
      <c r="C284" s="16"/>
      <c r="D284" s="16"/>
      <c r="E284" s="16"/>
      <c r="F284" s="16"/>
      <c r="G284" s="16"/>
      <c r="H284" s="16"/>
      <c r="I284" s="220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287"/>
      <c r="AA284" s="16"/>
      <c r="AB284" s="287"/>
      <c r="AC284" s="287"/>
      <c r="AD284" s="287"/>
    </row>
    <row r="285" ht="15.75" customHeight="1">
      <c r="A285" s="16"/>
      <c r="B285" s="16"/>
      <c r="C285" s="16"/>
      <c r="D285" s="16"/>
      <c r="E285" s="16"/>
      <c r="F285" s="16"/>
      <c r="G285" s="16"/>
      <c r="H285" s="16"/>
      <c r="I285" s="220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287"/>
      <c r="AA285" s="16"/>
      <c r="AB285" s="287"/>
      <c r="AC285" s="287"/>
      <c r="AD285" s="287"/>
    </row>
    <row r="286" ht="15.75" customHeight="1">
      <c r="A286" s="16"/>
      <c r="B286" s="16"/>
      <c r="C286" s="16"/>
      <c r="D286" s="16"/>
      <c r="E286" s="16"/>
      <c r="F286" s="16"/>
      <c r="G286" s="16"/>
      <c r="H286" s="16"/>
      <c r="I286" s="220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287"/>
      <c r="AA286" s="16"/>
      <c r="AB286" s="287"/>
      <c r="AC286" s="287"/>
      <c r="AD286" s="287"/>
    </row>
    <row r="287" ht="15.75" customHeight="1">
      <c r="A287" s="16"/>
      <c r="B287" s="16"/>
      <c r="C287" s="16"/>
      <c r="D287" s="16"/>
      <c r="E287" s="16"/>
      <c r="F287" s="16"/>
      <c r="G287" s="16"/>
      <c r="H287" s="16"/>
      <c r="I287" s="220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287"/>
      <c r="AA287" s="16"/>
      <c r="AB287" s="287"/>
      <c r="AC287" s="287"/>
      <c r="AD287" s="287"/>
    </row>
    <row r="288" ht="15.75" customHeight="1">
      <c r="A288" s="16"/>
      <c r="B288" s="16"/>
      <c r="C288" s="16"/>
      <c r="D288" s="16"/>
      <c r="E288" s="16"/>
      <c r="F288" s="16"/>
      <c r="G288" s="16"/>
      <c r="H288" s="16"/>
      <c r="I288" s="220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287"/>
      <c r="AA288" s="16"/>
      <c r="AB288" s="287"/>
      <c r="AC288" s="287"/>
      <c r="AD288" s="287"/>
    </row>
    <row r="289" ht="15.75" customHeight="1">
      <c r="A289" s="16"/>
      <c r="B289" s="16"/>
      <c r="C289" s="16"/>
      <c r="D289" s="16"/>
      <c r="E289" s="16"/>
      <c r="F289" s="16"/>
      <c r="G289" s="16"/>
      <c r="H289" s="16"/>
      <c r="I289" s="220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287"/>
      <c r="AA289" s="16"/>
      <c r="AB289" s="287"/>
      <c r="AC289" s="287"/>
      <c r="AD289" s="287"/>
    </row>
    <row r="290" ht="15.75" customHeight="1">
      <c r="A290" s="16"/>
      <c r="B290" s="16"/>
      <c r="C290" s="16"/>
      <c r="D290" s="16"/>
      <c r="E290" s="16"/>
      <c r="F290" s="16"/>
      <c r="G290" s="16"/>
      <c r="H290" s="16"/>
      <c r="I290" s="220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287"/>
      <c r="AA290" s="16"/>
      <c r="AB290" s="287"/>
      <c r="AC290" s="287"/>
      <c r="AD290" s="287"/>
    </row>
    <row r="291" ht="15.75" customHeight="1">
      <c r="A291" s="16"/>
      <c r="B291" s="16"/>
      <c r="C291" s="16"/>
      <c r="D291" s="16"/>
      <c r="E291" s="16"/>
      <c r="F291" s="16"/>
      <c r="G291" s="16"/>
      <c r="H291" s="16"/>
      <c r="I291" s="220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287"/>
      <c r="AA291" s="16"/>
      <c r="AB291" s="287"/>
      <c r="AC291" s="287"/>
      <c r="AD291" s="287"/>
    </row>
    <row r="292" ht="15.75" customHeight="1">
      <c r="A292" s="16"/>
      <c r="B292" s="16"/>
      <c r="C292" s="16"/>
      <c r="D292" s="16"/>
      <c r="E292" s="16"/>
      <c r="F292" s="16"/>
      <c r="G292" s="16"/>
      <c r="H292" s="16"/>
      <c r="I292" s="220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287"/>
      <c r="AA292" s="16"/>
      <c r="AB292" s="287"/>
      <c r="AC292" s="287"/>
      <c r="AD292" s="287"/>
    </row>
    <row r="293" ht="15.75" customHeight="1">
      <c r="A293" s="16"/>
      <c r="B293" s="16"/>
      <c r="C293" s="16"/>
      <c r="D293" s="16"/>
      <c r="E293" s="16"/>
      <c r="F293" s="16"/>
      <c r="G293" s="16"/>
      <c r="H293" s="16"/>
      <c r="I293" s="220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287"/>
      <c r="AA293" s="16"/>
      <c r="AB293" s="287"/>
      <c r="AC293" s="287"/>
      <c r="AD293" s="287"/>
    </row>
    <row r="294" ht="15.75" customHeight="1">
      <c r="A294" s="16"/>
      <c r="B294" s="16"/>
      <c r="C294" s="16"/>
      <c r="D294" s="16"/>
      <c r="E294" s="16"/>
      <c r="F294" s="16"/>
      <c r="G294" s="16"/>
      <c r="H294" s="16"/>
      <c r="I294" s="220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287"/>
      <c r="AA294" s="16"/>
      <c r="AB294" s="287"/>
      <c r="AC294" s="287"/>
      <c r="AD294" s="287"/>
    </row>
    <row r="295" ht="15.75" customHeight="1">
      <c r="A295" s="16"/>
      <c r="B295" s="16"/>
      <c r="C295" s="16"/>
      <c r="D295" s="16"/>
      <c r="E295" s="16"/>
      <c r="F295" s="16"/>
      <c r="G295" s="16"/>
      <c r="H295" s="16"/>
      <c r="I295" s="220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287"/>
      <c r="AA295" s="16"/>
      <c r="AB295" s="287"/>
      <c r="AC295" s="287"/>
      <c r="AD295" s="287"/>
    </row>
    <row r="296" ht="15.75" customHeight="1">
      <c r="A296" s="16"/>
      <c r="B296" s="16"/>
      <c r="C296" s="16"/>
      <c r="D296" s="16"/>
      <c r="E296" s="16"/>
      <c r="F296" s="16"/>
      <c r="G296" s="16"/>
      <c r="H296" s="16"/>
      <c r="I296" s="220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287"/>
      <c r="AA296" s="16"/>
      <c r="AB296" s="287"/>
      <c r="AC296" s="287"/>
      <c r="AD296" s="287"/>
    </row>
    <row r="297" ht="15.75" customHeight="1">
      <c r="A297" s="16"/>
      <c r="B297" s="16"/>
      <c r="C297" s="16"/>
      <c r="D297" s="16"/>
      <c r="E297" s="16"/>
      <c r="F297" s="16"/>
      <c r="G297" s="16"/>
      <c r="H297" s="16"/>
      <c r="I297" s="220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287"/>
      <c r="AA297" s="16"/>
      <c r="AB297" s="287"/>
      <c r="AC297" s="287"/>
      <c r="AD297" s="287"/>
    </row>
    <row r="298" ht="15.75" customHeight="1">
      <c r="A298" s="16"/>
      <c r="B298" s="16"/>
      <c r="C298" s="16"/>
      <c r="D298" s="16"/>
      <c r="E298" s="16"/>
      <c r="F298" s="16"/>
      <c r="G298" s="16"/>
      <c r="H298" s="16"/>
      <c r="I298" s="220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287"/>
      <c r="AA298" s="16"/>
      <c r="AB298" s="287"/>
      <c r="AC298" s="287"/>
      <c r="AD298" s="287"/>
    </row>
    <row r="299" ht="15.75" customHeight="1">
      <c r="A299" s="16"/>
      <c r="B299" s="16"/>
      <c r="C299" s="16"/>
      <c r="D299" s="16"/>
      <c r="E299" s="16"/>
      <c r="F299" s="16"/>
      <c r="G299" s="16"/>
      <c r="H299" s="16"/>
      <c r="I299" s="220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287"/>
      <c r="AA299" s="16"/>
      <c r="AB299" s="287"/>
      <c r="AC299" s="287"/>
      <c r="AD299" s="287"/>
    </row>
    <row r="300" ht="15.75" customHeight="1">
      <c r="A300" s="16"/>
      <c r="B300" s="16"/>
      <c r="C300" s="16"/>
      <c r="D300" s="16"/>
      <c r="E300" s="16"/>
      <c r="F300" s="16"/>
      <c r="G300" s="16"/>
      <c r="H300" s="16"/>
      <c r="I300" s="220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287"/>
      <c r="AA300" s="16"/>
      <c r="AB300" s="287"/>
      <c r="AC300" s="287"/>
      <c r="AD300" s="287"/>
    </row>
    <row r="301" ht="15.75" customHeight="1">
      <c r="A301" s="16"/>
      <c r="B301" s="16"/>
      <c r="C301" s="16"/>
      <c r="D301" s="16"/>
      <c r="E301" s="16"/>
      <c r="F301" s="16"/>
      <c r="G301" s="16"/>
      <c r="H301" s="16"/>
      <c r="I301" s="220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287"/>
      <c r="AA301" s="16"/>
      <c r="AB301" s="287"/>
      <c r="AC301" s="287"/>
      <c r="AD301" s="287"/>
    </row>
    <row r="302" ht="15.75" customHeight="1">
      <c r="A302" s="16"/>
      <c r="B302" s="16"/>
      <c r="C302" s="16"/>
      <c r="D302" s="16"/>
      <c r="E302" s="16"/>
      <c r="F302" s="16"/>
      <c r="G302" s="16"/>
      <c r="H302" s="16"/>
      <c r="I302" s="220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287"/>
      <c r="AA302" s="16"/>
      <c r="AB302" s="287"/>
      <c r="AC302" s="287"/>
      <c r="AD302" s="287"/>
    </row>
    <row r="303" ht="15.75" customHeight="1">
      <c r="A303" s="16"/>
      <c r="B303" s="16"/>
      <c r="C303" s="16"/>
      <c r="D303" s="16"/>
      <c r="E303" s="16"/>
      <c r="F303" s="16"/>
      <c r="G303" s="16"/>
      <c r="H303" s="16"/>
      <c r="I303" s="220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287"/>
      <c r="AA303" s="16"/>
      <c r="AB303" s="287"/>
      <c r="AC303" s="287"/>
      <c r="AD303" s="287"/>
    </row>
    <row r="304" ht="15.75" customHeight="1">
      <c r="A304" s="16"/>
      <c r="B304" s="16"/>
      <c r="C304" s="16"/>
      <c r="D304" s="16"/>
      <c r="E304" s="16"/>
      <c r="F304" s="16"/>
      <c r="G304" s="16"/>
      <c r="H304" s="16"/>
      <c r="I304" s="220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287"/>
      <c r="AA304" s="16"/>
      <c r="AB304" s="287"/>
      <c r="AC304" s="287"/>
      <c r="AD304" s="287"/>
    </row>
    <row r="305" ht="15.75" customHeight="1">
      <c r="A305" s="16"/>
      <c r="B305" s="16"/>
      <c r="C305" s="16"/>
      <c r="D305" s="16"/>
      <c r="E305" s="16"/>
      <c r="F305" s="16"/>
      <c r="G305" s="16"/>
      <c r="H305" s="16"/>
      <c r="I305" s="220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287"/>
      <c r="AA305" s="16"/>
      <c r="AB305" s="287"/>
      <c r="AC305" s="287"/>
      <c r="AD305" s="287"/>
    </row>
    <row r="306" ht="15.75" customHeight="1">
      <c r="A306" s="16"/>
      <c r="B306" s="16"/>
      <c r="C306" s="16"/>
      <c r="D306" s="16"/>
      <c r="E306" s="16"/>
      <c r="F306" s="16"/>
      <c r="G306" s="16"/>
      <c r="H306" s="16"/>
      <c r="I306" s="220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287"/>
      <c r="AA306" s="16"/>
      <c r="AB306" s="287"/>
      <c r="AC306" s="287"/>
      <c r="AD306" s="287"/>
    </row>
    <row r="307" ht="15.75" customHeight="1">
      <c r="A307" s="16"/>
      <c r="B307" s="16"/>
      <c r="C307" s="16"/>
      <c r="D307" s="16"/>
      <c r="E307" s="16"/>
      <c r="F307" s="16"/>
      <c r="G307" s="16"/>
      <c r="H307" s="16"/>
      <c r="I307" s="220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287"/>
      <c r="AA307" s="16"/>
      <c r="AB307" s="287"/>
      <c r="AC307" s="287"/>
      <c r="AD307" s="287"/>
    </row>
    <row r="308" ht="15.75" customHeight="1">
      <c r="A308" s="16"/>
      <c r="B308" s="16"/>
      <c r="C308" s="16"/>
      <c r="D308" s="16"/>
      <c r="E308" s="16"/>
      <c r="F308" s="16"/>
      <c r="G308" s="16"/>
      <c r="H308" s="16"/>
      <c r="I308" s="220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287"/>
      <c r="AA308" s="16"/>
      <c r="AB308" s="287"/>
      <c r="AC308" s="287"/>
      <c r="AD308" s="287"/>
    </row>
    <row r="309" ht="15.75" customHeight="1">
      <c r="A309" s="16"/>
      <c r="B309" s="16"/>
      <c r="C309" s="16"/>
      <c r="D309" s="16"/>
      <c r="E309" s="16"/>
      <c r="F309" s="16"/>
      <c r="G309" s="16"/>
      <c r="H309" s="16"/>
      <c r="I309" s="220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287"/>
      <c r="AA309" s="16"/>
      <c r="AB309" s="287"/>
      <c r="AC309" s="287"/>
      <c r="AD309" s="287"/>
    </row>
    <row r="310" ht="15.75" customHeight="1">
      <c r="A310" s="16"/>
      <c r="B310" s="16"/>
      <c r="C310" s="16"/>
      <c r="D310" s="16"/>
      <c r="E310" s="16"/>
      <c r="F310" s="16"/>
      <c r="G310" s="16"/>
      <c r="H310" s="16"/>
      <c r="I310" s="220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287"/>
      <c r="AA310" s="16"/>
      <c r="AB310" s="287"/>
      <c r="AC310" s="287"/>
      <c r="AD310" s="287"/>
    </row>
    <row r="311" ht="15.75" customHeight="1">
      <c r="A311" s="16"/>
      <c r="B311" s="16"/>
      <c r="C311" s="16"/>
      <c r="D311" s="16"/>
      <c r="E311" s="16"/>
      <c r="F311" s="16"/>
      <c r="G311" s="16"/>
      <c r="H311" s="16"/>
      <c r="I311" s="220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287"/>
      <c r="AA311" s="16"/>
      <c r="AB311" s="287"/>
      <c r="AC311" s="287"/>
      <c r="AD311" s="287"/>
    </row>
    <row r="312" ht="15.75" customHeight="1">
      <c r="A312" s="16"/>
      <c r="B312" s="16"/>
      <c r="C312" s="16"/>
      <c r="D312" s="16"/>
      <c r="E312" s="16"/>
      <c r="F312" s="16"/>
      <c r="G312" s="16"/>
      <c r="H312" s="16"/>
      <c r="I312" s="220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287"/>
      <c r="AA312" s="16"/>
      <c r="AB312" s="287"/>
      <c r="AC312" s="287"/>
      <c r="AD312" s="287"/>
    </row>
    <row r="313" ht="15.75" customHeight="1">
      <c r="A313" s="16"/>
      <c r="B313" s="16"/>
      <c r="C313" s="16"/>
      <c r="D313" s="16"/>
      <c r="E313" s="16"/>
      <c r="F313" s="16"/>
      <c r="G313" s="16"/>
      <c r="H313" s="16"/>
      <c r="I313" s="220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287"/>
      <c r="AA313" s="16"/>
      <c r="AB313" s="287"/>
      <c r="AC313" s="287"/>
      <c r="AD313" s="287"/>
    </row>
    <row r="314" ht="15.75" customHeight="1">
      <c r="A314" s="16"/>
      <c r="B314" s="16"/>
      <c r="C314" s="16"/>
      <c r="D314" s="16"/>
      <c r="E314" s="16"/>
      <c r="F314" s="16"/>
      <c r="G314" s="16"/>
      <c r="H314" s="16"/>
      <c r="I314" s="220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287"/>
      <c r="AA314" s="16"/>
      <c r="AB314" s="287"/>
      <c r="AC314" s="287"/>
      <c r="AD314" s="287"/>
    </row>
    <row r="315" ht="15.75" customHeight="1">
      <c r="A315" s="16"/>
      <c r="B315" s="16"/>
      <c r="C315" s="16"/>
      <c r="D315" s="16"/>
      <c r="E315" s="16"/>
      <c r="F315" s="16"/>
      <c r="G315" s="16"/>
      <c r="H315" s="16"/>
      <c r="I315" s="220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287"/>
      <c r="AA315" s="16"/>
      <c r="AB315" s="287"/>
      <c r="AC315" s="287"/>
      <c r="AD315" s="287"/>
    </row>
    <row r="316" ht="15.75" customHeight="1">
      <c r="A316" s="16"/>
      <c r="B316" s="16"/>
      <c r="C316" s="16"/>
      <c r="D316" s="16"/>
      <c r="E316" s="16"/>
      <c r="F316" s="16"/>
      <c r="G316" s="16"/>
      <c r="H316" s="16"/>
      <c r="I316" s="220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287"/>
      <c r="AA316" s="16"/>
      <c r="AB316" s="287"/>
      <c r="AC316" s="287"/>
      <c r="AD316" s="287"/>
    </row>
    <row r="317" ht="15.75" customHeight="1">
      <c r="A317" s="16"/>
      <c r="B317" s="16"/>
      <c r="C317" s="16"/>
      <c r="D317" s="16"/>
      <c r="E317" s="16"/>
      <c r="F317" s="16"/>
      <c r="G317" s="16"/>
      <c r="H317" s="16"/>
      <c r="I317" s="220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287"/>
      <c r="AA317" s="16"/>
      <c r="AB317" s="287"/>
      <c r="AC317" s="287"/>
      <c r="AD317" s="287"/>
    </row>
    <row r="318" ht="15.75" customHeight="1">
      <c r="A318" s="16"/>
      <c r="B318" s="16"/>
      <c r="C318" s="16"/>
      <c r="D318" s="16"/>
      <c r="E318" s="16"/>
      <c r="F318" s="16"/>
      <c r="G318" s="16"/>
      <c r="H318" s="16"/>
      <c r="I318" s="220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287"/>
      <c r="AA318" s="16"/>
      <c r="AB318" s="287"/>
      <c r="AC318" s="287"/>
      <c r="AD318" s="287"/>
    </row>
    <row r="319" ht="15.75" customHeight="1">
      <c r="A319" s="16"/>
      <c r="B319" s="16"/>
      <c r="C319" s="16"/>
      <c r="D319" s="16"/>
      <c r="E319" s="16"/>
      <c r="F319" s="16"/>
      <c r="G319" s="16"/>
      <c r="H319" s="16"/>
      <c r="I319" s="220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287"/>
      <c r="AA319" s="16"/>
      <c r="AB319" s="287"/>
      <c r="AC319" s="287"/>
      <c r="AD319" s="287"/>
    </row>
    <row r="320" ht="15.75" customHeight="1">
      <c r="A320" s="16"/>
      <c r="B320" s="16"/>
      <c r="C320" s="16"/>
      <c r="D320" s="16"/>
      <c r="E320" s="16"/>
      <c r="F320" s="16"/>
      <c r="G320" s="16"/>
      <c r="H320" s="16"/>
      <c r="I320" s="220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287"/>
      <c r="AA320" s="16"/>
      <c r="AB320" s="287"/>
      <c r="AC320" s="287"/>
      <c r="AD320" s="287"/>
    </row>
    <row r="321" ht="15.75" customHeight="1">
      <c r="A321" s="16"/>
      <c r="B321" s="16"/>
      <c r="C321" s="16"/>
      <c r="D321" s="16"/>
      <c r="E321" s="16"/>
      <c r="F321" s="16"/>
      <c r="G321" s="16"/>
      <c r="H321" s="16"/>
      <c r="I321" s="220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287"/>
      <c r="AA321" s="16"/>
      <c r="AB321" s="287"/>
      <c r="AC321" s="287"/>
      <c r="AD321" s="287"/>
    </row>
    <row r="322" ht="15.75" customHeight="1">
      <c r="A322" s="16"/>
      <c r="B322" s="16"/>
      <c r="C322" s="16"/>
      <c r="D322" s="16"/>
      <c r="E322" s="16"/>
      <c r="F322" s="16"/>
      <c r="G322" s="16"/>
      <c r="H322" s="16"/>
      <c r="I322" s="220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287"/>
      <c r="AA322" s="16"/>
      <c r="AB322" s="287"/>
      <c r="AC322" s="287"/>
      <c r="AD322" s="287"/>
    </row>
    <row r="323" ht="15.75" customHeight="1">
      <c r="A323" s="16"/>
      <c r="B323" s="16"/>
      <c r="C323" s="16"/>
      <c r="D323" s="16"/>
      <c r="E323" s="16"/>
      <c r="F323" s="16"/>
      <c r="G323" s="16"/>
      <c r="H323" s="16"/>
      <c r="I323" s="220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287"/>
      <c r="AA323" s="16"/>
      <c r="AB323" s="287"/>
      <c r="AC323" s="287"/>
      <c r="AD323" s="287"/>
    </row>
    <row r="324" ht="15.75" customHeight="1">
      <c r="A324" s="16"/>
      <c r="B324" s="16"/>
      <c r="C324" s="16"/>
      <c r="D324" s="16"/>
      <c r="E324" s="16"/>
      <c r="F324" s="16"/>
      <c r="G324" s="16"/>
      <c r="H324" s="16"/>
      <c r="I324" s="220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287"/>
      <c r="AA324" s="16"/>
      <c r="AB324" s="287"/>
      <c r="AC324" s="287"/>
      <c r="AD324" s="287"/>
    </row>
    <row r="325" ht="15.75" customHeight="1">
      <c r="A325" s="16"/>
      <c r="B325" s="16"/>
      <c r="C325" s="16"/>
      <c r="D325" s="16"/>
      <c r="E325" s="16"/>
      <c r="F325" s="16"/>
      <c r="G325" s="16"/>
      <c r="H325" s="16"/>
      <c r="I325" s="220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287"/>
      <c r="AA325" s="16"/>
      <c r="AB325" s="287"/>
      <c r="AC325" s="287"/>
      <c r="AD325" s="287"/>
    </row>
    <row r="326" ht="15.75" customHeight="1">
      <c r="A326" s="16"/>
      <c r="B326" s="16"/>
      <c r="C326" s="16"/>
      <c r="D326" s="16"/>
      <c r="E326" s="16"/>
      <c r="F326" s="16"/>
      <c r="G326" s="16"/>
      <c r="H326" s="16"/>
      <c r="I326" s="220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287"/>
      <c r="AA326" s="16"/>
      <c r="AB326" s="287"/>
      <c r="AC326" s="287"/>
      <c r="AD326" s="287"/>
    </row>
    <row r="327" ht="15.75" customHeight="1">
      <c r="A327" s="16"/>
      <c r="B327" s="16"/>
      <c r="C327" s="16"/>
      <c r="D327" s="16"/>
      <c r="E327" s="16"/>
      <c r="F327" s="16"/>
      <c r="G327" s="16"/>
      <c r="H327" s="16"/>
      <c r="I327" s="220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287"/>
      <c r="AA327" s="16"/>
      <c r="AB327" s="287"/>
      <c r="AC327" s="287"/>
      <c r="AD327" s="287"/>
    </row>
    <row r="328" ht="15.75" customHeight="1">
      <c r="A328" s="16"/>
      <c r="B328" s="16"/>
      <c r="C328" s="16"/>
      <c r="D328" s="16"/>
      <c r="E328" s="16"/>
      <c r="F328" s="16"/>
      <c r="G328" s="16"/>
      <c r="H328" s="16"/>
      <c r="I328" s="220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287"/>
      <c r="AA328" s="16"/>
      <c r="AB328" s="287"/>
      <c r="AC328" s="287"/>
      <c r="AD328" s="287"/>
    </row>
    <row r="329" ht="15.75" customHeight="1">
      <c r="A329" s="16"/>
      <c r="B329" s="16"/>
      <c r="C329" s="16"/>
      <c r="D329" s="16"/>
      <c r="E329" s="16"/>
      <c r="F329" s="16"/>
      <c r="G329" s="16"/>
      <c r="H329" s="16"/>
      <c r="I329" s="220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287"/>
      <c r="AA329" s="16"/>
      <c r="AB329" s="287"/>
      <c r="AC329" s="287"/>
      <c r="AD329" s="287"/>
    </row>
    <row r="330" ht="15.75" customHeight="1">
      <c r="A330" s="16"/>
      <c r="B330" s="16"/>
      <c r="C330" s="16"/>
      <c r="D330" s="16"/>
      <c r="E330" s="16"/>
      <c r="F330" s="16"/>
      <c r="G330" s="16"/>
      <c r="H330" s="16"/>
      <c r="I330" s="220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287"/>
      <c r="AA330" s="16"/>
      <c r="AB330" s="287"/>
      <c r="AC330" s="287"/>
      <c r="AD330" s="287"/>
    </row>
    <row r="331" ht="15.75" customHeight="1">
      <c r="A331" s="16"/>
      <c r="B331" s="16"/>
      <c r="C331" s="16"/>
      <c r="D331" s="16"/>
      <c r="E331" s="16"/>
      <c r="F331" s="16"/>
      <c r="G331" s="16"/>
      <c r="H331" s="16"/>
      <c r="I331" s="220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287"/>
      <c r="AA331" s="16"/>
      <c r="AB331" s="287"/>
      <c r="AC331" s="287"/>
      <c r="AD331" s="287"/>
    </row>
    <row r="332" ht="15.75" customHeight="1">
      <c r="A332" s="16"/>
      <c r="B332" s="16"/>
      <c r="C332" s="16"/>
      <c r="D332" s="16"/>
      <c r="E332" s="16"/>
      <c r="F332" s="16"/>
      <c r="G332" s="16"/>
      <c r="H332" s="16"/>
      <c r="I332" s="220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287"/>
      <c r="AA332" s="16"/>
      <c r="AB332" s="287"/>
      <c r="AC332" s="287"/>
      <c r="AD332" s="287"/>
    </row>
    <row r="333" ht="15.75" customHeight="1">
      <c r="A333" s="16"/>
      <c r="B333" s="16"/>
      <c r="C333" s="16"/>
      <c r="D333" s="16"/>
      <c r="E333" s="16"/>
      <c r="F333" s="16"/>
      <c r="G333" s="16"/>
      <c r="H333" s="16"/>
      <c r="I333" s="220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287"/>
      <c r="AA333" s="16"/>
      <c r="AB333" s="287"/>
      <c r="AC333" s="287"/>
      <c r="AD333" s="287"/>
    </row>
    <row r="334" ht="15.75" customHeight="1">
      <c r="A334" s="16"/>
      <c r="B334" s="16"/>
      <c r="C334" s="16"/>
      <c r="D334" s="16"/>
      <c r="E334" s="16"/>
      <c r="F334" s="16"/>
      <c r="G334" s="16"/>
      <c r="H334" s="16"/>
      <c r="I334" s="220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287"/>
      <c r="AA334" s="16"/>
      <c r="AB334" s="287"/>
      <c r="AC334" s="287"/>
      <c r="AD334" s="287"/>
    </row>
    <row r="335" ht="15.75" customHeight="1">
      <c r="A335" s="16"/>
      <c r="B335" s="16"/>
      <c r="C335" s="16"/>
      <c r="D335" s="16"/>
      <c r="E335" s="16"/>
      <c r="F335" s="16"/>
      <c r="G335" s="16"/>
      <c r="H335" s="16"/>
      <c r="I335" s="220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287"/>
      <c r="AA335" s="16"/>
      <c r="AB335" s="287"/>
      <c r="AC335" s="287"/>
      <c r="AD335" s="287"/>
    </row>
    <row r="336" ht="15.75" customHeight="1">
      <c r="A336" s="16"/>
      <c r="B336" s="16"/>
      <c r="C336" s="16"/>
      <c r="D336" s="16"/>
      <c r="E336" s="16"/>
      <c r="F336" s="16"/>
      <c r="G336" s="16"/>
      <c r="H336" s="16"/>
      <c r="I336" s="220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287"/>
      <c r="AA336" s="16"/>
      <c r="AB336" s="287"/>
      <c r="AC336" s="287"/>
      <c r="AD336" s="287"/>
    </row>
    <row r="337" ht="15.75" customHeight="1">
      <c r="A337" s="16"/>
      <c r="B337" s="16"/>
      <c r="C337" s="16"/>
      <c r="D337" s="16"/>
      <c r="E337" s="16"/>
      <c r="F337" s="16"/>
      <c r="G337" s="16"/>
      <c r="H337" s="16"/>
      <c r="I337" s="220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287"/>
      <c r="AA337" s="16"/>
      <c r="AB337" s="287"/>
      <c r="AC337" s="287"/>
      <c r="AD337" s="287"/>
    </row>
    <row r="338" ht="15.75" customHeight="1">
      <c r="A338" s="16"/>
      <c r="B338" s="16"/>
      <c r="C338" s="16"/>
      <c r="D338" s="16"/>
      <c r="E338" s="16"/>
      <c r="F338" s="16"/>
      <c r="G338" s="16"/>
      <c r="H338" s="16"/>
      <c r="I338" s="220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287"/>
      <c r="AA338" s="16"/>
      <c r="AB338" s="287"/>
      <c r="AC338" s="287"/>
      <c r="AD338" s="287"/>
    </row>
    <row r="339" ht="15.75" customHeight="1">
      <c r="A339" s="16"/>
      <c r="B339" s="16"/>
      <c r="C339" s="16"/>
      <c r="D339" s="16"/>
      <c r="E339" s="16"/>
      <c r="F339" s="16"/>
      <c r="G339" s="16"/>
      <c r="H339" s="16"/>
      <c r="I339" s="220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287"/>
      <c r="AA339" s="16"/>
      <c r="AB339" s="287"/>
      <c r="AC339" s="287"/>
      <c r="AD339" s="287"/>
    </row>
    <row r="340" ht="15.75" customHeight="1">
      <c r="A340" s="16"/>
      <c r="B340" s="16"/>
      <c r="C340" s="16"/>
      <c r="D340" s="16"/>
      <c r="E340" s="16"/>
      <c r="F340" s="16"/>
      <c r="G340" s="16"/>
      <c r="H340" s="16"/>
      <c r="I340" s="220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287"/>
      <c r="AA340" s="16"/>
      <c r="AB340" s="287"/>
      <c r="AC340" s="287"/>
      <c r="AD340" s="287"/>
    </row>
    <row r="341" ht="15.75" customHeight="1">
      <c r="A341" s="16"/>
      <c r="B341" s="16"/>
      <c r="C341" s="16"/>
      <c r="D341" s="16"/>
      <c r="E341" s="16"/>
      <c r="F341" s="16"/>
      <c r="G341" s="16"/>
      <c r="H341" s="16"/>
      <c r="I341" s="220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287"/>
      <c r="AA341" s="16"/>
      <c r="AB341" s="287"/>
      <c r="AC341" s="287"/>
      <c r="AD341" s="287"/>
    </row>
    <row r="342" ht="15.75" customHeight="1">
      <c r="A342" s="16"/>
      <c r="B342" s="16"/>
      <c r="C342" s="16"/>
      <c r="D342" s="16"/>
      <c r="E342" s="16"/>
      <c r="F342" s="16"/>
      <c r="G342" s="16"/>
      <c r="H342" s="16"/>
      <c r="I342" s="220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287"/>
      <c r="AA342" s="16"/>
      <c r="AB342" s="287"/>
      <c r="AC342" s="287"/>
      <c r="AD342" s="287"/>
    </row>
    <row r="343" ht="15.75" customHeight="1">
      <c r="A343" s="16"/>
      <c r="B343" s="16"/>
      <c r="C343" s="16"/>
      <c r="D343" s="16"/>
      <c r="E343" s="16"/>
      <c r="F343" s="16"/>
      <c r="G343" s="16"/>
      <c r="H343" s="16"/>
      <c r="I343" s="220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287"/>
      <c r="AA343" s="16"/>
      <c r="AB343" s="287"/>
      <c r="AC343" s="287"/>
      <c r="AD343" s="287"/>
    </row>
    <row r="344" ht="15.75" customHeight="1">
      <c r="A344" s="16"/>
      <c r="B344" s="16"/>
      <c r="C344" s="16"/>
      <c r="D344" s="16"/>
      <c r="E344" s="16"/>
      <c r="F344" s="16"/>
      <c r="G344" s="16"/>
      <c r="H344" s="16"/>
      <c r="I344" s="220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287"/>
      <c r="AA344" s="16"/>
      <c r="AB344" s="287"/>
      <c r="AC344" s="287"/>
      <c r="AD344" s="287"/>
    </row>
    <row r="345" ht="15.75" customHeight="1">
      <c r="A345" s="16"/>
      <c r="B345" s="16"/>
      <c r="C345" s="16"/>
      <c r="D345" s="16"/>
      <c r="E345" s="16"/>
      <c r="F345" s="16"/>
      <c r="G345" s="16"/>
      <c r="H345" s="16"/>
      <c r="I345" s="220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287"/>
      <c r="AA345" s="16"/>
      <c r="AB345" s="287"/>
      <c r="AC345" s="287"/>
      <c r="AD345" s="287"/>
    </row>
    <row r="346" ht="15.75" customHeight="1">
      <c r="A346" s="16"/>
      <c r="B346" s="16"/>
      <c r="C346" s="16"/>
      <c r="D346" s="16"/>
      <c r="E346" s="16"/>
      <c r="F346" s="16"/>
      <c r="G346" s="16"/>
      <c r="H346" s="16"/>
      <c r="I346" s="220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287"/>
      <c r="AA346" s="16"/>
      <c r="AB346" s="287"/>
      <c r="AC346" s="287"/>
      <c r="AD346" s="287"/>
    </row>
    <row r="347" ht="15.75" customHeight="1">
      <c r="A347" s="16"/>
      <c r="B347" s="16"/>
      <c r="C347" s="16"/>
      <c r="D347" s="16"/>
      <c r="E347" s="16"/>
      <c r="F347" s="16"/>
      <c r="G347" s="16"/>
      <c r="H347" s="16"/>
      <c r="I347" s="220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287"/>
      <c r="AA347" s="16"/>
      <c r="AB347" s="287"/>
      <c r="AC347" s="287"/>
      <c r="AD347" s="287"/>
    </row>
    <row r="348" ht="15.75" customHeight="1">
      <c r="A348" s="16"/>
      <c r="B348" s="16"/>
      <c r="C348" s="16"/>
      <c r="D348" s="16"/>
      <c r="E348" s="16"/>
      <c r="F348" s="16"/>
      <c r="G348" s="16"/>
      <c r="H348" s="16"/>
      <c r="I348" s="220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287"/>
      <c r="AA348" s="16"/>
      <c r="AB348" s="287"/>
      <c r="AC348" s="287"/>
      <c r="AD348" s="287"/>
    </row>
    <row r="349" ht="15.75" customHeight="1">
      <c r="A349" s="16"/>
      <c r="B349" s="16"/>
      <c r="C349" s="16"/>
      <c r="D349" s="16"/>
      <c r="E349" s="16"/>
      <c r="F349" s="16"/>
      <c r="G349" s="16"/>
      <c r="H349" s="16"/>
      <c r="I349" s="220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287"/>
      <c r="AA349" s="16"/>
      <c r="AB349" s="287"/>
      <c r="AC349" s="287"/>
      <c r="AD349" s="287"/>
    </row>
    <row r="350" ht="15.75" customHeight="1">
      <c r="A350" s="16"/>
      <c r="B350" s="16"/>
      <c r="C350" s="16"/>
      <c r="D350" s="16"/>
      <c r="E350" s="16"/>
      <c r="F350" s="16"/>
      <c r="G350" s="16"/>
      <c r="H350" s="16"/>
      <c r="I350" s="220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287"/>
      <c r="AA350" s="16"/>
      <c r="AB350" s="287"/>
      <c r="AC350" s="287"/>
      <c r="AD350" s="287"/>
    </row>
    <row r="351" ht="15.75" customHeight="1">
      <c r="A351" s="16"/>
      <c r="B351" s="16"/>
      <c r="C351" s="16"/>
      <c r="D351" s="16"/>
      <c r="E351" s="16"/>
      <c r="F351" s="16"/>
      <c r="G351" s="16"/>
      <c r="H351" s="16"/>
      <c r="I351" s="220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287"/>
      <c r="AA351" s="16"/>
      <c r="AB351" s="287"/>
      <c r="AC351" s="287"/>
      <c r="AD351" s="287"/>
    </row>
    <row r="352" ht="15.75" customHeight="1">
      <c r="A352" s="16"/>
      <c r="B352" s="16"/>
      <c r="C352" s="16"/>
      <c r="D352" s="16"/>
      <c r="E352" s="16"/>
      <c r="F352" s="16"/>
      <c r="G352" s="16"/>
      <c r="H352" s="16"/>
      <c r="I352" s="220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287"/>
      <c r="AA352" s="16"/>
      <c r="AB352" s="287"/>
      <c r="AC352" s="287"/>
      <c r="AD352" s="287"/>
    </row>
    <row r="353" ht="15.75" customHeight="1">
      <c r="A353" s="16"/>
      <c r="B353" s="16"/>
      <c r="C353" s="16"/>
      <c r="D353" s="16"/>
      <c r="E353" s="16"/>
      <c r="F353" s="16"/>
      <c r="G353" s="16"/>
      <c r="H353" s="16"/>
      <c r="I353" s="220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287"/>
      <c r="AA353" s="16"/>
      <c r="AB353" s="287"/>
      <c r="AC353" s="287"/>
      <c r="AD353" s="287"/>
    </row>
    <row r="354" ht="15.75" customHeight="1">
      <c r="A354" s="16"/>
      <c r="B354" s="16"/>
      <c r="C354" s="16"/>
      <c r="D354" s="16"/>
      <c r="E354" s="16"/>
      <c r="F354" s="16"/>
      <c r="G354" s="16"/>
      <c r="H354" s="16"/>
      <c r="I354" s="220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287"/>
      <c r="AA354" s="16"/>
      <c r="AB354" s="287"/>
      <c r="AC354" s="287"/>
      <c r="AD354" s="287"/>
    </row>
    <row r="355" ht="15.75" customHeight="1">
      <c r="A355" s="16"/>
      <c r="B355" s="16"/>
      <c r="C355" s="16"/>
      <c r="D355" s="16"/>
      <c r="E355" s="16"/>
      <c r="F355" s="16"/>
      <c r="G355" s="16"/>
      <c r="H355" s="16"/>
      <c r="I355" s="220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287"/>
      <c r="AA355" s="16"/>
      <c r="AB355" s="287"/>
      <c r="AC355" s="287"/>
      <c r="AD355" s="287"/>
    </row>
    <row r="356" ht="15.75" customHeight="1">
      <c r="A356" s="16"/>
      <c r="B356" s="16"/>
      <c r="C356" s="16"/>
      <c r="D356" s="16"/>
      <c r="E356" s="16"/>
      <c r="F356" s="16"/>
      <c r="G356" s="16"/>
      <c r="H356" s="16"/>
      <c r="I356" s="220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287"/>
      <c r="AA356" s="16"/>
      <c r="AB356" s="287"/>
      <c r="AC356" s="287"/>
      <c r="AD356" s="287"/>
    </row>
    <row r="357" ht="15.75" customHeight="1">
      <c r="A357" s="16"/>
      <c r="B357" s="16"/>
      <c r="C357" s="16"/>
      <c r="D357" s="16"/>
      <c r="E357" s="16"/>
      <c r="F357" s="16"/>
      <c r="G357" s="16"/>
      <c r="H357" s="16"/>
      <c r="I357" s="220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287"/>
      <c r="AA357" s="16"/>
      <c r="AB357" s="287"/>
      <c r="AC357" s="287"/>
      <c r="AD357" s="287"/>
    </row>
    <row r="358" ht="15.75" customHeight="1">
      <c r="A358" s="16"/>
      <c r="B358" s="16"/>
      <c r="C358" s="16"/>
      <c r="D358" s="16"/>
      <c r="E358" s="16"/>
      <c r="F358" s="16"/>
      <c r="G358" s="16"/>
      <c r="H358" s="16"/>
      <c r="I358" s="220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287"/>
      <c r="AA358" s="16"/>
      <c r="AB358" s="287"/>
      <c r="AC358" s="287"/>
      <c r="AD358" s="287"/>
    </row>
    <row r="359" ht="15.75" customHeight="1">
      <c r="A359" s="16"/>
      <c r="B359" s="16"/>
      <c r="C359" s="16"/>
      <c r="D359" s="16"/>
      <c r="E359" s="16"/>
      <c r="F359" s="16"/>
      <c r="G359" s="16"/>
      <c r="H359" s="16"/>
      <c r="I359" s="220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287"/>
      <c r="AA359" s="16"/>
      <c r="AB359" s="287"/>
      <c r="AC359" s="287"/>
      <c r="AD359" s="287"/>
    </row>
    <row r="360" ht="15.75" customHeight="1">
      <c r="A360" s="16"/>
      <c r="B360" s="16"/>
      <c r="C360" s="16"/>
      <c r="D360" s="16"/>
      <c r="E360" s="16"/>
      <c r="F360" s="16"/>
      <c r="G360" s="16"/>
      <c r="H360" s="16"/>
      <c r="I360" s="220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287"/>
      <c r="AA360" s="16"/>
      <c r="AB360" s="287"/>
      <c r="AC360" s="287"/>
      <c r="AD360" s="287"/>
    </row>
    <row r="361" ht="15.75" customHeight="1">
      <c r="A361" s="16"/>
      <c r="B361" s="16"/>
      <c r="C361" s="16"/>
      <c r="D361" s="16"/>
      <c r="E361" s="16"/>
      <c r="F361" s="16"/>
      <c r="G361" s="16"/>
      <c r="H361" s="16"/>
      <c r="I361" s="220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287"/>
      <c r="AA361" s="16"/>
      <c r="AB361" s="287"/>
      <c r="AC361" s="287"/>
      <c r="AD361" s="287"/>
    </row>
    <row r="362" ht="15.75" customHeight="1">
      <c r="A362" s="16"/>
      <c r="B362" s="16"/>
      <c r="C362" s="16"/>
      <c r="D362" s="16"/>
      <c r="E362" s="16"/>
      <c r="F362" s="16"/>
      <c r="G362" s="16"/>
      <c r="H362" s="16"/>
      <c r="I362" s="220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287"/>
      <c r="AA362" s="16"/>
      <c r="AB362" s="287"/>
      <c r="AC362" s="287"/>
      <c r="AD362" s="287"/>
    </row>
    <row r="363" ht="15.75" customHeight="1">
      <c r="A363" s="16"/>
      <c r="B363" s="16"/>
      <c r="C363" s="16"/>
      <c r="D363" s="16"/>
      <c r="E363" s="16"/>
      <c r="F363" s="16"/>
      <c r="G363" s="16"/>
      <c r="H363" s="16"/>
      <c r="I363" s="220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287"/>
      <c r="AA363" s="16"/>
      <c r="AB363" s="287"/>
      <c r="AC363" s="287"/>
      <c r="AD363" s="287"/>
    </row>
    <row r="364" ht="15.75" customHeight="1">
      <c r="A364" s="16"/>
      <c r="B364" s="16"/>
      <c r="C364" s="16"/>
      <c r="D364" s="16"/>
      <c r="E364" s="16"/>
      <c r="F364" s="16"/>
      <c r="G364" s="16"/>
      <c r="H364" s="16"/>
      <c r="I364" s="220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287"/>
      <c r="AA364" s="16"/>
      <c r="AB364" s="287"/>
      <c r="AC364" s="287"/>
      <c r="AD364" s="287"/>
    </row>
    <row r="365" ht="15.75" customHeight="1">
      <c r="A365" s="16"/>
      <c r="B365" s="16"/>
      <c r="C365" s="16"/>
      <c r="D365" s="16"/>
      <c r="E365" s="16"/>
      <c r="F365" s="16"/>
      <c r="G365" s="16"/>
      <c r="H365" s="16"/>
      <c r="I365" s="220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287"/>
      <c r="AA365" s="16"/>
      <c r="AB365" s="287"/>
      <c r="AC365" s="287"/>
      <c r="AD365" s="287"/>
    </row>
    <row r="366" ht="15.75" customHeight="1">
      <c r="A366" s="16"/>
      <c r="B366" s="16"/>
      <c r="C366" s="16"/>
      <c r="D366" s="16"/>
      <c r="E366" s="16"/>
      <c r="F366" s="16"/>
      <c r="G366" s="16"/>
      <c r="H366" s="16"/>
      <c r="I366" s="220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287"/>
      <c r="AA366" s="16"/>
      <c r="AB366" s="287"/>
      <c r="AC366" s="287"/>
      <c r="AD366" s="287"/>
    </row>
    <row r="367" ht="15.75" customHeight="1">
      <c r="A367" s="16"/>
      <c r="B367" s="16"/>
      <c r="C367" s="16"/>
      <c r="D367" s="16"/>
      <c r="E367" s="16"/>
      <c r="F367" s="16"/>
      <c r="G367" s="16"/>
      <c r="H367" s="16"/>
      <c r="I367" s="220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287"/>
      <c r="AA367" s="16"/>
      <c r="AB367" s="287"/>
      <c r="AC367" s="287"/>
      <c r="AD367" s="287"/>
    </row>
    <row r="368" ht="15.75" customHeight="1">
      <c r="A368" s="16"/>
      <c r="B368" s="16"/>
      <c r="C368" s="16"/>
      <c r="D368" s="16"/>
      <c r="E368" s="16"/>
      <c r="F368" s="16"/>
      <c r="G368" s="16"/>
      <c r="H368" s="16"/>
      <c r="I368" s="220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287"/>
      <c r="AA368" s="16"/>
      <c r="AB368" s="287"/>
      <c r="AC368" s="287"/>
      <c r="AD368" s="287"/>
    </row>
    <row r="369" ht="15.75" customHeight="1">
      <c r="A369" s="16"/>
      <c r="B369" s="16"/>
      <c r="C369" s="16"/>
      <c r="D369" s="16"/>
      <c r="E369" s="16"/>
      <c r="F369" s="16"/>
      <c r="G369" s="16"/>
      <c r="H369" s="16"/>
      <c r="I369" s="220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287"/>
      <c r="AA369" s="16"/>
      <c r="AB369" s="287"/>
      <c r="AC369" s="287"/>
      <c r="AD369" s="287"/>
    </row>
    <row r="370" ht="15.75" customHeight="1">
      <c r="A370" s="16"/>
      <c r="B370" s="16"/>
      <c r="C370" s="16"/>
      <c r="D370" s="16"/>
      <c r="E370" s="16"/>
      <c r="F370" s="16"/>
      <c r="G370" s="16"/>
      <c r="H370" s="16"/>
      <c r="I370" s="220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287"/>
      <c r="AA370" s="16"/>
      <c r="AB370" s="287"/>
      <c r="AC370" s="287"/>
      <c r="AD370" s="287"/>
    </row>
    <row r="371" ht="15.75" customHeight="1">
      <c r="A371" s="16"/>
      <c r="B371" s="16"/>
      <c r="C371" s="16"/>
      <c r="D371" s="16"/>
      <c r="E371" s="16"/>
      <c r="F371" s="16"/>
      <c r="G371" s="16"/>
      <c r="H371" s="16"/>
      <c r="I371" s="220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287"/>
      <c r="AA371" s="16"/>
      <c r="AB371" s="287"/>
      <c r="AC371" s="287"/>
      <c r="AD371" s="287"/>
    </row>
    <row r="372" ht="15.75" customHeight="1">
      <c r="A372" s="16"/>
      <c r="B372" s="16"/>
      <c r="C372" s="16"/>
      <c r="D372" s="16"/>
      <c r="E372" s="16"/>
      <c r="F372" s="16"/>
      <c r="G372" s="16"/>
      <c r="H372" s="16"/>
      <c r="I372" s="220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287"/>
      <c r="AA372" s="16"/>
      <c r="AB372" s="287"/>
      <c r="AC372" s="287"/>
      <c r="AD372" s="287"/>
    </row>
    <row r="373" ht="15.75" customHeight="1">
      <c r="A373" s="16"/>
      <c r="B373" s="16"/>
      <c r="C373" s="16"/>
      <c r="D373" s="16"/>
      <c r="E373" s="16"/>
      <c r="F373" s="16"/>
      <c r="G373" s="16"/>
      <c r="H373" s="16"/>
      <c r="I373" s="220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287"/>
      <c r="AA373" s="16"/>
      <c r="AB373" s="287"/>
      <c r="AC373" s="287"/>
      <c r="AD373" s="287"/>
    </row>
    <row r="374" ht="15.75" customHeight="1">
      <c r="A374" s="16"/>
      <c r="B374" s="16"/>
      <c r="C374" s="16"/>
      <c r="D374" s="16"/>
      <c r="E374" s="16"/>
      <c r="F374" s="16"/>
      <c r="G374" s="16"/>
      <c r="H374" s="16"/>
      <c r="I374" s="220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287"/>
      <c r="AA374" s="16"/>
      <c r="AB374" s="287"/>
      <c r="AC374" s="287"/>
      <c r="AD374" s="287"/>
    </row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3">
    <mergeCell ref="I4:I6"/>
    <mergeCell ref="C8:F8"/>
    <mergeCell ref="I8:I9"/>
    <mergeCell ref="D9:F9"/>
    <mergeCell ref="D10:F10"/>
    <mergeCell ref="D11:F11"/>
    <mergeCell ref="D12:F12"/>
    <mergeCell ref="D13:F13"/>
    <mergeCell ref="D14:F14"/>
    <mergeCell ref="D15:F15"/>
    <mergeCell ref="C22:F22"/>
    <mergeCell ref="C23:F23"/>
    <mergeCell ref="C24:F24"/>
    <mergeCell ref="C25:F25"/>
    <mergeCell ref="C26:F26"/>
    <mergeCell ref="C27:F27"/>
    <mergeCell ref="C28:F28"/>
    <mergeCell ref="C29:F29"/>
    <mergeCell ref="C30:F30"/>
    <mergeCell ref="C31:F31"/>
    <mergeCell ref="C32:F32"/>
    <mergeCell ref="C33:F33"/>
    <mergeCell ref="C34:F34"/>
    <mergeCell ref="C35:F35"/>
    <mergeCell ref="C36:F36"/>
    <mergeCell ref="C37:F37"/>
    <mergeCell ref="C38:F38"/>
    <mergeCell ref="C39:F39"/>
    <mergeCell ref="E49:F50"/>
    <mergeCell ref="E51:F51"/>
    <mergeCell ref="C56:E56"/>
    <mergeCell ref="C59:E59"/>
    <mergeCell ref="C60:E60"/>
    <mergeCell ref="C65:E66"/>
    <mergeCell ref="F67:H67"/>
    <mergeCell ref="F68:H68"/>
    <mergeCell ref="C40:F40"/>
    <mergeCell ref="C41:F41"/>
    <mergeCell ref="C42:F42"/>
    <mergeCell ref="C43:F43"/>
    <mergeCell ref="C44:F44"/>
    <mergeCell ref="E47:F47"/>
    <mergeCell ref="E48:F48"/>
  </mergeCells>
  <conditionalFormatting sqref="A9:C15">
    <cfRule type="cellIs" dxfId="0" priority="1" operator="equal">
      <formula>"DATE: STUDENT NUMBER: NAME: NATIONALITY: CONTACT NUMBER: EMAIL ADDRESS: CONGREGATION(COMPLETE NAME)"</formula>
    </cfRule>
  </conditionalFormatting>
  <conditionalFormatting sqref="G15">
    <cfRule type="colorScale" priority="2">
      <colorScale>
        <cfvo type="min"/>
        <cfvo type="max"/>
        <color rgb="FF57BB8A"/>
        <color rgb="FFFFFFFF"/>
      </colorScale>
    </cfRule>
  </conditionalFormatting>
  <dataValidations>
    <dataValidation type="list" allowBlank="1" sqref="D17">
      <formula1>"2022 - 2023,2021-2022,2020 -2021"</formula1>
    </dataValidation>
    <dataValidation type="list" allowBlank="1" sqref="F18">
      <formula1>"FIRST SEMESTER,SECOND SEMESTER,INTER-SEMESTER"</formula1>
    </dataValidation>
    <dataValidation type="list" allowBlank="1" sqref="F20">
      <formula1>"Credit Student,Audit Student(On-going Formation;Renewal)"</formula1>
    </dataValidation>
    <dataValidation type="list" allowBlank="1" showErrorMessage="1" sqref="D47 D50">
      <formula1>"Approved,Disapproved"</formula1>
    </dataValidation>
    <dataValidation type="list" allowBlank="1" sqref="C23:C43">
      <formula1>RATES!$F$3:$F$32</formula1>
    </dataValidation>
    <dataValidation type="custom" allowBlank="1" showDropDown="1" sqref="D9">
      <formula1>OR(NOT(ISERROR(DATEVALUE(D9))), AND(ISNUMBER(D9), LEFT(CELL("format", D9))="D"))</formula1>
    </dataValidation>
    <dataValidation type="list" allowBlank="1" sqref="H45:H62">
      <formula1>RATES!$J$47:$J$82</formula1>
    </dataValidation>
    <dataValidation type="list" allowBlank="1" sqref="D14">
      <formula1>'Enrollment List'!$H$10:$H$93</formula1>
    </dataValidation>
    <dataValidation type="list" allowBlank="1" sqref="H17">
      <formula1>"NEW STUDENT,OLD STUDENT,TRANSFEREE,CROSS ENROLLEE,RETURNEE FROM LEAVE OF ABSENCE"</formula1>
    </dataValidation>
    <dataValidation type="list" allowBlank="1" showErrorMessage="1" sqref="I65">
      <formula1>"Full payment,Partial,Not yet paid,Promissory"</formula1>
    </dataValidation>
    <dataValidation type="list" allowBlank="1" sqref="H15">
      <formula1>$AD$115:$AD$144</formula1>
    </dataValidation>
    <dataValidation type="list" allowBlank="1" sqref="H23:H43">
      <formula1>RATES!$I$3:$I$32</formula1>
    </dataValidation>
    <dataValidation type="list" allowBlank="1" sqref="D15">
      <formula1>$AC$147:$AC$174</formula1>
    </dataValidation>
    <dataValidation type="list" allowBlank="1" sqref="F19">
      <formula1>"THESIS,NON-THESIS,CREDIT STUDENT,AUDIT STUDENT"</formula1>
    </dataValidation>
    <dataValidation type="list" allowBlank="1" sqref="E20">
      <formula1>"Regular(4 Years),Scholar(3 Years),Bridge Program,Certificate Program in Religious Studies"</formula1>
    </dataValidation>
    <dataValidation type="list" allowBlank="1" sqref="F17">
      <formula1>"FIRST YEAR,SECOND YEAR,THIRD YEAR,FOURTH YEAR"</formula1>
    </dataValidation>
    <dataValidation type="list" allowBlank="1" sqref="D13">
      <formula1>'Enrollment List'!$G$10:$G$93</formula1>
    </dataValidation>
    <dataValidation type="list" allowBlank="1" sqref="E19">
      <formula1>"MAJOR IN THEOLOGY,MAJOR IN SCRIPTURES,MAJOR IN WOMEN AND RELIGION"</formula1>
    </dataValidation>
    <dataValidation type="list" allowBlank="1" showInputMessage="1" prompt="Click and enter a value from the list of items" sqref="G23:G43">
      <formula1>"2,3"</formula1>
    </dataValidation>
    <dataValidation type="list" allowBlank="1" sqref="D12">
      <formula1>'Enrollment List'!$B$110:$B$152</formula1>
    </dataValidation>
  </dataValidations>
  <hyperlinks>
    <hyperlink r:id="rId1" ref="C6"/>
  </hyperlinks>
  <printOptions horizontalCentered="1"/>
  <pageMargins bottom="0.75" footer="0.0" header="0.0" left="0.7" right="0.7" top="0.75"/>
  <pageSetup orientation="portrait" pageOrder="overThenDown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E4E6EB"/>
    <outlinePr summaryBelow="0" summaryRight="0"/>
    <pageSetUpPr fitToPage="1"/>
  </sheetPr>
  <sheetViews>
    <sheetView workbookViewId="0"/>
  </sheetViews>
  <sheetFormatPr customHeight="1" defaultColWidth="12.63" defaultRowHeight="15.0"/>
  <cols>
    <col hidden="1" min="1" max="1" width="12.63"/>
    <col customWidth="1" hidden="1" min="2" max="2" width="100.0"/>
    <col customWidth="1" hidden="1" min="3" max="3" width="29.63"/>
    <col customWidth="1" hidden="1" min="4" max="4" width="50.75"/>
    <col hidden="1" min="5" max="5" width="12.63"/>
    <col customWidth="1" min="6" max="6" width="133.38"/>
    <col customWidth="1" min="7" max="7" width="0.38"/>
    <col customWidth="1" min="8" max="8" width="20.0"/>
    <col customWidth="1" min="9" max="9" width="20.75"/>
    <col hidden="1" min="12" max="12" width="12.63"/>
    <col customWidth="1" min="13" max="13" width="17.25"/>
    <col customWidth="1" min="14" max="14" width="16.38"/>
    <col customWidth="1" min="15" max="15" width="14.38"/>
    <col customWidth="1" min="16" max="16" width="16.13"/>
    <col customWidth="1" min="17" max="17" width="22.75"/>
  </cols>
  <sheetData>
    <row r="1" ht="15.75" customHeight="1">
      <c r="A1" s="3"/>
      <c r="B1" s="3"/>
      <c r="C1" s="3"/>
      <c r="D1" s="3"/>
      <c r="E1" s="3"/>
      <c r="F1" s="3"/>
      <c r="G1" s="3"/>
      <c r="H1" s="459" t="s">
        <v>80</v>
      </c>
      <c r="I1" s="431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ht="15.75" customHeight="1">
      <c r="A2" s="3"/>
      <c r="B2" s="3"/>
      <c r="C2" s="3"/>
      <c r="D2" s="3"/>
      <c r="E2" s="3"/>
      <c r="F2" s="3"/>
      <c r="G2" s="3"/>
      <c r="H2" s="461"/>
      <c r="I2" s="431"/>
      <c r="J2" s="3"/>
      <c r="K2" s="3"/>
      <c r="L2" s="3"/>
      <c r="M2" s="3"/>
      <c r="N2" s="347"/>
      <c r="O2" s="3">
        <v>2614.86</v>
      </c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ht="15.75" customHeight="1">
      <c r="A3" s="3"/>
      <c r="B3" s="448" t="s">
        <v>1226</v>
      </c>
      <c r="C3" s="490" t="s">
        <v>1227</v>
      </c>
      <c r="D3" s="384" t="s">
        <v>1228</v>
      </c>
      <c r="E3" s="452" t="s">
        <v>1229</v>
      </c>
      <c r="F3" s="3" t="str">
        <f t="shared" ref="F3:F32" si="1">CONCATENATE(B3:E3)</f>
        <v>AB1 PH102 Ethics/8:30am-11:30am -Mon-Prof. Nicole M.P. Tilman and Prof. Patricia A. McAuliffe/30hrs</v>
      </c>
      <c r="G3" s="3"/>
      <c r="H3" s="463">
        <v>12.0</v>
      </c>
      <c r="I3" s="431">
        <f>871.62*3</f>
        <v>2614.86</v>
      </c>
      <c r="J3" s="3"/>
      <c r="K3" s="3">
        <f t="shared" ref="K3:K32" si="2">H3*I3</f>
        <v>31378.32</v>
      </c>
      <c r="L3" s="3"/>
      <c r="M3" s="3"/>
      <c r="N3" s="347"/>
      <c r="O3" s="3">
        <v>2614.86</v>
      </c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ht="17.25" customHeight="1">
      <c r="A4" s="3"/>
      <c r="B4" s="448" t="s">
        <v>1230</v>
      </c>
      <c r="C4" s="490" t="s">
        <v>1227</v>
      </c>
      <c r="D4" s="384" t="s">
        <v>1231</v>
      </c>
      <c r="E4" s="452" t="s">
        <v>1229</v>
      </c>
      <c r="F4" s="3" t="str">
        <f t="shared" si="1"/>
        <v>HM101 Art Appreciation/8:30am-11:30am -Mon-Prof. Cynthia P. Calubaquib/30hrs</v>
      </c>
      <c r="G4" s="3"/>
      <c r="H4" s="496">
        <v>6.0</v>
      </c>
      <c r="I4" s="431">
        <f t="shared" ref="I4:I5" si="3">871.62*3*10/H4</f>
        <v>4358.1</v>
      </c>
      <c r="J4" s="3"/>
      <c r="K4" s="3">
        <f t="shared" si="2"/>
        <v>26148.6</v>
      </c>
      <c r="L4" s="3"/>
      <c r="M4" s="3"/>
      <c r="N4" s="347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ht="15.75" customHeight="1">
      <c r="A5" s="3"/>
      <c r="B5" s="448" t="s">
        <v>1232</v>
      </c>
      <c r="C5" s="490" t="s">
        <v>1227</v>
      </c>
      <c r="D5" s="384" t="s">
        <v>1233</v>
      </c>
      <c r="E5" s="452" t="s">
        <v>1229</v>
      </c>
      <c r="F5" s="3" t="str">
        <f t="shared" si="1"/>
        <v>AB4 SC106 Prophetic Literature/8:30am-11:30am -Mon-Prof. Nancy Pia D. Sison/30hrs</v>
      </c>
      <c r="G5" s="3"/>
      <c r="H5" s="463">
        <v>7.0</v>
      </c>
      <c r="I5" s="431">
        <f t="shared" si="3"/>
        <v>3735.514286</v>
      </c>
      <c r="J5" s="3"/>
      <c r="K5" s="3">
        <f t="shared" si="2"/>
        <v>26148.6</v>
      </c>
      <c r="L5" s="3"/>
      <c r="M5" s="3"/>
      <c r="N5" s="347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ht="15.75" customHeight="1">
      <c r="A6" s="3"/>
      <c r="B6" s="448" t="s">
        <v>1234</v>
      </c>
      <c r="C6" s="463" t="s">
        <v>1235</v>
      </c>
      <c r="D6" s="384" t="s">
        <v>1236</v>
      </c>
      <c r="E6" s="452" t="s">
        <v>1229</v>
      </c>
      <c r="F6" s="3" t="str">
        <f t="shared" si="1"/>
        <v>AB2 TH114 Introduction to Theology/1:30pm-4:30pm-Mon-Prof. Fernando L. Macalinao, Jr./30hrs</v>
      </c>
      <c r="G6" s="3"/>
      <c r="H6" s="466">
        <v>14.0</v>
      </c>
      <c r="I6" s="431">
        <f>871.62*3</f>
        <v>2614.86</v>
      </c>
      <c r="J6" s="3"/>
      <c r="K6" s="3">
        <f t="shared" si="2"/>
        <v>36608.04</v>
      </c>
      <c r="L6" s="3"/>
      <c r="M6" s="3"/>
      <c r="N6" s="347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ht="15.75" customHeight="1">
      <c r="A7" s="3"/>
      <c r="B7" s="448" t="s">
        <v>1237</v>
      </c>
      <c r="C7" s="463" t="s">
        <v>1235</v>
      </c>
      <c r="D7" s="384" t="s">
        <v>1238</v>
      </c>
      <c r="E7" s="452" t="s">
        <v>1229</v>
      </c>
      <c r="F7" s="3" t="str">
        <f t="shared" si="1"/>
        <v>TH121 Sacraments and Liturgy/1:30pm-4:30pm-Mon-Prof. Ma. Rosario K. Garcia/30hrs</v>
      </c>
      <c r="G7" s="3"/>
      <c r="H7" s="466">
        <v>9.0</v>
      </c>
      <c r="I7" s="431">
        <f>871.62*3*10/H7</f>
        <v>2905.4</v>
      </c>
      <c r="J7" s="3"/>
      <c r="K7" s="3">
        <f t="shared" si="2"/>
        <v>26148.6</v>
      </c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ht="15.75" customHeight="1">
      <c r="A8" s="3"/>
      <c r="B8" s="448" t="s">
        <v>1239</v>
      </c>
      <c r="C8" s="463" t="s">
        <v>1240</v>
      </c>
      <c r="D8" s="384" t="s">
        <v>1241</v>
      </c>
      <c r="E8" s="452" t="s">
        <v>1229</v>
      </c>
      <c r="F8" s="3" t="str">
        <f t="shared" si="1"/>
        <v>AB1 EN101 Purposive Communication/8:30am-11:30am-Tues-Prof. Josepha D. Monsalud/30hrs</v>
      </c>
      <c r="G8" s="3"/>
      <c r="H8" s="463">
        <v>10.0</v>
      </c>
      <c r="I8" s="431">
        <f>871.62*3</f>
        <v>2614.86</v>
      </c>
      <c r="J8" s="3"/>
      <c r="K8" s="3">
        <f t="shared" si="2"/>
        <v>26148.6</v>
      </c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ht="15.75" customHeight="1">
      <c r="A9" s="3"/>
      <c r="B9" s="448" t="s">
        <v>1242</v>
      </c>
      <c r="C9" s="463" t="s">
        <v>1240</v>
      </c>
      <c r="D9" s="384" t="s">
        <v>1236</v>
      </c>
      <c r="E9" s="452" t="s">
        <v>1229</v>
      </c>
      <c r="F9" s="3" t="str">
        <f t="shared" si="1"/>
        <v>AB3 HS123 Church History/8:30am-11:30am-Tues-Prof. Fernando L. Macalinao, Jr./30hrs</v>
      </c>
      <c r="G9" s="3"/>
      <c r="H9" s="463">
        <v>9.0</v>
      </c>
      <c r="I9" s="431">
        <f t="shared" ref="I9:I10" si="4">871.62*3*10/H9</f>
        <v>2905.4</v>
      </c>
      <c r="J9" s="3"/>
      <c r="K9" s="3">
        <f t="shared" si="2"/>
        <v>26148.6</v>
      </c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ht="15.75" customHeight="1">
      <c r="A10" s="3"/>
      <c r="B10" s="448" t="s">
        <v>1243</v>
      </c>
      <c r="C10" s="463" t="s">
        <v>1240</v>
      </c>
      <c r="D10" s="384" t="s">
        <v>1244</v>
      </c>
      <c r="E10" s="452" t="s">
        <v>1229</v>
      </c>
      <c r="F10" s="3" t="str">
        <f t="shared" si="1"/>
        <v>AB4 SP144 Introduction to Spirituality and Culture/8:30am-11:30am-Tues-Prof. Marina O. Altarejos/30hrs</v>
      </c>
      <c r="G10" s="3"/>
      <c r="H10" s="463">
        <v>8.0</v>
      </c>
      <c r="I10" s="431">
        <f t="shared" si="4"/>
        <v>3268.575</v>
      </c>
      <c r="J10" s="3"/>
      <c r="K10" s="3">
        <f t="shared" si="2"/>
        <v>26148.6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ht="15.75" customHeight="1">
      <c r="A11" s="3"/>
      <c r="B11" s="448" t="s">
        <v>1245</v>
      </c>
      <c r="C11" s="463" t="s">
        <v>1246</v>
      </c>
      <c r="D11" s="384" t="s">
        <v>1247</v>
      </c>
      <c r="E11" s="452" t="s">
        <v>1229</v>
      </c>
      <c r="F11" s="3" t="str">
        <f t="shared" si="1"/>
        <v>AB4 CA101 Catechetics I/1:30pm-4:30pm-Tues-Prof. Arche L. Ligo/30hrs</v>
      </c>
      <c r="G11" s="3"/>
      <c r="H11" s="463">
        <v>16.0</v>
      </c>
      <c r="I11" s="431">
        <f>871.62*3</f>
        <v>2614.86</v>
      </c>
      <c r="J11" s="3"/>
      <c r="K11" s="3">
        <f t="shared" si="2"/>
        <v>41837.76</v>
      </c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ht="15.75" customHeight="1">
      <c r="A12" s="3"/>
      <c r="B12" s="448" t="s">
        <v>1248</v>
      </c>
      <c r="C12" s="463" t="s">
        <v>1246</v>
      </c>
      <c r="D12" s="384" t="s">
        <v>1249</v>
      </c>
      <c r="E12" s="452" t="s">
        <v>1229</v>
      </c>
      <c r="F12" s="3" t="str">
        <f t="shared" si="1"/>
        <v>AB1 PH103 Fundaments of Philosophy/ MA1 PH201 Foundations of Philosophy/1:30pm-4:30pm-Tues-Prof. Patricia A. McAuliffe/30hrs</v>
      </c>
      <c r="G12" s="3"/>
      <c r="H12" s="466">
        <v>8.0</v>
      </c>
      <c r="I12" s="431">
        <f t="shared" ref="I12:I13" si="5">871.62*3*10/H12</f>
        <v>3268.575</v>
      </c>
      <c r="J12" s="3"/>
      <c r="K12" s="3">
        <f t="shared" si="2"/>
        <v>26148.6</v>
      </c>
      <c r="L12" s="3"/>
      <c r="M12" s="3"/>
      <c r="N12" s="3"/>
      <c r="O12" s="3"/>
      <c r="P12" s="3"/>
      <c r="Q12" s="3"/>
      <c r="R12" s="497" t="s">
        <v>39</v>
      </c>
      <c r="S12" s="3"/>
      <c r="T12" s="431">
        <v>497.39</v>
      </c>
      <c r="U12" s="3"/>
      <c r="V12" s="3"/>
      <c r="W12" s="3"/>
      <c r="X12" s="3"/>
      <c r="Y12" s="3"/>
      <c r="Z12" s="3"/>
    </row>
    <row r="13" ht="15.75" customHeight="1">
      <c r="A13" s="3"/>
      <c r="B13" s="448" t="s">
        <v>1250</v>
      </c>
      <c r="C13" s="463" t="s">
        <v>1246</v>
      </c>
      <c r="D13" s="384" t="s">
        <v>1251</v>
      </c>
      <c r="E13" s="452" t="s">
        <v>1252</v>
      </c>
      <c r="F13" s="3" t="str">
        <f t="shared" si="1"/>
        <v>AB2 PE103 Asian Sports and Games/1:30pm-4:30pm-Tues-Prof. Minifred P. Gavino/20hrs</v>
      </c>
      <c r="G13" s="3"/>
      <c r="H13" s="463">
        <v>9.0</v>
      </c>
      <c r="I13" s="431">
        <f t="shared" si="5"/>
        <v>2905.4</v>
      </c>
      <c r="J13" s="3"/>
      <c r="K13" s="3">
        <f t="shared" si="2"/>
        <v>26148.6</v>
      </c>
      <c r="L13" s="3"/>
      <c r="M13" s="3"/>
      <c r="N13" s="3"/>
      <c r="O13" s="3"/>
      <c r="P13" s="3"/>
      <c r="Q13" s="3"/>
      <c r="R13" s="498" t="s">
        <v>42</v>
      </c>
      <c r="S13" s="3"/>
      <c r="T13" s="431"/>
      <c r="U13" s="3"/>
      <c r="V13" s="3"/>
      <c r="W13" s="3"/>
      <c r="X13" s="3"/>
      <c r="Y13" s="3"/>
      <c r="Z13" s="3"/>
    </row>
    <row r="14" ht="15.75" customHeight="1">
      <c r="A14" s="3"/>
      <c r="B14" s="448" t="s">
        <v>1253</v>
      </c>
      <c r="C14" s="463" t="s">
        <v>1254</v>
      </c>
      <c r="D14" s="384" t="s">
        <v>1255</v>
      </c>
      <c r="E14" s="452" t="s">
        <v>1256</v>
      </c>
      <c r="F14" s="3" t="str">
        <f t="shared" si="1"/>
        <v>AB2 SP145 Foundations of Spiritual Accompaniment (Elective Major)/8:30am-11:30am-Wed-Prof. Carmen Lourdes B. Valdes/54hrs</v>
      </c>
      <c r="G14" s="3"/>
      <c r="H14" s="463">
        <v>20.0</v>
      </c>
      <c r="I14" s="431">
        <f t="shared" ref="I14:I15" si="6">871.62*3</f>
        <v>2614.86</v>
      </c>
      <c r="J14" s="3"/>
      <c r="K14" s="3">
        <f t="shared" si="2"/>
        <v>52297.2</v>
      </c>
      <c r="L14" s="3"/>
      <c r="M14" s="3"/>
      <c r="N14" s="3"/>
      <c r="O14" s="3"/>
      <c r="P14" s="3" t="s">
        <v>1257</v>
      </c>
      <c r="Q14" s="3"/>
      <c r="R14" s="497" t="s">
        <v>46</v>
      </c>
      <c r="S14" s="3"/>
      <c r="T14" s="431">
        <v>4805.92</v>
      </c>
      <c r="U14" s="3"/>
      <c r="V14" s="3"/>
      <c r="W14" s="3"/>
      <c r="X14" s="3"/>
      <c r="Y14" s="3"/>
      <c r="Z14" s="3"/>
    </row>
    <row r="15" ht="15.75" customHeight="1">
      <c r="A15" s="3"/>
      <c r="B15" s="448" t="s">
        <v>1258</v>
      </c>
      <c r="C15" s="463" t="s">
        <v>1254</v>
      </c>
      <c r="D15" s="384" t="s">
        <v>1259</v>
      </c>
      <c r="E15" s="452" t="s">
        <v>1229</v>
      </c>
      <c r="F15" s="3" t="str">
        <f t="shared" si="1"/>
        <v>AB1 HS114 Readings in Philippine History/8:30am-11:30am-Wed-Prof. John Ray B. Ramos/30hrs</v>
      </c>
      <c r="G15" s="3"/>
      <c r="H15" s="463">
        <v>13.0</v>
      </c>
      <c r="I15" s="431">
        <f t="shared" si="6"/>
        <v>2614.86</v>
      </c>
      <c r="J15" s="3"/>
      <c r="K15" s="3">
        <f t="shared" si="2"/>
        <v>33993.18</v>
      </c>
      <c r="L15" s="3"/>
      <c r="M15" s="3"/>
      <c r="N15" s="3"/>
      <c r="O15" s="3"/>
      <c r="Q15" s="3"/>
      <c r="R15" s="497" t="s">
        <v>49</v>
      </c>
      <c r="S15" s="3"/>
      <c r="T15" s="431">
        <v>1369.68</v>
      </c>
      <c r="U15" s="3"/>
      <c r="V15" s="3"/>
      <c r="W15" s="3"/>
      <c r="X15" s="3"/>
      <c r="Y15" s="3"/>
      <c r="Z15" s="3"/>
    </row>
    <row r="16" ht="15.75" customHeight="1">
      <c r="A16" s="3"/>
      <c r="B16" s="448" t="s">
        <v>1260</v>
      </c>
      <c r="C16" s="463" t="s">
        <v>1261</v>
      </c>
      <c r="D16" s="384" t="s">
        <v>1262</v>
      </c>
      <c r="E16" s="452" t="s">
        <v>1229</v>
      </c>
      <c r="F16" s="3" t="str">
        <f t="shared" si="1"/>
        <v>AB1 TH105 Interreligious Studies / MA1 Th237 Theology of Religiouns/1:30pm-4:30pm-Wed-Fr. Edward Luc Mees/30hrs</v>
      </c>
      <c r="G16" s="3"/>
      <c r="H16" s="466">
        <v>8.0</v>
      </c>
      <c r="I16" s="431">
        <f>871.62*3*10/H16</f>
        <v>3268.575</v>
      </c>
      <c r="J16" s="3"/>
      <c r="K16" s="3">
        <f t="shared" si="2"/>
        <v>26148.6</v>
      </c>
      <c r="L16" s="3"/>
      <c r="M16" s="3"/>
      <c r="N16" s="3"/>
      <c r="O16" s="3"/>
      <c r="P16" s="431">
        <v>2905.0</v>
      </c>
      <c r="Q16" s="3"/>
      <c r="R16" s="498" t="s">
        <v>124</v>
      </c>
      <c r="S16" s="3"/>
      <c r="T16" s="431"/>
      <c r="U16" s="3"/>
      <c r="V16" s="3"/>
      <c r="W16" s="3"/>
      <c r="X16" s="3"/>
      <c r="Y16" s="3"/>
      <c r="Z16" s="3"/>
    </row>
    <row r="17" ht="15.75" customHeight="1">
      <c r="A17" s="3"/>
      <c r="B17" s="448" t="s">
        <v>1263</v>
      </c>
      <c r="C17" s="463" t="s">
        <v>1261</v>
      </c>
      <c r="D17" s="384" t="s">
        <v>1264</v>
      </c>
      <c r="E17" s="452" t="s">
        <v>1229</v>
      </c>
      <c r="F17" s="3" t="str">
        <f t="shared" si="1"/>
        <v>AB3 TH118 Christology/1:30pm-4:30pm-Wed-Prof. Miguel B. Lambino/30hrs</v>
      </c>
      <c r="G17" s="3"/>
      <c r="H17" s="463">
        <v>10.0</v>
      </c>
      <c r="I17" s="431">
        <f>871.62*3</f>
        <v>2614.86</v>
      </c>
      <c r="J17" s="3"/>
      <c r="K17" s="3">
        <f t="shared" si="2"/>
        <v>26148.6</v>
      </c>
      <c r="L17" s="3"/>
      <c r="M17" s="3"/>
      <c r="N17" s="3"/>
      <c r="O17" s="3"/>
      <c r="P17" s="431">
        <v>2614.86</v>
      </c>
      <c r="Q17" s="3"/>
      <c r="R17" s="497" t="s">
        <v>54</v>
      </c>
      <c r="S17" s="3"/>
      <c r="T17" s="431"/>
      <c r="U17" s="3"/>
      <c r="V17" s="3"/>
      <c r="W17" s="3"/>
      <c r="X17" s="3"/>
      <c r="Y17" s="3"/>
      <c r="Z17" s="3"/>
    </row>
    <row r="18" ht="15.75" customHeight="1">
      <c r="A18" s="3"/>
      <c r="B18" s="478" t="s">
        <v>1265</v>
      </c>
      <c r="C18" s="463" t="s">
        <v>1266</v>
      </c>
      <c r="D18" s="384" t="s">
        <v>1247</v>
      </c>
      <c r="E18" s="452" t="s">
        <v>1229</v>
      </c>
      <c r="F18" s="3" t="str">
        <f t="shared" si="1"/>
        <v>AB4 RS101 Craft of Research and Writing/8:30am-11:30am-Thurs-Prof. Arche L. Ligo/30hrs</v>
      </c>
      <c r="G18" s="3"/>
      <c r="H18" s="466">
        <v>7.0</v>
      </c>
      <c r="I18" s="431">
        <f>871.62*3*10/H18</f>
        <v>3735.514286</v>
      </c>
      <c r="J18" s="3"/>
      <c r="K18" s="3">
        <f t="shared" si="2"/>
        <v>26148.6</v>
      </c>
      <c r="L18" s="3"/>
      <c r="M18" s="3"/>
      <c r="N18" s="3"/>
      <c r="O18" s="3"/>
      <c r="P18" s="431">
        <v>2614.86</v>
      </c>
      <c r="R18" s="497" t="s">
        <v>56</v>
      </c>
      <c r="S18" s="3"/>
      <c r="T18" s="431">
        <v>86.95</v>
      </c>
      <c r="U18" s="3"/>
      <c r="V18" s="3"/>
      <c r="W18" s="3"/>
      <c r="X18" s="3"/>
      <c r="Y18" s="3"/>
      <c r="Z18" s="3"/>
    </row>
    <row r="19" ht="15.75" customHeight="1">
      <c r="A19" s="3"/>
      <c r="B19" s="448" t="s">
        <v>1267</v>
      </c>
      <c r="C19" s="463" t="s">
        <v>1266</v>
      </c>
      <c r="D19" s="384" t="s">
        <v>1233</v>
      </c>
      <c r="E19" s="452" t="s">
        <v>1256</v>
      </c>
      <c r="F19" s="3" t="str">
        <f t="shared" si="1"/>
        <v>AB1 SC101 Introduction to Old Testament/8:30am-11:30am-Thurs-Prof. Nancy Pia D. Sison/54hrs</v>
      </c>
      <c r="G19" s="3"/>
      <c r="H19" s="463">
        <v>22.0</v>
      </c>
      <c r="I19" s="431">
        <f>871.62*3</f>
        <v>2614.86</v>
      </c>
      <c r="J19" s="3"/>
      <c r="K19" s="3">
        <f t="shared" si="2"/>
        <v>57526.92</v>
      </c>
      <c r="L19" s="3"/>
      <c r="M19" s="3"/>
      <c r="N19" s="3"/>
      <c r="O19" s="3"/>
      <c r="P19" s="431">
        <v>3735.514285714286</v>
      </c>
      <c r="Q19" s="3"/>
      <c r="R19" s="497" t="s">
        <v>58</v>
      </c>
      <c r="S19" s="3"/>
      <c r="T19" s="431">
        <v>415.85</v>
      </c>
      <c r="U19" s="3"/>
      <c r="V19" s="3"/>
      <c r="W19" s="3"/>
      <c r="X19" s="3"/>
      <c r="Y19" s="3"/>
      <c r="Z19" s="3"/>
    </row>
    <row r="20" ht="15.75" customHeight="1">
      <c r="A20" s="3"/>
      <c r="B20" s="448" t="s">
        <v>1268</v>
      </c>
      <c r="C20" s="463" t="s">
        <v>1266</v>
      </c>
      <c r="D20" s="384" t="s">
        <v>1236</v>
      </c>
      <c r="E20" s="452" t="s">
        <v>1229</v>
      </c>
      <c r="F20" s="3" t="str">
        <f t="shared" si="1"/>
        <v>AB3 TH120 Fundamentals of Moral Theology/MA1 TH222 Contemporary Moral Issues/8:30am-11:30am-Thurs-Prof. Fernando L. Macalinao, Jr./30hrs</v>
      </c>
      <c r="G20" s="3"/>
      <c r="H20" s="463">
        <v>9.0</v>
      </c>
      <c r="I20" s="431">
        <f t="shared" ref="I20:I21" si="7">871.62*3*10/H20</f>
        <v>2905.4</v>
      </c>
      <c r="J20" s="3"/>
      <c r="K20" s="3">
        <f t="shared" si="2"/>
        <v>26148.6</v>
      </c>
      <c r="L20" s="3"/>
      <c r="M20" s="3"/>
      <c r="N20" s="3"/>
      <c r="O20" s="3"/>
      <c r="P20" s="431"/>
      <c r="Q20" s="3"/>
      <c r="R20" s="497" t="s">
        <v>60</v>
      </c>
      <c r="S20" s="3"/>
      <c r="T20" s="431"/>
      <c r="U20" s="3"/>
      <c r="V20" s="3"/>
      <c r="W20" s="3"/>
      <c r="X20" s="3"/>
      <c r="Y20" s="3"/>
      <c r="Z20" s="3"/>
    </row>
    <row r="21" ht="15.75" customHeight="1">
      <c r="A21" s="3"/>
      <c r="B21" s="448" t="s">
        <v>1269</v>
      </c>
      <c r="C21" s="463" t="s">
        <v>1270</v>
      </c>
      <c r="D21" s="384" t="s">
        <v>1271</v>
      </c>
      <c r="E21" s="452" t="s">
        <v>1229</v>
      </c>
      <c r="F21" s="3" t="str">
        <f t="shared" si="1"/>
        <v>AB4 SC105 / Introduction to Pauline Studies / MA1 SC222 Pauline Letters/1:30pm-4:30pm-Thurs-Prof. Nicole M.P. Tilman/30hrs</v>
      </c>
      <c r="G21" s="3"/>
      <c r="H21" s="466">
        <v>8.0</v>
      </c>
      <c r="I21" s="431">
        <f t="shared" si="7"/>
        <v>3268.575</v>
      </c>
      <c r="J21" s="3"/>
      <c r="K21" s="3">
        <f t="shared" si="2"/>
        <v>26148.6</v>
      </c>
      <c r="L21" s="3"/>
      <c r="M21" s="3"/>
      <c r="N21" s="3"/>
      <c r="O21" s="3"/>
      <c r="P21" s="431">
        <v>2614.86</v>
      </c>
      <c r="Q21" s="3"/>
      <c r="R21" s="498" t="s">
        <v>133</v>
      </c>
      <c r="S21" s="3"/>
      <c r="T21" s="431"/>
      <c r="U21" s="3"/>
      <c r="V21" s="3"/>
      <c r="W21" s="3"/>
      <c r="X21" s="3"/>
      <c r="Y21" s="3"/>
      <c r="Z21" s="3"/>
    </row>
    <row r="22" ht="15.75" customHeight="1">
      <c r="A22" s="3"/>
      <c r="B22" s="448" t="s">
        <v>1272</v>
      </c>
      <c r="C22" s="463" t="s">
        <v>1270</v>
      </c>
      <c r="D22" s="384" t="s">
        <v>1273</v>
      </c>
      <c r="E22" s="452" t="s">
        <v>1256</v>
      </c>
      <c r="F22" s="3" t="str">
        <f t="shared" si="1"/>
        <v>AB4 TH138 / MAI TH238 Pastoral Approaches/1:30pm-4:30pm-Thurs-Fr. Enrico Martin F. Adoviso/54hrs</v>
      </c>
      <c r="G22" s="3"/>
      <c r="H22" s="463">
        <v>21.0</v>
      </c>
      <c r="I22" s="431">
        <f>871.62*3</f>
        <v>2614.86</v>
      </c>
      <c r="J22" s="3"/>
      <c r="K22" s="3">
        <f t="shared" si="2"/>
        <v>54912.06</v>
      </c>
      <c r="L22" s="3"/>
      <c r="M22" s="3"/>
      <c r="N22" s="3"/>
      <c r="O22" s="3"/>
      <c r="P22" s="432">
        <v>3268.5750000000003</v>
      </c>
      <c r="Q22" s="3"/>
      <c r="R22" s="498" t="s">
        <v>136</v>
      </c>
      <c r="S22" s="3"/>
      <c r="T22" s="431"/>
      <c r="U22" s="3"/>
      <c r="V22" s="3"/>
      <c r="W22" s="3"/>
      <c r="X22" s="3"/>
      <c r="Y22" s="3"/>
      <c r="Z22" s="3"/>
    </row>
    <row r="23" ht="15.75" customHeight="1">
      <c r="A23" s="3"/>
      <c r="B23" s="478" t="s">
        <v>1274</v>
      </c>
      <c r="C23" s="463" t="s">
        <v>1275</v>
      </c>
      <c r="D23" s="384" t="s">
        <v>1276</v>
      </c>
      <c r="E23" s="452" t="s">
        <v>1229</v>
      </c>
      <c r="F23" s="3" t="str">
        <f t="shared" si="1"/>
        <v>AB3 SC109 Pentateuch / MA1 SC210 Torah/8:30am-11:30am-Fri-Sr. Anicia B. Co, RVM/30hrs</v>
      </c>
      <c r="G23" s="3"/>
      <c r="H23" s="499">
        <v>6.0</v>
      </c>
      <c r="I23" s="431">
        <f>871.62*3*10/H23</f>
        <v>4358.1</v>
      </c>
      <c r="J23" s="3"/>
      <c r="K23" s="3">
        <f t="shared" si="2"/>
        <v>26148.6</v>
      </c>
      <c r="L23" s="3"/>
      <c r="M23" s="3"/>
      <c r="N23" s="3"/>
      <c r="O23" s="3"/>
      <c r="P23" s="73">
        <v>3268.5750000000003</v>
      </c>
      <c r="Q23" s="3"/>
      <c r="R23" s="498" t="s">
        <v>65</v>
      </c>
      <c r="S23" s="3"/>
      <c r="T23" s="431">
        <v>158.1</v>
      </c>
      <c r="U23" s="3"/>
      <c r="V23" s="3"/>
      <c r="W23" s="3"/>
      <c r="X23" s="3"/>
      <c r="Y23" s="3"/>
      <c r="Z23" s="3"/>
    </row>
    <row r="24" ht="15.75" customHeight="1">
      <c r="A24" s="3"/>
      <c r="B24" s="448" t="s">
        <v>1277</v>
      </c>
      <c r="C24" s="463" t="s">
        <v>1275</v>
      </c>
      <c r="D24" s="384" t="s">
        <v>1278</v>
      </c>
      <c r="E24" s="452" t="s">
        <v>1229</v>
      </c>
      <c r="F24" s="3" t="str">
        <f t="shared" si="1"/>
        <v>AB1 PE101 Bibliodrama/Liturgical Dance/8:30am-11:30am-Fri-Pro. Teresita Azurin/30hrs</v>
      </c>
      <c r="G24" s="3"/>
      <c r="H24" s="463">
        <v>13.0</v>
      </c>
      <c r="I24" s="431">
        <f t="shared" ref="I24:I25" si="8">871.62*3</f>
        <v>2614.86</v>
      </c>
      <c r="J24" s="3"/>
      <c r="K24" s="3">
        <f t="shared" si="2"/>
        <v>33993.18</v>
      </c>
      <c r="L24" s="3"/>
      <c r="M24" s="3"/>
      <c r="N24" s="3"/>
      <c r="O24" s="3"/>
      <c r="P24" s="73">
        <v>3268.5750000000003</v>
      </c>
      <c r="Q24" s="3"/>
      <c r="R24" s="498" t="s">
        <v>67</v>
      </c>
      <c r="S24" s="3"/>
      <c r="T24" s="431"/>
      <c r="U24" s="3"/>
      <c r="V24" s="3"/>
      <c r="W24" s="3"/>
      <c r="X24" s="3"/>
      <c r="Y24" s="3"/>
      <c r="Z24" s="3"/>
    </row>
    <row r="25" ht="15.75" customHeight="1">
      <c r="A25" s="3"/>
      <c r="B25" s="448" t="s">
        <v>1279</v>
      </c>
      <c r="C25" s="463" t="s">
        <v>1275</v>
      </c>
      <c r="D25" s="384" t="s">
        <v>1280</v>
      </c>
      <c r="E25" s="452" t="s">
        <v>1229</v>
      </c>
      <c r="F25" s="3" t="str">
        <f t="shared" si="1"/>
        <v>AB2 SA131 The Contemporary World/8:30am-11:30am-Fri-Prof. Ma. Judy See-San Juan/30hrs</v>
      </c>
      <c r="G25" s="3"/>
      <c r="H25" s="466">
        <v>17.0</v>
      </c>
      <c r="I25" s="431">
        <f t="shared" si="8"/>
        <v>2614.86</v>
      </c>
      <c r="J25" s="3"/>
      <c r="K25" s="3">
        <f t="shared" si="2"/>
        <v>44452.62</v>
      </c>
      <c r="L25" s="3"/>
      <c r="M25" s="3"/>
      <c r="N25" s="3"/>
      <c r="O25" s="3"/>
      <c r="P25" s="500">
        <f>SUM(P16:P24)</f>
        <v>24290.81929</v>
      </c>
      <c r="Q25" s="3"/>
      <c r="R25" s="498" t="s">
        <v>143</v>
      </c>
      <c r="S25" s="3"/>
      <c r="T25" s="431">
        <v>804.1</v>
      </c>
      <c r="U25" s="3"/>
      <c r="V25" s="3"/>
      <c r="W25" s="3"/>
      <c r="X25" s="3"/>
      <c r="Y25" s="3"/>
      <c r="Z25" s="3"/>
    </row>
    <row r="26" ht="15.75" customHeight="1">
      <c r="A26" s="3"/>
      <c r="B26" s="448" t="s">
        <v>1281</v>
      </c>
      <c r="C26" s="463" t="s">
        <v>1282</v>
      </c>
      <c r="D26" s="384" t="s">
        <v>1283</v>
      </c>
      <c r="E26" s="452" t="s">
        <v>1229</v>
      </c>
      <c r="F26" s="3" t="str">
        <f t="shared" si="1"/>
        <v>AB3 TH119 Christian Understanding of God / MA1 TH212 Trinity Christian Understanding of God/1:30-4:30pm-Fri-Sr. Christine E. Burke, IBVM/30hrs</v>
      </c>
      <c r="G26" s="3"/>
      <c r="H26" s="463">
        <v>9.0</v>
      </c>
      <c r="I26" s="431">
        <f t="shared" ref="I26:I28" si="9">871.62*3*10/H26</f>
        <v>2905.4</v>
      </c>
      <c r="J26" s="3"/>
      <c r="K26" s="3">
        <f t="shared" si="2"/>
        <v>26148.6</v>
      </c>
      <c r="L26" s="3"/>
      <c r="M26" s="3"/>
      <c r="N26" s="3"/>
      <c r="O26" s="3"/>
      <c r="P26" s="3"/>
      <c r="Q26" s="3"/>
      <c r="R26" s="73"/>
      <c r="S26" s="3"/>
      <c r="T26" s="431"/>
      <c r="U26" s="3"/>
      <c r="V26" s="3"/>
      <c r="W26" s="3"/>
      <c r="X26" s="3"/>
      <c r="Y26" s="3"/>
      <c r="Z26" s="3"/>
    </row>
    <row r="27" ht="15.75" customHeight="1">
      <c r="A27" s="3"/>
      <c r="B27" s="448" t="s">
        <v>1284</v>
      </c>
      <c r="C27" s="463" t="s">
        <v>1282</v>
      </c>
      <c r="D27" s="384" t="s">
        <v>1285</v>
      </c>
      <c r="E27" s="452" t="s">
        <v>1229</v>
      </c>
      <c r="F27" s="3" t="str">
        <f t="shared" si="1"/>
        <v>AB2 ED101 Fundamentals of Teaching (Elective Course)/1:30-4:30pm-Fri-Prof. Maribel H. Castillo/30hrs</v>
      </c>
      <c r="G27" s="3"/>
      <c r="H27" s="463">
        <v>9.0</v>
      </c>
      <c r="I27" s="431">
        <f t="shared" si="9"/>
        <v>2905.4</v>
      </c>
      <c r="J27" s="3"/>
      <c r="K27" s="3">
        <f t="shared" si="2"/>
        <v>26148.6</v>
      </c>
      <c r="L27" s="3"/>
      <c r="M27" s="3"/>
      <c r="N27" s="3"/>
      <c r="O27" s="3"/>
      <c r="P27" s="3"/>
      <c r="Q27" s="3"/>
      <c r="R27" s="3"/>
      <c r="S27" s="3"/>
      <c r="T27" s="431"/>
      <c r="U27" s="3"/>
      <c r="V27" s="3"/>
      <c r="W27" s="3"/>
      <c r="X27" s="3"/>
      <c r="Y27" s="3"/>
      <c r="Z27" s="3"/>
    </row>
    <row r="28" ht="15.75" customHeight="1">
      <c r="A28" s="3"/>
      <c r="B28" s="448" t="s">
        <v>1286</v>
      </c>
      <c r="C28" s="463" t="s">
        <v>1287</v>
      </c>
      <c r="D28" s="384" t="s">
        <v>1251</v>
      </c>
      <c r="E28" s="452" t="s">
        <v>1252</v>
      </c>
      <c r="F28" s="3" t="str">
        <f t="shared" si="1"/>
        <v>AB1 PE102 Asian Folk and Contemporary Dances/8:30am-11:30am-Sat-Prof. Minifred P. Gavino/20hrs</v>
      </c>
      <c r="G28" s="3"/>
      <c r="H28" s="463">
        <v>8.0</v>
      </c>
      <c r="I28" s="431">
        <f t="shared" si="9"/>
        <v>3268.575</v>
      </c>
      <c r="J28" s="3"/>
      <c r="K28" s="3">
        <f t="shared" si="2"/>
        <v>26148.6</v>
      </c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ht="15.75" customHeight="1">
      <c r="A29" s="3"/>
      <c r="B29" s="448" t="s">
        <v>1288</v>
      </c>
      <c r="C29" s="463" t="s">
        <v>1287</v>
      </c>
      <c r="D29" s="384" t="s">
        <v>1289</v>
      </c>
      <c r="E29" s="452" t="s">
        <v>1229</v>
      </c>
      <c r="F29" s="3" t="str">
        <f t="shared" si="1"/>
        <v>MA1 TH216 Christology from a Feminist Perspective/8:30am-11:30am-Sat-Prof. Liza B. Lamis/30hrs</v>
      </c>
      <c r="G29" s="3"/>
      <c r="H29" s="463">
        <v>10.0</v>
      </c>
      <c r="I29" s="431">
        <f t="shared" ref="I29:I32" si="10">1369.68*3</f>
        <v>4109.04</v>
      </c>
      <c r="J29" s="3"/>
      <c r="K29" s="3">
        <f t="shared" si="2"/>
        <v>41090.4</v>
      </c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ht="15.75" customHeight="1">
      <c r="A30" s="3"/>
      <c r="B30" s="448" t="s">
        <v>1290</v>
      </c>
      <c r="C30" s="463" t="s">
        <v>1291</v>
      </c>
      <c r="D30" s="384" t="s">
        <v>1289</v>
      </c>
      <c r="E30" s="452" t="s">
        <v>1229</v>
      </c>
      <c r="F30" s="3" t="str">
        <f t="shared" si="1"/>
        <v>MA1 TH204 Methods of Feminist Research/1:30pm-4:30pm-Sat-Prof. Liza B. Lamis/30hrs</v>
      </c>
      <c r="G30" s="3"/>
      <c r="H30" s="463">
        <v>7.0</v>
      </c>
      <c r="I30" s="431">
        <f t="shared" si="10"/>
        <v>4109.04</v>
      </c>
      <c r="J30" s="3"/>
      <c r="K30" s="3">
        <f t="shared" si="2"/>
        <v>28763.28</v>
      </c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ht="15.75" customHeight="1">
      <c r="A31" s="3"/>
      <c r="B31" s="448" t="s">
        <v>1292</v>
      </c>
      <c r="C31" s="377"/>
      <c r="D31" s="377" t="s">
        <v>1264</v>
      </c>
      <c r="E31" s="452" t="s">
        <v>1229</v>
      </c>
      <c r="F31" s="3" t="str">
        <f t="shared" si="1"/>
        <v>CE Comprehensive Exam/Prof. Miguel B. Lambino/30hrs</v>
      </c>
      <c r="G31" s="3"/>
      <c r="H31" s="463">
        <v>3.0</v>
      </c>
      <c r="I31" s="431">
        <f t="shared" si="10"/>
        <v>4109.04</v>
      </c>
      <c r="J31" s="3"/>
      <c r="K31" s="3">
        <f t="shared" si="2"/>
        <v>12327.12</v>
      </c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ht="15.75" customHeight="1">
      <c r="A32" s="3"/>
      <c r="B32" s="448" t="s">
        <v>150</v>
      </c>
      <c r="C32" s="377"/>
      <c r="D32" s="377"/>
      <c r="E32" s="450"/>
      <c r="F32" s="3" t="str">
        <f t="shared" si="1"/>
        <v>TH299B Thesis Writing B/</v>
      </c>
      <c r="G32" s="3"/>
      <c r="H32" s="463">
        <v>4.0</v>
      </c>
      <c r="I32" s="431">
        <f t="shared" si="10"/>
        <v>4109.04</v>
      </c>
      <c r="J32" s="3"/>
      <c r="K32" s="3">
        <f t="shared" si="2"/>
        <v>16436.16</v>
      </c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ht="15.75" customHeight="1">
      <c r="A33" s="3"/>
      <c r="B33" s="3"/>
      <c r="C33" s="3"/>
      <c r="D33" s="3"/>
      <c r="E33" s="3"/>
      <c r="F33" s="3"/>
      <c r="G33" s="3"/>
      <c r="I33" s="431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ht="15.75" customHeight="1">
      <c r="A34" s="3"/>
      <c r="B34" s="3"/>
      <c r="C34" s="3"/>
      <c r="D34" s="3"/>
      <c r="E34" s="3"/>
      <c r="F34" s="3"/>
      <c r="G34" s="3"/>
      <c r="H34" s="501"/>
      <c r="I34" s="431"/>
      <c r="J34" s="3"/>
      <c r="K34" s="3">
        <f>SUM(K3:K33)</f>
        <v>930142.44</v>
      </c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ht="15.75" customHeight="1">
      <c r="A35" s="3"/>
      <c r="B35" s="3"/>
      <c r="C35" s="3"/>
      <c r="D35" s="3"/>
      <c r="E35" s="3"/>
      <c r="F35" s="3"/>
      <c r="G35" s="3"/>
      <c r="H35" s="501"/>
      <c r="I35" s="431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ht="15.75" customHeight="1">
      <c r="A36" s="3"/>
      <c r="B36" s="3"/>
      <c r="C36" s="3"/>
      <c r="D36" s="3"/>
      <c r="E36" s="3"/>
      <c r="F36" s="3"/>
      <c r="G36" s="3"/>
      <c r="H36" s="501"/>
      <c r="I36" s="431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ht="15.75" customHeight="1">
      <c r="A37" s="3"/>
      <c r="B37" s="3"/>
      <c r="C37" s="3"/>
      <c r="D37" s="3"/>
      <c r="E37" s="3"/>
      <c r="F37" s="3"/>
      <c r="G37" s="3"/>
      <c r="H37" s="501"/>
      <c r="I37" s="431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ht="15.75" customHeight="1">
      <c r="A38" s="3"/>
      <c r="B38" s="3"/>
      <c r="C38" s="3"/>
      <c r="D38" s="3"/>
      <c r="E38" s="3"/>
      <c r="F38" s="3"/>
      <c r="G38" s="3"/>
      <c r="H38" s="501"/>
      <c r="I38" s="431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ht="15.75" customHeight="1">
      <c r="A39" s="3"/>
      <c r="B39" s="3"/>
      <c r="C39" s="3"/>
      <c r="D39" s="3"/>
      <c r="E39" s="3"/>
      <c r="F39" s="3"/>
      <c r="G39" s="3"/>
      <c r="H39" s="502" t="s">
        <v>79</v>
      </c>
      <c r="I39" s="456"/>
      <c r="J39" s="7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ht="15.75" customHeight="1">
      <c r="A40" s="3"/>
      <c r="B40" s="3"/>
      <c r="C40" s="3"/>
      <c r="D40" s="3"/>
      <c r="E40" s="3"/>
      <c r="F40" s="3"/>
      <c r="G40" s="3"/>
      <c r="H40" s="503" t="s">
        <v>81</v>
      </c>
      <c r="J40" s="7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ht="15.75" customHeight="1">
      <c r="A41" s="3"/>
      <c r="B41" s="3"/>
      <c r="C41" s="3"/>
      <c r="D41" s="3"/>
      <c r="E41" s="3"/>
      <c r="F41" s="3"/>
      <c r="G41" s="3"/>
      <c r="H41" s="502" t="s">
        <v>82</v>
      </c>
      <c r="I41" s="456"/>
      <c r="J41" s="7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ht="15.75" customHeight="1">
      <c r="A42" s="3"/>
      <c r="B42" s="3"/>
      <c r="C42" s="3"/>
      <c r="D42" s="3"/>
      <c r="E42" s="3"/>
      <c r="F42" s="3"/>
      <c r="G42" s="3"/>
      <c r="H42" s="73"/>
      <c r="I42" s="456"/>
      <c r="J42" s="7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ht="15.75" customHeight="1">
      <c r="A43" s="3"/>
      <c r="B43" s="3"/>
      <c r="C43" s="3"/>
      <c r="D43" s="3"/>
      <c r="E43" s="3"/>
      <c r="F43" s="3"/>
      <c r="G43" s="3"/>
      <c r="H43" s="504" t="s">
        <v>86</v>
      </c>
      <c r="I43" s="456"/>
      <c r="J43" s="7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ht="15.75" customHeight="1">
      <c r="A44" s="3"/>
      <c r="B44" s="3"/>
      <c r="C44" s="3"/>
      <c r="D44" s="3"/>
      <c r="E44" s="3"/>
      <c r="F44" s="3"/>
      <c r="G44" s="3"/>
      <c r="H44" s="504" t="s">
        <v>337</v>
      </c>
      <c r="I44" s="456"/>
      <c r="J44" s="7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ht="15.75" customHeight="1">
      <c r="A45" s="3"/>
      <c r="B45" s="3"/>
      <c r="C45" s="3"/>
      <c r="D45" s="3"/>
      <c r="E45" s="3"/>
      <c r="F45" s="3"/>
      <c r="G45" s="3"/>
      <c r="H45" s="504" t="s">
        <v>90</v>
      </c>
      <c r="I45" s="456"/>
      <c r="J45" s="73"/>
      <c r="K45" s="3"/>
      <c r="L45" s="3"/>
      <c r="M45" s="505" t="s">
        <v>91</v>
      </c>
      <c r="N45" s="505" t="s">
        <v>91</v>
      </c>
      <c r="O45" s="505" t="s">
        <v>91</v>
      </c>
      <c r="P45" s="505" t="s">
        <v>91</v>
      </c>
      <c r="Q45" s="505" t="s">
        <v>91</v>
      </c>
      <c r="S45" s="3"/>
      <c r="T45" s="3"/>
      <c r="U45" s="3"/>
      <c r="V45" s="3"/>
      <c r="W45" s="3"/>
      <c r="X45" s="3"/>
      <c r="Y45" s="3"/>
      <c r="Z45" s="3"/>
    </row>
    <row r="46" ht="15.75" customHeight="1">
      <c r="A46" s="3"/>
      <c r="B46" s="3"/>
      <c r="C46" s="3"/>
      <c r="D46" s="3"/>
      <c r="E46" s="3"/>
      <c r="F46" s="3"/>
      <c r="G46" s="3"/>
      <c r="H46" s="506" t="s">
        <v>93</v>
      </c>
      <c r="I46" s="507" t="s">
        <v>94</v>
      </c>
      <c r="J46" s="506" t="s">
        <v>95</v>
      </c>
      <c r="K46" s="3"/>
      <c r="L46" s="3"/>
      <c r="M46" s="508" t="s">
        <v>96</v>
      </c>
      <c r="N46" s="508" t="s">
        <v>97</v>
      </c>
      <c r="O46" s="508" t="s">
        <v>98</v>
      </c>
      <c r="P46" s="508" t="s">
        <v>99</v>
      </c>
      <c r="Q46" s="508" t="s">
        <v>176</v>
      </c>
      <c r="R46" s="3"/>
      <c r="S46" s="3"/>
      <c r="T46" s="3"/>
      <c r="U46" s="3"/>
      <c r="V46" s="3"/>
      <c r="W46" s="3"/>
      <c r="X46" s="3"/>
      <c r="Y46" s="3"/>
      <c r="Z46" s="3"/>
    </row>
    <row r="47" ht="15.75" customHeight="1">
      <c r="A47" s="3"/>
      <c r="B47" s="3"/>
      <c r="C47" s="3"/>
      <c r="D47" s="3"/>
      <c r="E47" s="3"/>
      <c r="F47" s="3"/>
      <c r="G47" s="3"/>
      <c r="H47" s="497" t="s">
        <v>338</v>
      </c>
      <c r="I47" s="509" t="s">
        <v>103</v>
      </c>
      <c r="J47" s="506">
        <v>871.62</v>
      </c>
      <c r="K47" s="3"/>
      <c r="L47" s="3"/>
      <c r="M47" s="3" t="s">
        <v>351</v>
      </c>
      <c r="N47" s="3" t="s">
        <v>351</v>
      </c>
      <c r="O47" s="3" t="s">
        <v>351</v>
      </c>
      <c r="P47" s="3" t="s">
        <v>351</v>
      </c>
      <c r="Q47" s="431">
        <v>4200.0</v>
      </c>
      <c r="R47" s="3"/>
      <c r="S47" s="3"/>
      <c r="T47" s="3"/>
      <c r="U47" s="3"/>
      <c r="V47" s="3"/>
      <c r="W47" s="3"/>
      <c r="X47" s="3"/>
      <c r="Y47" s="3"/>
      <c r="Z47" s="3"/>
    </row>
    <row r="48" ht="15.75" customHeight="1">
      <c r="A48" s="3"/>
      <c r="B48" s="3"/>
      <c r="C48" s="3"/>
      <c r="D48" s="3"/>
      <c r="E48" s="3"/>
      <c r="F48" s="3"/>
      <c r="G48" s="3"/>
      <c r="H48" s="497" t="s">
        <v>39</v>
      </c>
      <c r="I48" s="509" t="s">
        <v>103</v>
      </c>
      <c r="J48" s="506">
        <v>497.39</v>
      </c>
      <c r="K48" s="3"/>
      <c r="L48" s="3"/>
      <c r="M48" s="3">
        <f t="shared" ref="M48:M51" si="11">J48</f>
        <v>497.39</v>
      </c>
      <c r="N48" s="3">
        <v>497.39</v>
      </c>
      <c r="O48" s="3">
        <v>497.39</v>
      </c>
      <c r="P48" s="3">
        <f>M48</f>
        <v>497.39</v>
      </c>
      <c r="Q48" s="3">
        <f>P48</f>
        <v>497.39</v>
      </c>
      <c r="R48" s="3"/>
      <c r="S48" s="3"/>
      <c r="T48" s="3"/>
      <c r="U48" s="3"/>
      <c r="V48" s="3"/>
      <c r="W48" s="3"/>
      <c r="X48" s="3"/>
      <c r="Y48" s="3"/>
      <c r="Z48" s="3"/>
    </row>
    <row r="49" ht="15.75" customHeight="1">
      <c r="A49" s="3"/>
      <c r="B49" s="3"/>
      <c r="C49" s="3"/>
      <c r="D49" s="3"/>
      <c r="E49" s="3"/>
      <c r="F49" s="3"/>
      <c r="G49" s="3"/>
      <c r="H49" s="498" t="s">
        <v>42</v>
      </c>
      <c r="I49" s="509" t="s">
        <v>107</v>
      </c>
      <c r="J49" s="506">
        <v>173.91</v>
      </c>
      <c r="K49" s="3"/>
      <c r="L49" s="3"/>
      <c r="M49" s="3">
        <f t="shared" si="11"/>
        <v>173.91</v>
      </c>
      <c r="N49" s="3">
        <v>173.91</v>
      </c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ht="15.75" customHeight="1">
      <c r="A50" s="3"/>
      <c r="B50" s="3"/>
      <c r="C50" s="3"/>
      <c r="D50" s="3"/>
      <c r="E50" s="3"/>
      <c r="F50" s="3"/>
      <c r="G50" s="3"/>
      <c r="H50" s="497" t="s">
        <v>46</v>
      </c>
      <c r="I50" s="509" t="s">
        <v>103</v>
      </c>
      <c r="J50" s="507">
        <v>4805.92</v>
      </c>
      <c r="K50" s="3"/>
      <c r="L50" s="3"/>
      <c r="M50" s="431">
        <f t="shared" si="11"/>
        <v>4805.92</v>
      </c>
      <c r="N50" s="431">
        <f t="shared" ref="N50:P50" si="12">M50</f>
        <v>4805.92</v>
      </c>
      <c r="O50" s="431">
        <f t="shared" si="12"/>
        <v>4805.92</v>
      </c>
      <c r="P50" s="431">
        <f t="shared" si="12"/>
        <v>4805.92</v>
      </c>
      <c r="Q50" s="3"/>
      <c r="R50" s="3"/>
      <c r="S50" s="3"/>
      <c r="T50" s="3"/>
      <c r="U50" s="3"/>
      <c r="V50" s="3"/>
      <c r="W50" s="3"/>
      <c r="X50" s="3"/>
      <c r="Y50" s="3"/>
      <c r="Z50" s="3"/>
    </row>
    <row r="51" ht="15.75" customHeight="1">
      <c r="A51" s="3"/>
      <c r="B51" s="3"/>
      <c r="C51" s="3"/>
      <c r="D51" s="3"/>
      <c r="E51" s="3"/>
      <c r="F51" s="3"/>
      <c r="G51" s="3"/>
      <c r="H51" s="497" t="s">
        <v>49</v>
      </c>
      <c r="I51" s="509" t="s">
        <v>103</v>
      </c>
      <c r="J51" s="507">
        <v>1369.68</v>
      </c>
      <c r="K51" s="3"/>
      <c r="L51" s="3"/>
      <c r="M51" s="431">
        <f t="shared" si="11"/>
        <v>1369.68</v>
      </c>
      <c r="N51" s="431">
        <f t="shared" ref="N51:Q51" si="13">M51</f>
        <v>1369.68</v>
      </c>
      <c r="O51" s="431">
        <f t="shared" si="13"/>
        <v>1369.68</v>
      </c>
      <c r="P51" s="431">
        <f t="shared" si="13"/>
        <v>1369.68</v>
      </c>
      <c r="Q51" s="431">
        <f t="shared" si="13"/>
        <v>1369.68</v>
      </c>
      <c r="R51" s="3"/>
      <c r="S51" s="3"/>
      <c r="T51" s="3"/>
      <c r="U51" s="3"/>
      <c r="V51" s="3"/>
      <c r="W51" s="3"/>
      <c r="X51" s="3"/>
      <c r="Y51" s="3"/>
      <c r="Z51" s="3"/>
    </row>
    <row r="52" ht="15.75" customHeight="1">
      <c r="A52" s="3"/>
      <c r="B52" s="3"/>
      <c r="C52" s="3"/>
      <c r="D52" s="3"/>
      <c r="E52" s="3"/>
      <c r="F52" s="3"/>
      <c r="G52" s="3"/>
      <c r="H52" s="498" t="s">
        <v>124</v>
      </c>
      <c r="I52" s="509" t="s">
        <v>103</v>
      </c>
      <c r="J52" s="506">
        <v>110.0</v>
      </c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ht="15.75" customHeight="1">
      <c r="A53" s="3"/>
      <c r="B53" s="3"/>
      <c r="C53" s="3"/>
      <c r="D53" s="3"/>
      <c r="E53" s="3"/>
      <c r="F53" s="3"/>
      <c r="G53" s="3"/>
      <c r="H53" s="497" t="s">
        <v>54</v>
      </c>
      <c r="I53" s="509" t="s">
        <v>107</v>
      </c>
      <c r="J53" s="506">
        <v>239.12</v>
      </c>
      <c r="K53" s="3"/>
      <c r="L53" s="3"/>
      <c r="M53" s="3">
        <f>J53</f>
        <v>239.12</v>
      </c>
      <c r="N53" s="3">
        <f>M53</f>
        <v>239.12</v>
      </c>
      <c r="O53" s="3"/>
      <c r="P53" s="3"/>
      <c r="Q53" s="3">
        <f>J53</f>
        <v>239.12</v>
      </c>
      <c r="R53" s="3"/>
      <c r="S53" s="3"/>
      <c r="T53" s="3"/>
      <c r="U53" s="3"/>
      <c r="V53" s="3"/>
      <c r="W53" s="3"/>
      <c r="X53" s="3"/>
      <c r="Y53" s="3"/>
      <c r="Z53" s="3"/>
    </row>
    <row r="54" ht="15.75" customHeight="1">
      <c r="A54" s="3"/>
      <c r="B54" s="3"/>
      <c r="C54" s="3"/>
      <c r="D54" s="3"/>
      <c r="E54" s="3"/>
      <c r="F54" s="3"/>
      <c r="G54" s="3"/>
      <c r="H54" s="497" t="s">
        <v>56</v>
      </c>
      <c r="I54" s="509" t="s">
        <v>103</v>
      </c>
      <c r="J54" s="506">
        <v>86.95</v>
      </c>
      <c r="K54" s="3"/>
      <c r="L54" s="3"/>
      <c r="M54" s="3"/>
      <c r="N54" s="3"/>
      <c r="O54" s="3">
        <f>J54</f>
        <v>86.95</v>
      </c>
      <c r="P54" s="3">
        <f>O54</f>
        <v>86.95</v>
      </c>
      <c r="Q54" s="3"/>
      <c r="R54" s="3"/>
      <c r="S54" s="3"/>
      <c r="T54" s="3"/>
      <c r="U54" s="3"/>
      <c r="V54" s="3"/>
      <c r="W54" s="3"/>
      <c r="X54" s="3"/>
      <c r="Y54" s="3"/>
      <c r="Z54" s="3"/>
    </row>
    <row r="55" ht="15.75" customHeight="1">
      <c r="A55" s="3"/>
      <c r="B55" s="3"/>
      <c r="C55" s="3"/>
      <c r="D55" s="3"/>
      <c r="E55" s="3"/>
      <c r="F55" s="3"/>
      <c r="G55" s="3"/>
      <c r="H55" s="497" t="s">
        <v>58</v>
      </c>
      <c r="I55" s="509" t="s">
        <v>129</v>
      </c>
      <c r="J55" s="506">
        <v>415.85</v>
      </c>
      <c r="K55" s="3"/>
      <c r="L55" s="3"/>
      <c r="M55" s="3">
        <f t="shared" ref="M55:M57" si="15">J55</f>
        <v>415.85</v>
      </c>
      <c r="N55" s="3">
        <f t="shared" ref="N55:P55" si="14">M55</f>
        <v>415.85</v>
      </c>
      <c r="O55" s="3">
        <f t="shared" si="14"/>
        <v>415.85</v>
      </c>
      <c r="P55" s="3">
        <f t="shared" si="14"/>
        <v>415.85</v>
      </c>
      <c r="Q55" s="3"/>
      <c r="R55" s="3"/>
      <c r="S55" s="3"/>
      <c r="T55" s="3"/>
      <c r="U55" s="3"/>
      <c r="V55" s="3"/>
      <c r="W55" s="3"/>
      <c r="X55" s="3"/>
      <c r="Y55" s="3"/>
      <c r="Z55" s="3"/>
    </row>
    <row r="56" ht="15.75" customHeight="1">
      <c r="A56" s="3"/>
      <c r="B56" s="3"/>
      <c r="C56" s="3"/>
      <c r="D56" s="3"/>
      <c r="E56" s="3"/>
      <c r="F56" s="3"/>
      <c r="G56" s="3"/>
      <c r="H56" s="497" t="s">
        <v>60</v>
      </c>
      <c r="I56" s="509" t="s">
        <v>107</v>
      </c>
      <c r="J56" s="506">
        <v>239.12</v>
      </c>
      <c r="K56" s="3"/>
      <c r="L56" s="3"/>
      <c r="M56" s="3">
        <f t="shared" si="15"/>
        <v>239.12</v>
      </c>
      <c r="N56" s="3">
        <f>M56</f>
        <v>239.12</v>
      </c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ht="15.75" customHeight="1">
      <c r="A57" s="3"/>
      <c r="B57" s="3"/>
      <c r="C57" s="3"/>
      <c r="D57" s="3"/>
      <c r="E57" s="3"/>
      <c r="F57" s="3"/>
      <c r="G57" s="3"/>
      <c r="H57" s="498" t="s">
        <v>133</v>
      </c>
      <c r="I57" s="509" t="s">
        <v>107</v>
      </c>
      <c r="J57" s="507">
        <v>1569.89</v>
      </c>
      <c r="K57" s="3"/>
      <c r="L57" s="3"/>
      <c r="M57" s="431">
        <f t="shared" si="15"/>
        <v>1569.89</v>
      </c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ht="15.75" customHeight="1">
      <c r="A58" s="3"/>
      <c r="B58" s="3"/>
      <c r="C58" s="3"/>
      <c r="D58" s="3"/>
      <c r="E58" s="3"/>
      <c r="F58" s="3"/>
      <c r="G58" s="3"/>
      <c r="H58" s="498" t="s">
        <v>136</v>
      </c>
      <c r="I58" s="509" t="s">
        <v>129</v>
      </c>
      <c r="J58" s="506">
        <v>784.95</v>
      </c>
      <c r="K58" s="3"/>
      <c r="L58" s="3"/>
      <c r="M58" s="3"/>
      <c r="N58" s="3"/>
      <c r="O58" s="3">
        <f>J58</f>
        <v>784.95</v>
      </c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ht="15.75" customHeight="1">
      <c r="A59" s="3"/>
      <c r="B59" s="3"/>
      <c r="C59" s="3"/>
      <c r="D59" s="3"/>
      <c r="E59" s="3"/>
      <c r="F59" s="3"/>
      <c r="G59" s="3"/>
      <c r="H59" s="498" t="s">
        <v>65</v>
      </c>
      <c r="I59" s="509" t="s">
        <v>103</v>
      </c>
      <c r="J59" s="506">
        <v>158.1</v>
      </c>
      <c r="K59" s="3"/>
      <c r="L59" s="3"/>
      <c r="M59" s="3">
        <f t="shared" ref="M59:M60" si="17">J59</f>
        <v>158.1</v>
      </c>
      <c r="N59" s="3">
        <f t="shared" ref="N59:P59" si="16">M59</f>
        <v>158.1</v>
      </c>
      <c r="O59" s="3">
        <f t="shared" si="16"/>
        <v>158.1</v>
      </c>
      <c r="P59" s="3">
        <f t="shared" si="16"/>
        <v>158.1</v>
      </c>
      <c r="Q59" s="3"/>
      <c r="R59" s="3"/>
      <c r="S59" s="3"/>
      <c r="T59" s="3"/>
      <c r="U59" s="3"/>
      <c r="V59" s="3"/>
      <c r="W59" s="3"/>
      <c r="X59" s="3"/>
      <c r="Y59" s="3"/>
      <c r="Z59" s="3"/>
    </row>
    <row r="60" ht="15.75" customHeight="1">
      <c r="A60" s="3"/>
      <c r="B60" s="3"/>
      <c r="C60" s="3"/>
      <c r="D60" s="3"/>
      <c r="E60" s="3"/>
      <c r="F60" s="3"/>
      <c r="G60" s="3"/>
      <c r="H60" s="498" t="s">
        <v>67</v>
      </c>
      <c r="I60" s="509" t="s">
        <v>107</v>
      </c>
      <c r="J60" s="507">
        <v>2144.27</v>
      </c>
      <c r="K60" s="3"/>
      <c r="L60" s="3"/>
      <c r="M60" s="431">
        <f t="shared" si="17"/>
        <v>2144.27</v>
      </c>
      <c r="N60" s="431">
        <f>M60</f>
        <v>2144.27</v>
      </c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ht="15.75" customHeight="1">
      <c r="A61" s="3"/>
      <c r="B61" s="3"/>
      <c r="C61" s="3"/>
      <c r="D61" s="3"/>
      <c r="E61" s="3"/>
      <c r="F61" s="3"/>
      <c r="G61" s="3"/>
      <c r="H61" s="498" t="s">
        <v>143</v>
      </c>
      <c r="I61" s="509" t="s">
        <v>129</v>
      </c>
      <c r="J61" s="506">
        <v>804.1</v>
      </c>
      <c r="K61" s="3"/>
      <c r="L61" s="3"/>
      <c r="M61" s="3"/>
      <c r="N61" s="3"/>
      <c r="O61" s="3">
        <f>J61</f>
        <v>804.1</v>
      </c>
      <c r="P61" s="3">
        <f>J61</f>
        <v>804.1</v>
      </c>
      <c r="Q61" s="3"/>
      <c r="R61" s="3"/>
      <c r="S61" s="3"/>
      <c r="T61" s="3"/>
      <c r="U61" s="3"/>
      <c r="V61" s="3"/>
      <c r="W61" s="3"/>
      <c r="X61" s="3"/>
      <c r="Y61" s="3"/>
      <c r="Z61" s="3"/>
    </row>
    <row r="62" ht="15.75" customHeight="1">
      <c r="A62" s="3"/>
      <c r="B62" s="3"/>
      <c r="C62" s="3"/>
      <c r="D62" s="3"/>
      <c r="E62" s="3"/>
      <c r="F62" s="3"/>
      <c r="G62" s="3"/>
      <c r="H62" s="497" t="s">
        <v>1293</v>
      </c>
      <c r="I62" s="510" t="s">
        <v>103</v>
      </c>
      <c r="J62" s="507">
        <v>110.0</v>
      </c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ht="15.75" customHeight="1">
      <c r="A63" s="3"/>
      <c r="B63" s="3"/>
      <c r="C63" s="3"/>
      <c r="D63" s="3"/>
      <c r="E63" s="3"/>
      <c r="F63" s="3"/>
      <c r="G63" s="3"/>
      <c r="H63" s="511" t="s">
        <v>365</v>
      </c>
      <c r="I63" s="456"/>
      <c r="J63" s="7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ht="15.75" customHeight="1">
      <c r="A64" s="3"/>
      <c r="B64" s="3"/>
      <c r="C64" s="3"/>
      <c r="D64" s="3"/>
      <c r="E64" s="3"/>
      <c r="F64" s="3"/>
      <c r="G64" s="3"/>
      <c r="H64" s="73"/>
      <c r="I64" s="456"/>
      <c r="J64" s="73"/>
      <c r="K64" s="3"/>
      <c r="L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ht="15.75" customHeight="1">
      <c r="A65" s="3"/>
      <c r="B65" s="3"/>
      <c r="C65" s="3"/>
      <c r="D65" s="3"/>
      <c r="E65" s="3"/>
      <c r="F65" s="3"/>
      <c r="G65" s="3"/>
      <c r="H65" s="504" t="s">
        <v>366</v>
      </c>
      <c r="I65" s="456"/>
      <c r="J65" s="73"/>
      <c r="K65" s="3"/>
      <c r="L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ht="15.75" customHeight="1">
      <c r="A66" s="3"/>
      <c r="B66" s="3"/>
      <c r="C66" s="3"/>
      <c r="D66" s="3"/>
      <c r="E66" s="3"/>
      <c r="F66" s="3"/>
      <c r="G66" s="3"/>
      <c r="H66" s="504" t="s">
        <v>169</v>
      </c>
      <c r="I66" s="456"/>
      <c r="J66" s="73"/>
      <c r="K66" s="3"/>
      <c r="L66" s="3"/>
      <c r="M66" s="505" t="s">
        <v>91</v>
      </c>
      <c r="N66" s="505" t="s">
        <v>91</v>
      </c>
      <c r="O66" s="505" t="s">
        <v>91</v>
      </c>
      <c r="P66" s="505" t="s">
        <v>91</v>
      </c>
      <c r="Q66" s="505" t="s">
        <v>91</v>
      </c>
      <c r="R66" s="3"/>
      <c r="S66" s="3"/>
      <c r="T66" s="3"/>
      <c r="U66" s="3"/>
      <c r="V66" s="3"/>
      <c r="W66" s="3"/>
      <c r="X66" s="3"/>
      <c r="Y66" s="3"/>
      <c r="Z66" s="3"/>
    </row>
    <row r="67" ht="15.75" customHeight="1">
      <c r="A67" s="3"/>
      <c r="B67" s="3"/>
      <c r="C67" s="3"/>
      <c r="D67" s="3"/>
      <c r="E67" s="3"/>
      <c r="F67" s="3"/>
      <c r="G67" s="3"/>
      <c r="H67" s="506" t="s">
        <v>93</v>
      </c>
      <c r="I67" s="507" t="s">
        <v>94</v>
      </c>
      <c r="J67" s="506" t="s">
        <v>95</v>
      </c>
      <c r="K67" s="3"/>
      <c r="L67" s="3"/>
      <c r="M67" s="508" t="s">
        <v>172</v>
      </c>
      <c r="N67" s="508" t="s">
        <v>173</v>
      </c>
      <c r="O67" s="508" t="s">
        <v>174</v>
      </c>
      <c r="P67" s="508" t="s">
        <v>175</v>
      </c>
      <c r="Q67" s="512" t="s">
        <v>176</v>
      </c>
      <c r="R67" s="3"/>
      <c r="S67" s="3"/>
      <c r="T67" s="3"/>
      <c r="U67" s="3"/>
      <c r="V67" s="3"/>
      <c r="W67" s="3"/>
      <c r="X67" s="3"/>
      <c r="Y67" s="3"/>
      <c r="Z67" s="3"/>
    </row>
    <row r="68" ht="15.75" customHeight="1">
      <c r="A68" s="3"/>
      <c r="B68" s="3"/>
      <c r="C68" s="3"/>
      <c r="D68" s="3"/>
      <c r="E68" s="3"/>
      <c r="F68" s="3"/>
      <c r="G68" s="3"/>
      <c r="H68" s="497" t="s">
        <v>338</v>
      </c>
      <c r="I68" s="509" t="s">
        <v>103</v>
      </c>
      <c r="J68" s="507">
        <v>1369.68</v>
      </c>
      <c r="K68" s="3"/>
      <c r="L68" s="3"/>
      <c r="M68" s="3" t="s">
        <v>351</v>
      </c>
      <c r="N68" s="3" t="s">
        <v>351</v>
      </c>
      <c r="O68" s="3" t="s">
        <v>351</v>
      </c>
      <c r="P68" s="3" t="s">
        <v>351</v>
      </c>
      <c r="Q68" s="431">
        <v>4725.0</v>
      </c>
      <c r="R68" s="3"/>
      <c r="S68" s="3"/>
      <c r="T68" s="3"/>
      <c r="U68" s="3"/>
      <c r="V68" s="3"/>
      <c r="W68" s="3"/>
      <c r="X68" s="3"/>
      <c r="Y68" s="3"/>
      <c r="Z68" s="3"/>
    </row>
    <row r="69" ht="15.75" customHeight="1">
      <c r="A69" s="3"/>
      <c r="B69" s="3"/>
      <c r="C69" s="3"/>
      <c r="D69" s="3"/>
      <c r="E69" s="3"/>
      <c r="F69" s="3"/>
      <c r="G69" s="3"/>
      <c r="H69" s="497" t="s">
        <v>39</v>
      </c>
      <c r="I69" s="509" t="s">
        <v>103</v>
      </c>
      <c r="J69" s="506">
        <v>497.39</v>
      </c>
      <c r="K69" s="3"/>
      <c r="L69" s="3"/>
      <c r="M69" s="3">
        <v>497.39</v>
      </c>
      <c r="N69" s="3">
        <v>497.39</v>
      </c>
      <c r="O69" s="3">
        <v>497.39</v>
      </c>
      <c r="P69" s="3">
        <v>497.39</v>
      </c>
      <c r="Q69" s="3">
        <f>P69</f>
        <v>497.39</v>
      </c>
      <c r="R69" s="3"/>
      <c r="S69" s="3"/>
      <c r="T69" s="3"/>
      <c r="U69" s="3"/>
      <c r="V69" s="3"/>
      <c r="W69" s="3"/>
      <c r="X69" s="3"/>
      <c r="Y69" s="3"/>
      <c r="Z69" s="3"/>
    </row>
    <row r="70" ht="15.75" customHeight="1">
      <c r="A70" s="3"/>
      <c r="B70" s="3"/>
      <c r="C70" s="3"/>
      <c r="D70" s="3"/>
      <c r="E70" s="3"/>
      <c r="F70" s="3"/>
      <c r="G70" s="3"/>
      <c r="H70" s="498" t="s">
        <v>184</v>
      </c>
      <c r="I70" s="509" t="s">
        <v>107</v>
      </c>
      <c r="J70" s="506">
        <v>173.91</v>
      </c>
      <c r="K70" s="3"/>
      <c r="L70" s="3"/>
      <c r="M70" s="3">
        <v>173.91</v>
      </c>
      <c r="N70" s="3">
        <v>173.91</v>
      </c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ht="15.75" customHeight="1">
      <c r="A71" s="3"/>
      <c r="B71" s="3"/>
      <c r="C71" s="3"/>
      <c r="D71" s="3"/>
      <c r="E71" s="3"/>
      <c r="F71" s="3"/>
      <c r="G71" s="3"/>
      <c r="H71" s="497" t="s">
        <v>46</v>
      </c>
      <c r="I71" s="509" t="s">
        <v>103</v>
      </c>
      <c r="J71" s="507">
        <v>4805.92</v>
      </c>
      <c r="K71" s="3"/>
      <c r="L71" s="3"/>
      <c r="M71" s="431">
        <f t="shared" ref="M71:M72" si="19">J71</f>
        <v>4805.92</v>
      </c>
      <c r="N71" s="431">
        <f t="shared" ref="N71:P71" si="18">M71</f>
        <v>4805.92</v>
      </c>
      <c r="O71" s="431">
        <f t="shared" si="18"/>
        <v>4805.92</v>
      </c>
      <c r="P71" s="431">
        <f t="shared" si="18"/>
        <v>4805.92</v>
      </c>
      <c r="Q71" s="3"/>
      <c r="R71" s="3"/>
      <c r="S71" s="3" t="s">
        <v>39</v>
      </c>
      <c r="T71" s="3"/>
      <c r="U71" s="3">
        <v>497.39</v>
      </c>
      <c r="V71" s="3"/>
      <c r="X71" s="3"/>
      <c r="Y71" s="3"/>
      <c r="Z71" s="3"/>
    </row>
    <row r="72" ht="15.75" customHeight="1">
      <c r="A72" s="3"/>
      <c r="B72" s="3"/>
      <c r="C72" s="3"/>
      <c r="D72" s="3"/>
      <c r="E72" s="3"/>
      <c r="F72" s="3"/>
      <c r="G72" s="3"/>
      <c r="H72" s="497" t="s">
        <v>49</v>
      </c>
      <c r="I72" s="509" t="s">
        <v>103</v>
      </c>
      <c r="J72" s="507">
        <v>1527.78</v>
      </c>
      <c r="K72" s="3"/>
      <c r="L72" s="3"/>
      <c r="M72" s="431">
        <f t="shared" si="19"/>
        <v>1527.78</v>
      </c>
      <c r="N72" s="431">
        <f>J72</f>
        <v>1527.78</v>
      </c>
      <c r="O72" s="431">
        <f>J72</f>
        <v>1527.78</v>
      </c>
      <c r="P72" s="431">
        <f>J72</f>
        <v>1527.78</v>
      </c>
      <c r="Q72" s="431">
        <f>P72</f>
        <v>1527.78</v>
      </c>
      <c r="R72" s="3"/>
      <c r="S72" s="3" t="s">
        <v>184</v>
      </c>
      <c r="T72" s="3"/>
      <c r="U72" s="3"/>
      <c r="V72" s="3"/>
      <c r="X72" s="3"/>
      <c r="Y72" s="3"/>
      <c r="Z72" s="3"/>
    </row>
    <row r="73" ht="15.75" customHeight="1">
      <c r="A73" s="3"/>
      <c r="B73" s="3"/>
      <c r="C73" s="3"/>
      <c r="D73" s="3"/>
      <c r="E73" s="3"/>
      <c r="F73" s="3"/>
      <c r="G73" s="3"/>
      <c r="H73" s="498" t="s">
        <v>124</v>
      </c>
      <c r="I73" s="509" t="s">
        <v>103</v>
      </c>
      <c r="J73" s="506">
        <v>110.0</v>
      </c>
      <c r="K73" s="3"/>
      <c r="L73" s="3"/>
      <c r="M73" s="3"/>
      <c r="N73" s="3"/>
      <c r="O73" s="3"/>
      <c r="P73" s="3"/>
      <c r="Q73" s="3"/>
      <c r="R73" s="3"/>
      <c r="S73" s="3" t="s">
        <v>46</v>
      </c>
      <c r="T73" s="3"/>
      <c r="U73" s="3">
        <v>4805.92</v>
      </c>
      <c r="V73" s="3"/>
      <c r="X73" s="3"/>
      <c r="Y73" s="3"/>
      <c r="Z73" s="3"/>
    </row>
    <row r="74" ht="15.75" customHeight="1">
      <c r="A74" s="3"/>
      <c r="B74" s="3"/>
      <c r="C74" s="3"/>
      <c r="D74" s="3"/>
      <c r="E74" s="3"/>
      <c r="F74" s="3"/>
      <c r="G74" s="3"/>
      <c r="H74" s="497" t="s">
        <v>54</v>
      </c>
      <c r="I74" s="509" t="s">
        <v>107</v>
      </c>
      <c r="J74" s="506">
        <v>239.12</v>
      </c>
      <c r="K74" s="3"/>
      <c r="L74" s="3"/>
      <c r="M74" s="3">
        <v>239.12</v>
      </c>
      <c r="N74" s="3">
        <v>239.12</v>
      </c>
      <c r="O74" s="3"/>
      <c r="P74" s="3"/>
      <c r="Q74" s="3">
        <f>N74</f>
        <v>239.12</v>
      </c>
      <c r="R74" s="3"/>
      <c r="S74" s="3" t="s">
        <v>49</v>
      </c>
      <c r="T74" s="3"/>
      <c r="U74" s="3">
        <v>1569.89</v>
      </c>
      <c r="V74" s="3"/>
      <c r="X74" s="3"/>
      <c r="Y74" s="3"/>
      <c r="Z74" s="3"/>
    </row>
    <row r="75" ht="15.75" customHeight="1">
      <c r="A75" s="3"/>
      <c r="B75" s="3"/>
      <c r="C75" s="3"/>
      <c r="D75" s="3"/>
      <c r="E75" s="3"/>
      <c r="F75" s="3"/>
      <c r="G75" s="3"/>
      <c r="H75" s="497" t="s">
        <v>56</v>
      </c>
      <c r="I75" s="509" t="s">
        <v>103</v>
      </c>
      <c r="J75" s="506">
        <v>86.95</v>
      </c>
      <c r="K75" s="3"/>
      <c r="L75" s="3"/>
      <c r="M75" s="3"/>
      <c r="N75" s="3"/>
      <c r="O75" s="3">
        <v>86.95</v>
      </c>
      <c r="P75" s="3">
        <v>86.95</v>
      </c>
      <c r="Q75" s="3"/>
      <c r="R75" s="3"/>
      <c r="S75" s="3" t="s">
        <v>124</v>
      </c>
      <c r="T75" s="3"/>
      <c r="U75" s="3"/>
      <c r="V75" s="3"/>
      <c r="X75" s="3"/>
      <c r="Y75" s="3"/>
      <c r="Z75" s="3"/>
    </row>
    <row r="76" ht="15.75" customHeight="1">
      <c r="A76" s="3"/>
      <c r="B76" s="3"/>
      <c r="C76" s="3"/>
      <c r="D76" s="3"/>
      <c r="E76" s="3"/>
      <c r="F76" s="3"/>
      <c r="G76" s="3"/>
      <c r="H76" s="497" t="s">
        <v>58</v>
      </c>
      <c r="I76" s="509" t="s">
        <v>129</v>
      </c>
      <c r="J76" s="506">
        <v>415.85</v>
      </c>
      <c r="K76" s="3"/>
      <c r="L76" s="3"/>
      <c r="M76" s="3">
        <v>415.85</v>
      </c>
      <c r="N76" s="3">
        <v>415.85</v>
      </c>
      <c r="O76" s="3">
        <v>415.85</v>
      </c>
      <c r="P76" s="3">
        <v>415.85</v>
      </c>
      <c r="Q76" s="3"/>
      <c r="R76" s="3"/>
      <c r="S76" s="3" t="s">
        <v>54</v>
      </c>
      <c r="T76" s="3"/>
      <c r="U76" s="3"/>
      <c r="V76" s="3"/>
      <c r="X76" s="3"/>
      <c r="Y76" s="3"/>
      <c r="Z76" s="3"/>
    </row>
    <row r="77" ht="15.75" customHeight="1">
      <c r="A77" s="3"/>
      <c r="B77" s="3"/>
      <c r="C77" s="3"/>
      <c r="D77" s="3"/>
      <c r="E77" s="3"/>
      <c r="F77" s="3"/>
      <c r="G77" s="3"/>
      <c r="H77" s="497" t="s">
        <v>60</v>
      </c>
      <c r="I77" s="509" t="s">
        <v>107</v>
      </c>
      <c r="J77" s="506">
        <v>239.12</v>
      </c>
      <c r="K77" s="3"/>
      <c r="L77" s="3"/>
      <c r="M77" s="3">
        <v>239.12</v>
      </c>
      <c r="N77" s="3">
        <v>239.12</v>
      </c>
      <c r="O77" s="3"/>
      <c r="P77" s="3"/>
      <c r="Q77" s="3"/>
      <c r="R77" s="3"/>
      <c r="S77" s="3" t="s">
        <v>56</v>
      </c>
      <c r="T77" s="3"/>
      <c r="U77" s="3">
        <v>86.95</v>
      </c>
      <c r="V77" s="3"/>
      <c r="X77" s="3"/>
      <c r="Y77" s="3"/>
      <c r="Z77" s="3"/>
    </row>
    <row r="78" ht="15.75" customHeight="1">
      <c r="A78" s="3"/>
      <c r="B78" s="3"/>
      <c r="C78" s="3"/>
      <c r="D78" s="3"/>
      <c r="E78" s="3"/>
      <c r="F78" s="3"/>
      <c r="G78" s="3"/>
      <c r="H78" s="497" t="s">
        <v>133</v>
      </c>
      <c r="I78" s="509" t="s">
        <v>107</v>
      </c>
      <c r="J78" s="507">
        <v>1569.89</v>
      </c>
      <c r="K78" s="3"/>
      <c r="L78" s="3"/>
      <c r="M78" s="3">
        <v>1569.89</v>
      </c>
      <c r="N78" s="3"/>
      <c r="O78" s="3"/>
      <c r="P78" s="3"/>
      <c r="Q78" s="3"/>
      <c r="R78" s="3"/>
      <c r="S78" s="3" t="s">
        <v>58</v>
      </c>
      <c r="T78" s="3"/>
      <c r="U78" s="3">
        <v>415.85</v>
      </c>
      <c r="V78" s="3"/>
      <c r="X78" s="3"/>
      <c r="Y78" s="3"/>
      <c r="Z78" s="3"/>
    </row>
    <row r="79" ht="15.75" customHeight="1">
      <c r="A79" s="3"/>
      <c r="B79" s="3"/>
      <c r="C79" s="3"/>
      <c r="D79" s="3"/>
      <c r="E79" s="3"/>
      <c r="F79" s="3"/>
      <c r="G79" s="3"/>
      <c r="H79" s="497" t="s">
        <v>136</v>
      </c>
      <c r="I79" s="509" t="s">
        <v>129</v>
      </c>
      <c r="J79" s="506">
        <v>784.95</v>
      </c>
      <c r="K79" s="3"/>
      <c r="L79" s="3"/>
      <c r="M79" s="3"/>
      <c r="N79" s="3"/>
      <c r="O79" s="3">
        <v>784.95</v>
      </c>
      <c r="P79" s="3"/>
      <c r="Q79" s="3"/>
      <c r="R79" s="3"/>
      <c r="S79" s="3" t="s">
        <v>60</v>
      </c>
      <c r="T79" s="3"/>
      <c r="U79" s="3"/>
      <c r="V79" s="3"/>
      <c r="X79" s="3"/>
      <c r="Y79" s="3"/>
      <c r="Z79" s="3"/>
    </row>
    <row r="80" ht="15.75" customHeight="1">
      <c r="A80" s="3"/>
      <c r="B80" s="3"/>
      <c r="C80" s="3"/>
      <c r="D80" s="3"/>
      <c r="E80" s="3"/>
      <c r="F80" s="3"/>
      <c r="G80" s="3"/>
      <c r="H80" s="498" t="s">
        <v>65</v>
      </c>
      <c r="I80" s="509" t="s">
        <v>103</v>
      </c>
      <c r="J80" s="506">
        <v>158.1</v>
      </c>
      <c r="K80" s="3"/>
      <c r="L80" s="3"/>
      <c r="M80" s="3">
        <v>158.1</v>
      </c>
      <c r="N80" s="3">
        <v>158.1</v>
      </c>
      <c r="O80" s="3">
        <v>158.1</v>
      </c>
      <c r="P80" s="3">
        <v>158.1</v>
      </c>
      <c r="Q80" s="3"/>
      <c r="R80" s="3"/>
      <c r="S80" s="3" t="s">
        <v>133</v>
      </c>
      <c r="T80" s="3"/>
      <c r="U80" s="3"/>
      <c r="V80" s="3"/>
      <c r="X80" s="3"/>
      <c r="Y80" s="3"/>
      <c r="Z80" s="3"/>
    </row>
    <row r="81" ht="15.75" customHeight="1">
      <c r="A81" s="3"/>
      <c r="B81" s="3"/>
      <c r="C81" s="3"/>
      <c r="D81" s="3"/>
      <c r="E81" s="3"/>
      <c r="F81" s="3"/>
      <c r="G81" s="3"/>
      <c r="H81" s="498" t="s">
        <v>67</v>
      </c>
      <c r="I81" s="509" t="s">
        <v>107</v>
      </c>
      <c r="J81" s="507">
        <v>2144.27</v>
      </c>
      <c r="K81" s="3"/>
      <c r="L81" s="3"/>
      <c r="M81" s="3">
        <v>2144.27</v>
      </c>
      <c r="N81" s="3">
        <v>2144.27</v>
      </c>
      <c r="O81" s="3"/>
      <c r="P81" s="3"/>
      <c r="Q81" s="3"/>
      <c r="R81" s="3"/>
      <c r="S81" s="3" t="s">
        <v>136</v>
      </c>
      <c r="T81" s="3"/>
      <c r="U81" s="3">
        <v>784.95</v>
      </c>
      <c r="V81" s="3"/>
      <c r="X81" s="3"/>
      <c r="Y81" s="3"/>
      <c r="Z81" s="3"/>
    </row>
    <row r="82" ht="15.75" customHeight="1">
      <c r="A82" s="3"/>
      <c r="B82" s="3"/>
      <c r="C82" s="3"/>
      <c r="D82" s="3"/>
      <c r="E82" s="3"/>
      <c r="F82" s="3"/>
      <c r="G82" s="3"/>
      <c r="H82" s="498" t="s">
        <v>143</v>
      </c>
      <c r="I82" s="509" t="s">
        <v>129</v>
      </c>
      <c r="J82" s="506">
        <v>804.1</v>
      </c>
      <c r="K82" s="3"/>
      <c r="L82" s="3"/>
      <c r="M82" s="3"/>
      <c r="N82" s="3"/>
      <c r="O82" s="3">
        <v>804.1</v>
      </c>
      <c r="P82" s="3">
        <v>804.1</v>
      </c>
      <c r="Q82" s="3"/>
      <c r="R82" s="3"/>
      <c r="S82" s="3" t="s">
        <v>65</v>
      </c>
      <c r="T82" s="3"/>
      <c r="U82" s="3">
        <v>158.1</v>
      </c>
      <c r="V82" s="3"/>
      <c r="X82" s="3"/>
      <c r="Y82" s="3"/>
      <c r="Z82" s="3"/>
    </row>
    <row r="83" ht="15.75" customHeight="1">
      <c r="A83" s="3"/>
      <c r="B83" s="3"/>
      <c r="C83" s="3"/>
      <c r="D83" s="3"/>
      <c r="E83" s="3"/>
      <c r="F83" s="3"/>
      <c r="G83" s="3"/>
      <c r="H83" s="497" t="s">
        <v>1293</v>
      </c>
      <c r="I83" s="510" t="s">
        <v>103</v>
      </c>
      <c r="J83" s="507">
        <v>110.0</v>
      </c>
      <c r="K83" s="3"/>
      <c r="L83" s="3"/>
      <c r="M83" s="3"/>
      <c r="N83" s="3"/>
      <c r="O83" s="3"/>
      <c r="P83" s="3"/>
      <c r="Q83" s="3"/>
      <c r="R83" s="3"/>
      <c r="S83" s="3" t="s">
        <v>67</v>
      </c>
      <c r="T83" s="3"/>
      <c r="U83" s="3"/>
      <c r="V83" s="3"/>
      <c r="X83" s="3"/>
      <c r="Y83" s="3"/>
      <c r="Z83" s="3"/>
    </row>
    <row r="84" ht="15.75" customHeight="1">
      <c r="A84" s="3"/>
      <c r="B84" s="3"/>
      <c r="C84" s="3"/>
      <c r="D84" s="3"/>
      <c r="E84" s="3"/>
      <c r="F84" s="3"/>
      <c r="G84" s="3"/>
      <c r="H84" s="511" t="s">
        <v>365</v>
      </c>
      <c r="I84" s="456"/>
      <c r="J84" s="73"/>
      <c r="K84" s="3"/>
      <c r="L84" s="3"/>
      <c r="M84" s="3"/>
      <c r="N84" s="3"/>
      <c r="O84" s="3"/>
      <c r="P84" s="3"/>
      <c r="Q84" s="3"/>
      <c r="R84" s="3"/>
      <c r="S84" s="3" t="s">
        <v>143</v>
      </c>
      <c r="T84" s="3"/>
      <c r="U84" s="3">
        <v>804.1</v>
      </c>
      <c r="V84" s="3"/>
      <c r="X84" s="3"/>
      <c r="Y84" s="3"/>
      <c r="Z84" s="3"/>
    </row>
    <row r="85" ht="15.75" customHeight="1">
      <c r="A85" s="3"/>
      <c r="B85" s="3"/>
      <c r="C85" s="3"/>
      <c r="D85" s="3"/>
      <c r="E85" s="3"/>
      <c r="F85" s="3"/>
      <c r="G85" s="3"/>
      <c r="H85" s="3"/>
      <c r="I85" s="431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ht="15.75" customHeight="1">
      <c r="A86" s="3"/>
      <c r="B86" s="3"/>
      <c r="C86" s="3"/>
      <c r="D86" s="3"/>
      <c r="E86" s="3"/>
      <c r="F86" s="3"/>
      <c r="G86" s="3"/>
      <c r="H86" s="3"/>
      <c r="I86" s="431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ht="15.75" customHeight="1">
      <c r="A87" s="3"/>
      <c r="B87" s="3"/>
      <c r="C87" s="3"/>
      <c r="D87" s="3"/>
      <c r="E87" s="3"/>
      <c r="F87" s="3"/>
      <c r="G87" s="3"/>
      <c r="H87" s="3"/>
      <c r="I87" s="431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ht="15.75" customHeight="1">
      <c r="A88" s="3"/>
      <c r="B88" s="3"/>
      <c r="C88" s="3"/>
      <c r="D88" s="3"/>
      <c r="E88" s="3"/>
      <c r="F88" s="3"/>
      <c r="G88" s="3"/>
      <c r="H88" s="3"/>
      <c r="I88" s="431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ht="15.75" customHeight="1">
      <c r="A89" s="3"/>
      <c r="B89" s="3"/>
      <c r="C89" s="3"/>
      <c r="D89" s="3"/>
      <c r="E89" s="3"/>
      <c r="F89" s="3"/>
      <c r="G89" s="3"/>
      <c r="H89" s="3"/>
      <c r="I89" s="431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ht="15.75" customHeight="1">
      <c r="A90" s="3"/>
      <c r="B90" s="3"/>
      <c r="C90" s="3"/>
      <c r="D90" s="3"/>
      <c r="E90" s="3"/>
      <c r="F90" s="3"/>
      <c r="G90" s="3"/>
      <c r="H90" s="3"/>
      <c r="I90" s="431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ht="15.75" customHeight="1">
      <c r="A91" s="3"/>
      <c r="B91" s="3"/>
      <c r="C91" s="3"/>
      <c r="D91" s="3"/>
      <c r="E91" s="3"/>
      <c r="F91" s="3"/>
      <c r="G91" s="3"/>
      <c r="H91" s="3"/>
      <c r="I91" s="431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ht="15.75" customHeight="1">
      <c r="A92" s="3"/>
      <c r="B92" s="3"/>
      <c r="C92" s="3"/>
      <c r="D92" s="3"/>
      <c r="E92" s="3"/>
      <c r="F92" s="3"/>
      <c r="G92" s="3"/>
      <c r="H92" s="3"/>
      <c r="I92" s="431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ht="15.75" customHeight="1">
      <c r="A93" s="3"/>
      <c r="B93" s="3"/>
      <c r="C93" s="3"/>
      <c r="D93" s="3"/>
      <c r="E93" s="3"/>
      <c r="F93" s="3"/>
      <c r="G93" s="3"/>
      <c r="H93" s="3"/>
      <c r="I93" s="431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ht="15.75" customHeight="1">
      <c r="A94" s="3"/>
      <c r="B94" s="3"/>
      <c r="C94" s="3"/>
      <c r="D94" s="3"/>
      <c r="E94" s="3"/>
      <c r="F94" s="3"/>
      <c r="G94" s="3"/>
      <c r="H94" s="3"/>
      <c r="I94" s="431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ht="15.75" customHeight="1">
      <c r="A95" s="3"/>
      <c r="B95" s="3"/>
      <c r="C95" s="3"/>
      <c r="D95" s="3"/>
      <c r="E95" s="3"/>
      <c r="F95" s="3"/>
      <c r="G95" s="3"/>
      <c r="H95" s="3"/>
      <c r="I95" s="431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ht="15.75" customHeight="1">
      <c r="A96" s="3"/>
      <c r="B96" s="3"/>
      <c r="C96" s="3"/>
      <c r="D96" s="3"/>
      <c r="E96" s="3"/>
      <c r="F96" s="3"/>
      <c r="G96" s="3"/>
      <c r="H96" s="3"/>
      <c r="I96" s="431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ht="15.75" customHeight="1">
      <c r="A97" s="3"/>
      <c r="B97" s="3"/>
      <c r="C97" s="3"/>
      <c r="D97" s="3"/>
      <c r="E97" s="3"/>
      <c r="F97" s="3"/>
      <c r="G97" s="3"/>
      <c r="H97" s="3"/>
      <c r="I97" s="431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ht="15.75" customHeight="1">
      <c r="A98" s="3"/>
      <c r="B98" s="3"/>
      <c r="C98" s="3"/>
      <c r="D98" s="3"/>
      <c r="E98" s="3"/>
      <c r="F98" s="3"/>
      <c r="G98" s="3"/>
      <c r="H98" s="3"/>
      <c r="I98" s="431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ht="15.75" customHeight="1">
      <c r="A99" s="3"/>
      <c r="B99" s="3"/>
      <c r="C99" s="3"/>
      <c r="D99" s="3"/>
      <c r="E99" s="3"/>
      <c r="F99" s="3"/>
      <c r="G99" s="3"/>
      <c r="H99" s="3"/>
      <c r="I99" s="431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ht="15.75" customHeight="1">
      <c r="A100" s="3"/>
      <c r="B100" s="3"/>
      <c r="C100" s="3"/>
      <c r="D100" s="3"/>
      <c r="E100" s="3"/>
      <c r="F100" s="3"/>
      <c r="G100" s="3"/>
      <c r="H100" s="3"/>
      <c r="I100" s="431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ht="15.75" customHeight="1">
      <c r="A101" s="3"/>
      <c r="B101" s="3"/>
      <c r="C101" s="3"/>
      <c r="D101" s="3"/>
      <c r="E101" s="3"/>
      <c r="F101" s="3"/>
      <c r="G101" s="3"/>
      <c r="H101" s="3"/>
      <c r="I101" s="431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ht="15.75" customHeight="1">
      <c r="A102" s="3"/>
      <c r="B102" s="3"/>
      <c r="C102" s="3"/>
      <c r="D102" s="3"/>
      <c r="E102" s="3"/>
      <c r="F102" s="3"/>
      <c r="G102" s="3"/>
      <c r="H102" s="3"/>
      <c r="I102" s="431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ht="15.75" customHeight="1">
      <c r="A103" s="3"/>
      <c r="B103" s="3"/>
      <c r="C103" s="3"/>
      <c r="D103" s="3"/>
      <c r="E103" s="3"/>
      <c r="F103" s="3"/>
      <c r="G103" s="3"/>
      <c r="H103" s="3"/>
      <c r="I103" s="431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ht="15.75" customHeight="1">
      <c r="A104" s="3"/>
      <c r="B104" s="3"/>
      <c r="C104" s="3"/>
      <c r="D104" s="3"/>
      <c r="E104" s="3"/>
      <c r="F104" s="3"/>
      <c r="G104" s="3"/>
      <c r="H104" s="3"/>
      <c r="I104" s="431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ht="15.75" customHeight="1">
      <c r="A105" s="3"/>
      <c r="B105" s="3"/>
      <c r="C105" s="3"/>
      <c r="D105" s="3"/>
      <c r="E105" s="3"/>
      <c r="F105" s="3"/>
      <c r="G105" s="3"/>
      <c r="H105" s="3"/>
      <c r="I105" s="431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ht="15.75" customHeight="1">
      <c r="A106" s="3"/>
      <c r="B106" s="3"/>
      <c r="C106" s="3"/>
      <c r="D106" s="3"/>
      <c r="E106" s="3"/>
      <c r="F106" s="3"/>
      <c r="G106" s="3"/>
      <c r="H106" s="3"/>
      <c r="I106" s="431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ht="15.75" customHeight="1">
      <c r="A107" s="3"/>
      <c r="B107" s="3"/>
      <c r="C107" s="3"/>
      <c r="D107" s="3"/>
      <c r="E107" s="3"/>
      <c r="F107" s="3"/>
      <c r="G107" s="3"/>
      <c r="H107" s="3"/>
      <c r="I107" s="431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ht="15.75" customHeight="1">
      <c r="A108" s="3"/>
      <c r="B108" s="3"/>
      <c r="C108" s="3"/>
      <c r="D108" s="3"/>
      <c r="E108" s="3"/>
      <c r="F108" s="3"/>
      <c r="G108" s="3"/>
      <c r="H108" s="3"/>
      <c r="I108" s="431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ht="15.75" customHeight="1">
      <c r="A109" s="3"/>
      <c r="B109" s="3"/>
      <c r="C109" s="3"/>
      <c r="D109" s="3"/>
      <c r="E109" s="3"/>
      <c r="F109" s="3"/>
      <c r="G109" s="3"/>
      <c r="H109" s="3"/>
      <c r="I109" s="431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ht="15.75" customHeight="1">
      <c r="A110" s="3"/>
      <c r="B110" s="3"/>
      <c r="C110" s="3"/>
      <c r="D110" s="3"/>
      <c r="E110" s="3"/>
      <c r="F110" s="3"/>
      <c r="G110" s="3"/>
      <c r="H110" s="3"/>
      <c r="I110" s="431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ht="15.75" customHeight="1">
      <c r="A111" s="3"/>
      <c r="B111" s="3"/>
      <c r="C111" s="3"/>
      <c r="D111" s="3"/>
      <c r="E111" s="3"/>
      <c r="F111" s="3"/>
      <c r="G111" s="3"/>
      <c r="H111" s="3"/>
      <c r="I111" s="431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ht="15.75" customHeight="1">
      <c r="A112" s="3"/>
      <c r="B112" s="3"/>
      <c r="C112" s="3"/>
      <c r="D112" s="3"/>
      <c r="E112" s="3"/>
      <c r="F112" s="3"/>
      <c r="G112" s="3"/>
      <c r="H112" s="3"/>
      <c r="I112" s="431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ht="15.75" customHeight="1">
      <c r="A113" s="3"/>
      <c r="B113" s="3"/>
      <c r="C113" s="3"/>
      <c r="D113" s="3"/>
      <c r="E113" s="3"/>
      <c r="F113" s="3"/>
      <c r="G113" s="3"/>
      <c r="H113" s="3"/>
      <c r="I113" s="431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ht="15.75" customHeight="1">
      <c r="A114" s="3"/>
      <c r="B114" s="3"/>
      <c r="C114" s="3"/>
      <c r="D114" s="3"/>
      <c r="E114" s="3"/>
      <c r="F114" s="3"/>
      <c r="G114" s="3"/>
      <c r="H114" s="3"/>
      <c r="I114" s="431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ht="15.75" customHeight="1">
      <c r="A115" s="3"/>
      <c r="B115" s="3"/>
      <c r="C115" s="3"/>
      <c r="D115" s="3"/>
      <c r="E115" s="3"/>
      <c r="F115" s="3"/>
      <c r="G115" s="3"/>
      <c r="H115" s="3"/>
      <c r="I115" s="431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ht="15.75" customHeight="1">
      <c r="A116" s="3"/>
      <c r="B116" s="3"/>
      <c r="C116" s="3"/>
      <c r="D116" s="3"/>
      <c r="E116" s="3"/>
      <c r="F116" s="3"/>
      <c r="G116" s="3"/>
      <c r="H116" s="3"/>
      <c r="I116" s="431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ht="15.75" customHeight="1">
      <c r="A117" s="3"/>
      <c r="B117" s="3"/>
      <c r="C117" s="3"/>
      <c r="D117" s="3"/>
      <c r="E117" s="3"/>
      <c r="F117" s="3"/>
      <c r="G117" s="3"/>
      <c r="H117" s="3"/>
      <c r="I117" s="431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ht="15.75" customHeight="1">
      <c r="A118" s="3"/>
      <c r="B118" s="3"/>
      <c r="C118" s="3"/>
      <c r="D118" s="3"/>
      <c r="E118" s="3"/>
      <c r="F118" s="3"/>
      <c r="G118" s="3"/>
      <c r="H118" s="3"/>
      <c r="I118" s="431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ht="15.75" customHeight="1">
      <c r="A119" s="3"/>
      <c r="B119" s="3"/>
      <c r="C119" s="3"/>
      <c r="D119" s="3"/>
      <c r="E119" s="3"/>
      <c r="F119" s="3"/>
      <c r="G119" s="3"/>
      <c r="H119" s="3"/>
      <c r="I119" s="431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ht="15.75" customHeight="1">
      <c r="A120" s="3"/>
      <c r="B120" s="3"/>
      <c r="C120" s="3"/>
      <c r="D120" s="3"/>
      <c r="E120" s="3"/>
      <c r="F120" s="3"/>
      <c r="G120" s="3"/>
      <c r="H120" s="3"/>
      <c r="I120" s="431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ht="15.75" customHeight="1">
      <c r="A121" s="3"/>
      <c r="B121" s="3"/>
      <c r="C121" s="3"/>
      <c r="D121" s="3"/>
      <c r="E121" s="3"/>
      <c r="F121" s="3"/>
      <c r="G121" s="3"/>
      <c r="H121" s="3"/>
      <c r="I121" s="431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ht="15.75" customHeight="1">
      <c r="A122" s="3"/>
      <c r="B122" s="3"/>
      <c r="C122" s="3"/>
      <c r="D122" s="3"/>
      <c r="E122" s="3"/>
      <c r="F122" s="3"/>
      <c r="G122" s="3"/>
      <c r="H122" s="3"/>
      <c r="I122" s="431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ht="15.75" customHeight="1">
      <c r="A123" s="3"/>
      <c r="B123" s="3"/>
      <c r="C123" s="3"/>
      <c r="D123" s="3"/>
      <c r="E123" s="3"/>
      <c r="F123" s="3"/>
      <c r="G123" s="3"/>
      <c r="H123" s="3"/>
      <c r="I123" s="431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ht="15.75" customHeight="1">
      <c r="A124" s="3"/>
      <c r="B124" s="3"/>
      <c r="C124" s="3"/>
      <c r="D124" s="3"/>
      <c r="E124" s="3"/>
      <c r="F124" s="3"/>
      <c r="G124" s="3"/>
      <c r="H124" s="3"/>
      <c r="I124" s="431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ht="15.75" customHeight="1">
      <c r="A125" s="3"/>
      <c r="B125" s="3"/>
      <c r="C125" s="3"/>
      <c r="D125" s="3"/>
      <c r="E125" s="3"/>
      <c r="F125" s="3"/>
      <c r="G125" s="3"/>
      <c r="H125" s="3"/>
      <c r="I125" s="431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ht="15.75" customHeight="1">
      <c r="A126" s="3"/>
      <c r="B126" s="3"/>
      <c r="C126" s="3"/>
      <c r="D126" s="3"/>
      <c r="E126" s="3"/>
      <c r="F126" s="3"/>
      <c r="G126" s="3"/>
      <c r="H126" s="3"/>
      <c r="I126" s="431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ht="15.75" customHeight="1">
      <c r="A127" s="3"/>
      <c r="B127" s="3"/>
      <c r="C127" s="3"/>
      <c r="D127" s="3"/>
      <c r="E127" s="3"/>
      <c r="F127" s="3"/>
      <c r="G127" s="3"/>
      <c r="H127" s="3"/>
      <c r="I127" s="431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ht="15.75" customHeight="1">
      <c r="A128" s="3"/>
      <c r="B128" s="3"/>
      <c r="C128" s="3"/>
      <c r="D128" s="3"/>
      <c r="E128" s="3"/>
      <c r="F128" s="3"/>
      <c r="G128" s="3"/>
      <c r="H128" s="3"/>
      <c r="I128" s="431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ht="15.75" customHeight="1">
      <c r="A129" s="3"/>
      <c r="B129" s="3"/>
      <c r="C129" s="3"/>
      <c r="D129" s="3"/>
      <c r="E129" s="3"/>
      <c r="F129" s="3"/>
      <c r="G129" s="3"/>
      <c r="H129" s="3"/>
      <c r="I129" s="431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ht="15.75" customHeight="1">
      <c r="A130" s="3"/>
      <c r="B130" s="3"/>
      <c r="C130" s="3"/>
      <c r="D130" s="3"/>
      <c r="E130" s="3"/>
      <c r="F130" s="3"/>
      <c r="G130" s="3"/>
      <c r="H130" s="3"/>
      <c r="I130" s="431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ht="15.75" customHeight="1">
      <c r="A131" s="3"/>
      <c r="B131" s="3"/>
      <c r="C131" s="3"/>
      <c r="D131" s="3"/>
      <c r="E131" s="3"/>
      <c r="F131" s="3"/>
      <c r="G131" s="3"/>
      <c r="H131" s="3"/>
      <c r="I131" s="431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ht="15.75" customHeight="1">
      <c r="A132" s="3"/>
      <c r="B132" s="3"/>
      <c r="C132" s="3"/>
      <c r="D132" s="3"/>
      <c r="E132" s="3"/>
      <c r="F132" s="3"/>
      <c r="G132" s="3"/>
      <c r="H132" s="3"/>
      <c r="I132" s="431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ht="15.75" customHeight="1">
      <c r="A133" s="3"/>
      <c r="B133" s="3"/>
      <c r="C133" s="3"/>
      <c r="D133" s="3"/>
      <c r="E133" s="3"/>
      <c r="F133" s="3"/>
      <c r="G133" s="3"/>
      <c r="H133" s="3"/>
      <c r="I133" s="431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ht="15.75" customHeight="1">
      <c r="A134" s="3"/>
      <c r="B134" s="3"/>
      <c r="C134" s="3"/>
      <c r="D134" s="3"/>
      <c r="E134" s="3"/>
      <c r="F134" s="3"/>
      <c r="G134" s="3"/>
      <c r="H134" s="3"/>
      <c r="I134" s="431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ht="15.75" customHeight="1">
      <c r="A135" s="3"/>
      <c r="B135" s="3"/>
      <c r="C135" s="3"/>
      <c r="D135" s="3"/>
      <c r="E135" s="3"/>
      <c r="F135" s="3"/>
      <c r="G135" s="3"/>
      <c r="H135" s="3"/>
      <c r="I135" s="431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ht="15.75" customHeight="1">
      <c r="A136" s="3"/>
      <c r="B136" s="3"/>
      <c r="C136" s="3"/>
      <c r="D136" s="3"/>
      <c r="E136" s="3"/>
      <c r="F136" s="3"/>
      <c r="G136" s="3"/>
      <c r="H136" s="3"/>
      <c r="I136" s="431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ht="15.75" customHeight="1">
      <c r="A137" s="3"/>
      <c r="B137" s="3"/>
      <c r="C137" s="3"/>
      <c r="D137" s="3"/>
      <c r="E137" s="3"/>
      <c r="F137" s="3"/>
      <c r="G137" s="3"/>
      <c r="H137" s="3"/>
      <c r="I137" s="431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ht="15.75" customHeight="1">
      <c r="A138" s="3"/>
      <c r="B138" s="3"/>
      <c r="C138" s="3"/>
      <c r="D138" s="3"/>
      <c r="E138" s="3"/>
      <c r="F138" s="3"/>
      <c r="G138" s="3"/>
      <c r="H138" s="3"/>
      <c r="I138" s="431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ht="15.75" customHeight="1">
      <c r="A139" s="3"/>
      <c r="B139" s="3"/>
      <c r="C139" s="3"/>
      <c r="D139" s="3"/>
      <c r="E139" s="3"/>
      <c r="F139" s="3"/>
      <c r="G139" s="3"/>
      <c r="H139" s="3"/>
      <c r="I139" s="431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ht="15.75" customHeight="1">
      <c r="A140" s="3"/>
      <c r="B140" s="3"/>
      <c r="C140" s="3"/>
      <c r="D140" s="3"/>
      <c r="E140" s="3"/>
      <c r="F140" s="3"/>
      <c r="G140" s="3"/>
      <c r="H140" s="3"/>
      <c r="I140" s="431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ht="15.75" customHeight="1">
      <c r="A141" s="3"/>
      <c r="B141" s="3"/>
      <c r="C141" s="3"/>
      <c r="D141" s="3"/>
      <c r="E141" s="3"/>
      <c r="F141" s="3"/>
      <c r="G141" s="3"/>
      <c r="H141" s="3"/>
      <c r="I141" s="431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ht="15.75" customHeight="1">
      <c r="A142" s="3"/>
      <c r="B142" s="3"/>
      <c r="C142" s="3"/>
      <c r="D142" s="3"/>
      <c r="E142" s="3"/>
      <c r="F142" s="3"/>
      <c r="G142" s="3"/>
      <c r="H142" s="3"/>
      <c r="I142" s="431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ht="15.75" customHeight="1">
      <c r="A143" s="3"/>
      <c r="B143" s="3"/>
      <c r="C143" s="3"/>
      <c r="D143" s="3"/>
      <c r="E143" s="3"/>
      <c r="F143" s="3"/>
      <c r="G143" s="3"/>
      <c r="H143" s="3"/>
      <c r="I143" s="431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ht="15.75" customHeight="1">
      <c r="A144" s="3"/>
      <c r="B144" s="3"/>
      <c r="C144" s="3"/>
      <c r="D144" s="3"/>
      <c r="E144" s="3"/>
      <c r="F144" s="3"/>
      <c r="G144" s="3"/>
      <c r="H144" s="3"/>
      <c r="I144" s="431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ht="15.75" customHeight="1">
      <c r="A145" s="3"/>
      <c r="B145" s="3"/>
      <c r="C145" s="3"/>
      <c r="D145" s="3"/>
      <c r="E145" s="3"/>
      <c r="F145" s="3"/>
      <c r="G145" s="3"/>
      <c r="H145" s="3"/>
      <c r="I145" s="431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ht="15.75" customHeight="1">
      <c r="A146" s="3"/>
      <c r="B146" s="3"/>
      <c r="C146" s="3"/>
      <c r="D146" s="3"/>
      <c r="E146" s="3"/>
      <c r="F146" s="3"/>
      <c r="G146" s="3"/>
      <c r="H146" s="3"/>
      <c r="I146" s="431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ht="15.75" customHeight="1">
      <c r="A147" s="3"/>
      <c r="B147" s="3"/>
      <c r="C147" s="3"/>
      <c r="D147" s="3"/>
      <c r="E147" s="3"/>
      <c r="F147" s="3"/>
      <c r="G147" s="3"/>
      <c r="H147" s="3"/>
      <c r="I147" s="431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ht="15.75" customHeight="1">
      <c r="A148" s="3"/>
      <c r="B148" s="3"/>
      <c r="C148" s="3"/>
      <c r="D148" s="3"/>
      <c r="E148" s="3"/>
      <c r="F148" s="3"/>
      <c r="G148" s="3"/>
      <c r="H148" s="3"/>
      <c r="I148" s="431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ht="15.75" customHeight="1">
      <c r="A149" s="3"/>
      <c r="B149" s="3"/>
      <c r="C149" s="3"/>
      <c r="D149" s="3"/>
      <c r="E149" s="3"/>
      <c r="F149" s="3"/>
      <c r="G149" s="3"/>
      <c r="H149" s="3"/>
      <c r="I149" s="431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ht="15.75" customHeight="1">
      <c r="A150" s="3"/>
      <c r="B150" s="3"/>
      <c r="C150" s="3"/>
      <c r="D150" s="3"/>
      <c r="E150" s="3"/>
      <c r="F150" s="3"/>
      <c r="G150" s="3"/>
      <c r="H150" s="3"/>
      <c r="I150" s="431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ht="15.75" customHeight="1">
      <c r="A151" s="3"/>
      <c r="B151" s="3"/>
      <c r="C151" s="3"/>
      <c r="D151" s="3"/>
      <c r="E151" s="3"/>
      <c r="F151" s="3"/>
      <c r="G151" s="3"/>
      <c r="H151" s="3"/>
      <c r="I151" s="431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ht="15.75" customHeight="1">
      <c r="A152" s="3"/>
      <c r="B152" s="3"/>
      <c r="C152" s="3"/>
      <c r="D152" s="3"/>
      <c r="E152" s="3"/>
      <c r="F152" s="3"/>
      <c r="G152" s="3"/>
      <c r="H152" s="3"/>
      <c r="I152" s="431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ht="15.75" customHeight="1">
      <c r="A153" s="3"/>
      <c r="B153" s="3"/>
      <c r="C153" s="3"/>
      <c r="D153" s="3"/>
      <c r="E153" s="3"/>
      <c r="F153" s="3"/>
      <c r="G153" s="3"/>
      <c r="H153" s="3"/>
      <c r="I153" s="431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ht="15.75" customHeight="1">
      <c r="A154" s="3"/>
      <c r="B154" s="3"/>
      <c r="C154" s="3"/>
      <c r="D154" s="3"/>
      <c r="E154" s="3"/>
      <c r="F154" s="3"/>
      <c r="G154" s="3"/>
      <c r="H154" s="3"/>
      <c r="I154" s="431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ht="15.75" customHeight="1">
      <c r="A155" s="3"/>
      <c r="B155" s="3"/>
      <c r="C155" s="3"/>
      <c r="D155" s="3"/>
      <c r="E155" s="3"/>
      <c r="F155" s="3"/>
      <c r="G155" s="3"/>
      <c r="H155" s="3"/>
      <c r="I155" s="431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ht="15.75" customHeight="1">
      <c r="A156" s="3"/>
      <c r="B156" s="3"/>
      <c r="C156" s="3"/>
      <c r="D156" s="3"/>
      <c r="E156" s="3"/>
      <c r="F156" s="3"/>
      <c r="G156" s="3"/>
      <c r="H156" s="3"/>
      <c r="I156" s="431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ht="15.75" customHeight="1">
      <c r="A157" s="3"/>
      <c r="B157" s="3"/>
      <c r="C157" s="3"/>
      <c r="D157" s="3"/>
      <c r="E157" s="3"/>
      <c r="F157" s="3"/>
      <c r="G157" s="3"/>
      <c r="H157" s="3"/>
      <c r="I157" s="431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ht="15.75" customHeight="1">
      <c r="A158" s="3"/>
      <c r="B158" s="3"/>
      <c r="C158" s="3"/>
      <c r="D158" s="3"/>
      <c r="E158" s="3"/>
      <c r="F158" s="3"/>
      <c r="G158" s="3"/>
      <c r="H158" s="3"/>
      <c r="I158" s="431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ht="15.75" customHeight="1">
      <c r="A159" s="3"/>
      <c r="B159" s="3"/>
      <c r="C159" s="3"/>
      <c r="D159" s="3"/>
      <c r="E159" s="3"/>
      <c r="F159" s="3"/>
      <c r="G159" s="3"/>
      <c r="H159" s="3"/>
      <c r="I159" s="431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ht="15.75" customHeight="1">
      <c r="A160" s="3"/>
      <c r="B160" s="3"/>
      <c r="C160" s="3"/>
      <c r="D160" s="3"/>
      <c r="E160" s="3"/>
      <c r="F160" s="3"/>
      <c r="G160" s="3"/>
      <c r="H160" s="3"/>
      <c r="I160" s="431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ht="15.75" customHeight="1">
      <c r="A161" s="3"/>
      <c r="B161" s="3"/>
      <c r="C161" s="3"/>
      <c r="D161" s="3"/>
      <c r="E161" s="3"/>
      <c r="F161" s="3"/>
      <c r="G161" s="3"/>
      <c r="H161" s="3"/>
      <c r="I161" s="431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ht="15.75" customHeight="1">
      <c r="A162" s="3"/>
      <c r="B162" s="3"/>
      <c r="C162" s="3"/>
      <c r="D162" s="3"/>
      <c r="E162" s="3"/>
      <c r="F162" s="3"/>
      <c r="G162" s="3"/>
      <c r="H162" s="3"/>
      <c r="I162" s="431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ht="15.75" customHeight="1">
      <c r="A163" s="3"/>
      <c r="B163" s="3"/>
      <c r="C163" s="3"/>
      <c r="D163" s="3"/>
      <c r="E163" s="3"/>
      <c r="F163" s="3"/>
      <c r="G163" s="3"/>
      <c r="H163" s="3"/>
      <c r="I163" s="431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ht="15.75" customHeight="1">
      <c r="A164" s="3"/>
      <c r="B164" s="3"/>
      <c r="C164" s="3"/>
      <c r="D164" s="3"/>
      <c r="E164" s="3"/>
      <c r="F164" s="3"/>
      <c r="G164" s="3"/>
      <c r="H164" s="3"/>
      <c r="I164" s="431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ht="15.75" customHeight="1">
      <c r="A165" s="3"/>
      <c r="B165" s="3"/>
      <c r="C165" s="3"/>
      <c r="D165" s="3"/>
      <c r="E165" s="3"/>
      <c r="F165" s="3"/>
      <c r="G165" s="3"/>
      <c r="H165" s="3"/>
      <c r="I165" s="431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ht="15.75" customHeight="1">
      <c r="A166" s="3"/>
      <c r="B166" s="3"/>
      <c r="C166" s="3"/>
      <c r="D166" s="3"/>
      <c r="E166" s="3"/>
      <c r="F166" s="3"/>
      <c r="G166" s="3"/>
      <c r="H166" s="3"/>
      <c r="I166" s="431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ht="15.75" customHeight="1">
      <c r="A167" s="3"/>
      <c r="B167" s="3"/>
      <c r="C167" s="3"/>
      <c r="D167" s="3"/>
      <c r="E167" s="3"/>
      <c r="F167" s="3"/>
      <c r="G167" s="3"/>
      <c r="H167" s="3"/>
      <c r="I167" s="431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ht="15.75" customHeight="1">
      <c r="A168" s="3"/>
      <c r="B168" s="3"/>
      <c r="C168" s="3"/>
      <c r="D168" s="3"/>
      <c r="E168" s="3"/>
      <c r="F168" s="3"/>
      <c r="G168" s="3"/>
      <c r="H168" s="3"/>
      <c r="I168" s="431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ht="15.75" customHeight="1">
      <c r="A169" s="3"/>
      <c r="B169" s="3"/>
      <c r="C169" s="3"/>
      <c r="D169" s="3"/>
      <c r="E169" s="3"/>
      <c r="F169" s="3"/>
      <c r="G169" s="3"/>
      <c r="H169" s="3"/>
      <c r="I169" s="431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ht="15.75" customHeight="1">
      <c r="A170" s="3"/>
      <c r="B170" s="3"/>
      <c r="C170" s="3"/>
      <c r="D170" s="3"/>
      <c r="E170" s="3"/>
      <c r="F170" s="3"/>
      <c r="G170" s="3"/>
      <c r="H170" s="3"/>
      <c r="I170" s="431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ht="15.75" customHeight="1">
      <c r="A171" s="3"/>
      <c r="B171" s="3"/>
      <c r="C171" s="3"/>
      <c r="D171" s="3"/>
      <c r="E171" s="3"/>
      <c r="F171" s="3"/>
      <c r="G171" s="3"/>
      <c r="H171" s="3"/>
      <c r="I171" s="431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ht="15.75" customHeight="1">
      <c r="A172" s="3"/>
      <c r="B172" s="3"/>
      <c r="C172" s="3"/>
      <c r="D172" s="3"/>
      <c r="E172" s="3"/>
      <c r="F172" s="3"/>
      <c r="G172" s="3"/>
      <c r="H172" s="3"/>
      <c r="I172" s="431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ht="15.75" customHeight="1">
      <c r="A173" s="3"/>
      <c r="B173" s="3"/>
      <c r="C173" s="3"/>
      <c r="D173" s="3"/>
      <c r="E173" s="3"/>
      <c r="F173" s="3"/>
      <c r="G173" s="3"/>
      <c r="H173" s="3"/>
      <c r="I173" s="431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ht="15.75" customHeight="1">
      <c r="A174" s="3"/>
      <c r="B174" s="3"/>
      <c r="C174" s="3"/>
      <c r="D174" s="3"/>
      <c r="E174" s="3"/>
      <c r="F174" s="3"/>
      <c r="G174" s="3"/>
      <c r="H174" s="3"/>
      <c r="I174" s="431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ht="15.75" customHeight="1">
      <c r="A175" s="3"/>
      <c r="B175" s="3"/>
      <c r="C175" s="3"/>
      <c r="D175" s="3"/>
      <c r="E175" s="3"/>
      <c r="F175" s="3"/>
      <c r="G175" s="3"/>
      <c r="H175" s="3"/>
      <c r="I175" s="431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ht="15.75" customHeight="1">
      <c r="A176" s="3"/>
      <c r="B176" s="3"/>
      <c r="C176" s="3"/>
      <c r="D176" s="3"/>
      <c r="E176" s="3"/>
      <c r="F176" s="3"/>
      <c r="G176" s="3"/>
      <c r="H176" s="3"/>
      <c r="I176" s="431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ht="15.75" customHeight="1">
      <c r="A177" s="3"/>
      <c r="B177" s="3"/>
      <c r="C177" s="3"/>
      <c r="D177" s="3"/>
      <c r="E177" s="3"/>
      <c r="F177" s="3"/>
      <c r="G177" s="3"/>
      <c r="H177" s="3"/>
      <c r="I177" s="431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ht="15.75" customHeight="1">
      <c r="A178" s="3"/>
      <c r="B178" s="3"/>
      <c r="C178" s="3"/>
      <c r="D178" s="3"/>
      <c r="E178" s="3"/>
      <c r="F178" s="3"/>
      <c r="G178" s="3"/>
      <c r="H178" s="3"/>
      <c r="I178" s="431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ht="15.75" customHeight="1">
      <c r="A179" s="3"/>
      <c r="B179" s="3"/>
      <c r="C179" s="3"/>
      <c r="D179" s="3"/>
      <c r="E179" s="3"/>
      <c r="F179" s="3"/>
      <c r="G179" s="3"/>
      <c r="H179" s="3"/>
      <c r="I179" s="431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ht="15.75" customHeight="1">
      <c r="A180" s="3"/>
      <c r="B180" s="3"/>
      <c r="C180" s="3"/>
      <c r="D180" s="3"/>
      <c r="E180" s="3"/>
      <c r="F180" s="3"/>
      <c r="G180" s="3"/>
      <c r="H180" s="3"/>
      <c r="I180" s="431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ht="15.75" customHeight="1">
      <c r="A181" s="3"/>
      <c r="B181" s="3"/>
      <c r="C181" s="3"/>
      <c r="D181" s="3"/>
      <c r="E181" s="3"/>
      <c r="F181" s="3"/>
      <c r="G181" s="3"/>
      <c r="H181" s="3"/>
      <c r="I181" s="431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ht="15.75" customHeight="1">
      <c r="A182" s="3"/>
      <c r="B182" s="3"/>
      <c r="C182" s="3"/>
      <c r="D182" s="3"/>
      <c r="E182" s="3"/>
      <c r="F182" s="3"/>
      <c r="G182" s="3"/>
      <c r="H182" s="3"/>
      <c r="I182" s="431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ht="15.75" customHeight="1">
      <c r="A183" s="3"/>
      <c r="B183" s="3"/>
      <c r="C183" s="3"/>
      <c r="D183" s="3"/>
      <c r="E183" s="3"/>
      <c r="F183" s="3"/>
      <c r="G183" s="3"/>
      <c r="H183" s="3"/>
      <c r="I183" s="431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ht="15.75" customHeight="1">
      <c r="A184" s="3"/>
      <c r="B184" s="3"/>
      <c r="C184" s="3"/>
      <c r="D184" s="3"/>
      <c r="E184" s="3"/>
      <c r="F184" s="3"/>
      <c r="G184" s="3"/>
      <c r="H184" s="3"/>
      <c r="I184" s="431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ht="15.75" customHeight="1">
      <c r="A185" s="3"/>
      <c r="B185" s="3"/>
      <c r="C185" s="3"/>
      <c r="D185" s="3"/>
      <c r="E185" s="3"/>
      <c r="F185" s="3"/>
      <c r="G185" s="3"/>
      <c r="H185" s="3"/>
      <c r="I185" s="431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ht="15.75" customHeight="1">
      <c r="A186" s="3"/>
      <c r="B186" s="3"/>
      <c r="C186" s="3"/>
      <c r="D186" s="3"/>
      <c r="E186" s="3"/>
      <c r="F186" s="3"/>
      <c r="G186" s="3"/>
      <c r="H186" s="3"/>
      <c r="I186" s="431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ht="15.75" customHeight="1">
      <c r="A187" s="3"/>
      <c r="B187" s="3"/>
      <c r="C187" s="3"/>
      <c r="D187" s="3"/>
      <c r="E187" s="3"/>
      <c r="F187" s="3"/>
      <c r="G187" s="3"/>
      <c r="H187" s="3"/>
      <c r="I187" s="431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ht="15.75" customHeight="1">
      <c r="A188" s="3"/>
      <c r="B188" s="3"/>
      <c r="C188" s="3"/>
      <c r="D188" s="3"/>
      <c r="E188" s="3"/>
      <c r="F188" s="3"/>
      <c r="G188" s="3"/>
      <c r="H188" s="3"/>
      <c r="I188" s="431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ht="15.75" customHeight="1">
      <c r="A189" s="3"/>
      <c r="B189" s="3"/>
      <c r="C189" s="3"/>
      <c r="D189" s="3"/>
      <c r="E189" s="3"/>
      <c r="F189" s="3"/>
      <c r="G189" s="3"/>
      <c r="H189" s="3"/>
      <c r="I189" s="431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ht="15.75" customHeight="1">
      <c r="A190" s="3"/>
      <c r="B190" s="3"/>
      <c r="C190" s="3"/>
      <c r="D190" s="3"/>
      <c r="E190" s="3"/>
      <c r="F190" s="3"/>
      <c r="G190" s="3"/>
      <c r="H190" s="3"/>
      <c r="I190" s="431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ht="15.75" customHeight="1">
      <c r="A191" s="3"/>
      <c r="B191" s="3"/>
      <c r="C191" s="3"/>
      <c r="D191" s="3"/>
      <c r="E191" s="3"/>
      <c r="F191" s="3"/>
      <c r="G191" s="3"/>
      <c r="H191" s="3"/>
      <c r="I191" s="431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ht="15.75" customHeight="1">
      <c r="A192" s="3"/>
      <c r="B192" s="3"/>
      <c r="C192" s="3"/>
      <c r="D192" s="3"/>
      <c r="E192" s="3"/>
      <c r="F192" s="3"/>
      <c r="G192" s="3"/>
      <c r="H192" s="3"/>
      <c r="I192" s="431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ht="15.75" customHeight="1">
      <c r="A193" s="3"/>
      <c r="B193" s="3"/>
      <c r="C193" s="3"/>
      <c r="D193" s="3"/>
      <c r="E193" s="3"/>
      <c r="F193" s="3"/>
      <c r="G193" s="3"/>
      <c r="H193" s="3"/>
      <c r="I193" s="431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ht="15.75" customHeight="1">
      <c r="A194" s="3"/>
      <c r="B194" s="3"/>
      <c r="C194" s="3"/>
      <c r="D194" s="3"/>
      <c r="E194" s="3"/>
      <c r="F194" s="3"/>
      <c r="G194" s="3"/>
      <c r="H194" s="3"/>
      <c r="I194" s="431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ht="15.75" customHeight="1">
      <c r="A195" s="3"/>
      <c r="B195" s="3"/>
      <c r="C195" s="3"/>
      <c r="D195" s="3"/>
      <c r="E195" s="3"/>
      <c r="F195" s="3"/>
      <c r="G195" s="3"/>
      <c r="H195" s="3"/>
      <c r="I195" s="431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ht="15.75" customHeight="1">
      <c r="A196" s="3"/>
      <c r="B196" s="3"/>
      <c r="C196" s="3"/>
      <c r="D196" s="3"/>
      <c r="E196" s="3"/>
      <c r="F196" s="3"/>
      <c r="G196" s="3"/>
      <c r="H196" s="3"/>
      <c r="I196" s="431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ht="15.75" customHeight="1">
      <c r="A197" s="3"/>
      <c r="B197" s="3"/>
      <c r="C197" s="3"/>
      <c r="D197" s="3"/>
      <c r="E197" s="3"/>
      <c r="F197" s="3"/>
      <c r="G197" s="3"/>
      <c r="H197" s="3"/>
      <c r="I197" s="431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ht="15.75" customHeight="1">
      <c r="A198" s="3"/>
      <c r="B198" s="3"/>
      <c r="C198" s="3"/>
      <c r="D198" s="3"/>
      <c r="E198" s="3"/>
      <c r="F198" s="3"/>
      <c r="G198" s="3"/>
      <c r="H198" s="3"/>
      <c r="I198" s="431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ht="15.75" customHeight="1">
      <c r="A199" s="3"/>
      <c r="B199" s="3"/>
      <c r="C199" s="3"/>
      <c r="D199" s="3"/>
      <c r="E199" s="3"/>
      <c r="F199" s="3"/>
      <c r="G199" s="3"/>
      <c r="H199" s="3"/>
      <c r="I199" s="431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ht="15.75" customHeight="1">
      <c r="A200" s="3"/>
      <c r="B200" s="3"/>
      <c r="C200" s="3"/>
      <c r="D200" s="3"/>
      <c r="E200" s="3"/>
      <c r="F200" s="3"/>
      <c r="G200" s="3"/>
      <c r="H200" s="3"/>
      <c r="I200" s="431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ht="15.75" customHeight="1">
      <c r="A201" s="3"/>
      <c r="B201" s="3"/>
      <c r="C201" s="3"/>
      <c r="D201" s="3"/>
      <c r="E201" s="3"/>
      <c r="F201" s="3"/>
      <c r="G201" s="3"/>
      <c r="H201" s="3"/>
      <c r="I201" s="431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ht="15.75" customHeight="1">
      <c r="A202" s="3"/>
      <c r="B202" s="3"/>
      <c r="C202" s="3"/>
      <c r="D202" s="3"/>
      <c r="E202" s="3"/>
      <c r="F202" s="3"/>
      <c r="G202" s="3"/>
      <c r="H202" s="3"/>
      <c r="I202" s="431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ht="15.75" customHeight="1">
      <c r="A203" s="3"/>
      <c r="B203" s="3"/>
      <c r="C203" s="3"/>
      <c r="D203" s="3"/>
      <c r="E203" s="3"/>
      <c r="F203" s="3"/>
      <c r="G203" s="3"/>
      <c r="H203" s="3"/>
      <c r="I203" s="431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ht="15.75" customHeight="1">
      <c r="A204" s="3"/>
      <c r="B204" s="3"/>
      <c r="C204" s="3"/>
      <c r="D204" s="3"/>
      <c r="E204" s="3"/>
      <c r="F204" s="3"/>
      <c r="G204" s="3"/>
      <c r="H204" s="3"/>
      <c r="I204" s="431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ht="15.75" customHeight="1">
      <c r="A205" s="3"/>
      <c r="B205" s="3"/>
      <c r="C205" s="3"/>
      <c r="D205" s="3"/>
      <c r="E205" s="3"/>
      <c r="F205" s="3"/>
      <c r="G205" s="3"/>
      <c r="H205" s="3"/>
      <c r="I205" s="431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ht="15.75" customHeight="1">
      <c r="A206" s="3"/>
      <c r="B206" s="3"/>
      <c r="C206" s="3"/>
      <c r="D206" s="3"/>
      <c r="E206" s="3"/>
      <c r="F206" s="3"/>
      <c r="G206" s="3"/>
      <c r="H206" s="3"/>
      <c r="I206" s="431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ht="15.75" customHeight="1">
      <c r="A207" s="3"/>
      <c r="B207" s="3"/>
      <c r="C207" s="3"/>
      <c r="D207" s="3"/>
      <c r="E207" s="3"/>
      <c r="F207" s="3"/>
      <c r="G207" s="3"/>
      <c r="H207" s="3"/>
      <c r="I207" s="431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ht="15.75" customHeight="1">
      <c r="A208" s="3"/>
      <c r="B208" s="3"/>
      <c r="C208" s="3"/>
      <c r="D208" s="3"/>
      <c r="E208" s="3"/>
      <c r="F208" s="3"/>
      <c r="G208" s="3"/>
      <c r="H208" s="3"/>
      <c r="I208" s="431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ht="15.75" customHeight="1">
      <c r="A209" s="3"/>
      <c r="B209" s="3"/>
      <c r="C209" s="3"/>
      <c r="D209" s="3"/>
      <c r="E209" s="3"/>
      <c r="F209" s="3"/>
      <c r="G209" s="3"/>
      <c r="H209" s="3"/>
      <c r="I209" s="431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ht="15.75" customHeight="1">
      <c r="A210" s="3"/>
      <c r="B210" s="3"/>
      <c r="C210" s="3"/>
      <c r="D210" s="3"/>
      <c r="E210" s="3"/>
      <c r="F210" s="3"/>
      <c r="G210" s="3"/>
      <c r="H210" s="3"/>
      <c r="I210" s="431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ht="15.75" customHeight="1">
      <c r="A211" s="3"/>
      <c r="B211" s="3"/>
      <c r="C211" s="3"/>
      <c r="D211" s="3"/>
      <c r="E211" s="3"/>
      <c r="F211" s="3"/>
      <c r="G211" s="3"/>
      <c r="H211" s="3"/>
      <c r="I211" s="431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ht="15.75" customHeight="1">
      <c r="A212" s="3"/>
      <c r="B212" s="3"/>
      <c r="C212" s="3"/>
      <c r="D212" s="3"/>
      <c r="E212" s="3"/>
      <c r="F212" s="3"/>
      <c r="G212" s="3"/>
      <c r="H212" s="3"/>
      <c r="I212" s="431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ht="15.75" customHeight="1">
      <c r="A213" s="3"/>
      <c r="B213" s="3"/>
      <c r="C213" s="3"/>
      <c r="D213" s="3"/>
      <c r="E213" s="3"/>
      <c r="F213" s="3"/>
      <c r="G213" s="3"/>
      <c r="H213" s="3"/>
      <c r="I213" s="431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ht="15.75" customHeight="1">
      <c r="A214" s="3"/>
      <c r="B214" s="3"/>
      <c r="C214" s="3"/>
      <c r="D214" s="3"/>
      <c r="E214" s="3"/>
      <c r="F214" s="3"/>
      <c r="G214" s="3"/>
      <c r="H214" s="3"/>
      <c r="I214" s="431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ht="15.75" customHeight="1">
      <c r="A215" s="3"/>
      <c r="B215" s="3"/>
      <c r="C215" s="3"/>
      <c r="D215" s="3"/>
      <c r="E215" s="3"/>
      <c r="F215" s="3"/>
      <c r="G215" s="3"/>
      <c r="H215" s="3"/>
      <c r="I215" s="431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ht="15.75" customHeight="1">
      <c r="A216" s="3"/>
      <c r="B216" s="3"/>
      <c r="C216" s="3"/>
      <c r="D216" s="3"/>
      <c r="E216" s="3"/>
      <c r="F216" s="3"/>
      <c r="G216" s="3"/>
      <c r="H216" s="3"/>
      <c r="I216" s="431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ht="15.75" customHeight="1">
      <c r="A217" s="3"/>
      <c r="B217" s="3"/>
      <c r="C217" s="3"/>
      <c r="D217" s="3"/>
      <c r="E217" s="3"/>
      <c r="F217" s="3"/>
      <c r="G217" s="3"/>
      <c r="H217" s="3"/>
      <c r="I217" s="431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ht="15.75" customHeight="1">
      <c r="A218" s="3"/>
      <c r="B218" s="3"/>
      <c r="C218" s="3"/>
      <c r="D218" s="3"/>
      <c r="E218" s="3"/>
      <c r="F218" s="3"/>
      <c r="G218" s="3"/>
      <c r="H218" s="3"/>
      <c r="I218" s="431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ht="15.75" customHeight="1">
      <c r="A219" s="3"/>
      <c r="B219" s="3"/>
      <c r="C219" s="3"/>
      <c r="D219" s="3"/>
      <c r="E219" s="3"/>
      <c r="F219" s="3"/>
      <c r="G219" s="3"/>
      <c r="H219" s="3"/>
      <c r="I219" s="431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ht="15.75" customHeight="1">
      <c r="A220" s="3"/>
      <c r="B220" s="3"/>
      <c r="C220" s="3"/>
      <c r="D220" s="3"/>
      <c r="E220" s="3"/>
      <c r="F220" s="3"/>
      <c r="G220" s="3"/>
      <c r="H220" s="3"/>
      <c r="I220" s="431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ht="15.75" customHeight="1">
      <c r="A221" s="3"/>
      <c r="B221" s="3"/>
      <c r="C221" s="3"/>
      <c r="D221" s="3"/>
      <c r="E221" s="3"/>
      <c r="F221" s="3"/>
      <c r="G221" s="3"/>
      <c r="H221" s="3"/>
      <c r="I221" s="431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ht="15.75" customHeight="1">
      <c r="A222" s="3"/>
      <c r="B222" s="3"/>
      <c r="C222" s="3"/>
      <c r="D222" s="3"/>
      <c r="E222" s="3"/>
      <c r="F222" s="3"/>
      <c r="G222" s="3"/>
      <c r="H222" s="3"/>
      <c r="I222" s="431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ht="15.75" customHeight="1">
      <c r="A223" s="3"/>
      <c r="B223" s="3"/>
      <c r="C223" s="3"/>
      <c r="D223" s="3"/>
      <c r="E223" s="3"/>
      <c r="F223" s="3"/>
      <c r="G223" s="3"/>
      <c r="H223" s="3"/>
      <c r="I223" s="431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ht="15.75" customHeight="1">
      <c r="A224" s="3"/>
      <c r="B224" s="3"/>
      <c r="C224" s="3"/>
      <c r="D224" s="3"/>
      <c r="E224" s="3"/>
      <c r="F224" s="3"/>
      <c r="G224" s="3"/>
      <c r="H224" s="3"/>
      <c r="I224" s="431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ht="15.75" customHeight="1">
      <c r="A225" s="3"/>
      <c r="B225" s="3"/>
      <c r="C225" s="3"/>
      <c r="D225" s="3"/>
      <c r="E225" s="3"/>
      <c r="F225" s="3"/>
      <c r="G225" s="3"/>
      <c r="H225" s="3"/>
      <c r="I225" s="431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ht="15.75" customHeight="1">
      <c r="A226" s="3"/>
      <c r="B226" s="3"/>
      <c r="C226" s="3"/>
      <c r="D226" s="3"/>
      <c r="E226" s="3"/>
      <c r="F226" s="3"/>
      <c r="G226" s="3"/>
      <c r="H226" s="3"/>
      <c r="I226" s="431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ht="15.75" customHeight="1">
      <c r="A227" s="3"/>
      <c r="B227" s="3"/>
      <c r="C227" s="3"/>
      <c r="D227" s="3"/>
      <c r="E227" s="3"/>
      <c r="F227" s="3"/>
      <c r="G227" s="3"/>
      <c r="H227" s="3"/>
      <c r="I227" s="431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ht="15.75" customHeight="1">
      <c r="A228" s="3"/>
      <c r="B228" s="3"/>
      <c r="C228" s="3"/>
      <c r="D228" s="3"/>
      <c r="E228" s="3"/>
      <c r="F228" s="3"/>
      <c r="G228" s="3"/>
      <c r="H228" s="3"/>
      <c r="I228" s="431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ht="15.75" customHeight="1">
      <c r="A229" s="3"/>
      <c r="B229" s="3"/>
      <c r="C229" s="3"/>
      <c r="D229" s="3"/>
      <c r="E229" s="3"/>
      <c r="F229" s="3"/>
      <c r="G229" s="3"/>
      <c r="H229" s="3"/>
      <c r="I229" s="431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ht="15.75" customHeight="1">
      <c r="A230" s="3"/>
      <c r="B230" s="3"/>
      <c r="C230" s="3"/>
      <c r="D230" s="3"/>
      <c r="E230" s="3"/>
      <c r="F230" s="3"/>
      <c r="G230" s="3"/>
      <c r="H230" s="3"/>
      <c r="I230" s="431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ht="15.75" customHeight="1">
      <c r="A231" s="3"/>
      <c r="B231" s="3"/>
      <c r="C231" s="3"/>
      <c r="D231" s="3"/>
      <c r="E231" s="3"/>
      <c r="F231" s="3"/>
      <c r="G231" s="3"/>
      <c r="H231" s="3"/>
      <c r="I231" s="431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ht="15.75" customHeight="1">
      <c r="A232" s="3"/>
      <c r="B232" s="3"/>
      <c r="C232" s="3"/>
      <c r="D232" s="3"/>
      <c r="E232" s="3"/>
      <c r="F232" s="3"/>
      <c r="G232" s="3"/>
      <c r="H232" s="3"/>
      <c r="I232" s="431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ht="15.75" customHeight="1">
      <c r="A233" s="3"/>
      <c r="B233" s="3"/>
      <c r="C233" s="3"/>
      <c r="D233" s="3"/>
      <c r="E233" s="3"/>
      <c r="F233" s="3"/>
      <c r="G233" s="3"/>
      <c r="H233" s="3"/>
      <c r="I233" s="431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ht="15.75" customHeight="1">
      <c r="A234" s="3"/>
      <c r="B234" s="3"/>
      <c r="C234" s="3"/>
      <c r="D234" s="3"/>
      <c r="E234" s="3"/>
      <c r="F234" s="3"/>
      <c r="G234" s="3"/>
      <c r="H234" s="3"/>
      <c r="I234" s="431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ht="15.75" customHeight="1">
      <c r="A235" s="3"/>
      <c r="B235" s="3"/>
      <c r="C235" s="3"/>
      <c r="D235" s="3"/>
      <c r="E235" s="3"/>
      <c r="F235" s="3"/>
      <c r="G235" s="3"/>
      <c r="H235" s="3"/>
      <c r="I235" s="431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ht="15.75" customHeight="1">
      <c r="A236" s="3"/>
      <c r="B236" s="3"/>
      <c r="C236" s="3"/>
      <c r="D236" s="3"/>
      <c r="E236" s="3"/>
      <c r="F236" s="3"/>
      <c r="G236" s="3"/>
      <c r="H236" s="3"/>
      <c r="I236" s="431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ht="15.75" customHeight="1">
      <c r="A237" s="3"/>
      <c r="B237" s="3"/>
      <c r="C237" s="3"/>
      <c r="D237" s="3"/>
      <c r="E237" s="3"/>
      <c r="F237" s="3"/>
      <c r="G237" s="3"/>
      <c r="H237" s="3"/>
      <c r="I237" s="431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ht="15.75" customHeight="1">
      <c r="A238" s="3"/>
      <c r="B238" s="3"/>
      <c r="C238" s="3"/>
      <c r="D238" s="3"/>
      <c r="E238" s="3"/>
      <c r="F238" s="3"/>
      <c r="G238" s="3"/>
      <c r="H238" s="3"/>
      <c r="I238" s="431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ht="15.75" customHeight="1">
      <c r="A239" s="3"/>
      <c r="B239" s="3"/>
      <c r="C239" s="3"/>
      <c r="D239" s="3"/>
      <c r="E239" s="3"/>
      <c r="F239" s="3"/>
      <c r="G239" s="3"/>
      <c r="H239" s="3"/>
      <c r="I239" s="431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ht="15.75" customHeight="1">
      <c r="A240" s="3"/>
      <c r="B240" s="3"/>
      <c r="C240" s="3"/>
      <c r="D240" s="3"/>
      <c r="E240" s="3"/>
      <c r="F240" s="3"/>
      <c r="G240" s="3"/>
      <c r="H240" s="3"/>
      <c r="I240" s="431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ht="15.75" customHeight="1">
      <c r="A241" s="3"/>
      <c r="B241" s="3"/>
      <c r="C241" s="3"/>
      <c r="D241" s="3"/>
      <c r="E241" s="3"/>
      <c r="F241" s="3"/>
      <c r="G241" s="3"/>
      <c r="H241" s="3"/>
      <c r="I241" s="431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ht="15.75" customHeight="1">
      <c r="A242" s="3"/>
      <c r="B242" s="3"/>
      <c r="C242" s="3"/>
      <c r="D242" s="3"/>
      <c r="E242" s="3"/>
      <c r="F242" s="3"/>
      <c r="G242" s="3"/>
      <c r="H242" s="3"/>
      <c r="I242" s="431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ht="15.75" customHeight="1">
      <c r="A243" s="3"/>
      <c r="B243" s="3"/>
      <c r="C243" s="3"/>
      <c r="D243" s="3"/>
      <c r="E243" s="3"/>
      <c r="F243" s="3"/>
      <c r="G243" s="3"/>
      <c r="H243" s="3"/>
      <c r="I243" s="431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ht="15.75" customHeight="1">
      <c r="A244" s="3"/>
      <c r="B244" s="3"/>
      <c r="C244" s="3"/>
      <c r="D244" s="3"/>
      <c r="E244" s="3"/>
      <c r="F244" s="3"/>
      <c r="G244" s="3"/>
      <c r="H244" s="3"/>
      <c r="I244" s="431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ht="15.75" customHeight="1">
      <c r="A245" s="3"/>
      <c r="B245" s="3"/>
      <c r="C245" s="3"/>
      <c r="D245" s="3"/>
      <c r="E245" s="3"/>
      <c r="F245" s="3"/>
      <c r="G245" s="3"/>
      <c r="H245" s="3"/>
      <c r="I245" s="431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ht="15.75" customHeight="1">
      <c r="A246" s="3"/>
      <c r="B246" s="3"/>
      <c r="C246" s="3"/>
      <c r="D246" s="3"/>
      <c r="E246" s="3"/>
      <c r="F246" s="3"/>
      <c r="G246" s="3"/>
      <c r="H246" s="3"/>
      <c r="I246" s="431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ht="15.75" customHeight="1">
      <c r="A247" s="3"/>
      <c r="B247" s="3"/>
      <c r="C247" s="3"/>
      <c r="D247" s="3"/>
      <c r="E247" s="3"/>
      <c r="F247" s="3"/>
      <c r="G247" s="3"/>
      <c r="H247" s="3"/>
      <c r="I247" s="431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ht="15.75" customHeight="1">
      <c r="A248" s="3"/>
      <c r="B248" s="3"/>
      <c r="C248" s="3"/>
      <c r="D248" s="3"/>
      <c r="E248" s="3"/>
      <c r="F248" s="3"/>
      <c r="G248" s="3"/>
      <c r="H248" s="3"/>
      <c r="I248" s="431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ht="15.75" customHeight="1">
      <c r="A249" s="3"/>
      <c r="B249" s="3"/>
      <c r="C249" s="3"/>
      <c r="D249" s="3"/>
      <c r="E249" s="3"/>
      <c r="F249" s="3"/>
      <c r="G249" s="3"/>
      <c r="H249" s="3"/>
      <c r="I249" s="431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ht="15.75" customHeight="1">
      <c r="A250" s="3"/>
      <c r="B250" s="3"/>
      <c r="C250" s="3"/>
      <c r="D250" s="3"/>
      <c r="E250" s="3"/>
      <c r="F250" s="3"/>
      <c r="G250" s="3"/>
      <c r="H250" s="3"/>
      <c r="I250" s="431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ht="15.75" customHeight="1">
      <c r="A251" s="3"/>
      <c r="B251" s="3"/>
      <c r="C251" s="3"/>
      <c r="D251" s="3"/>
      <c r="E251" s="3"/>
      <c r="F251" s="3"/>
      <c r="G251" s="3"/>
      <c r="H251" s="3"/>
      <c r="I251" s="431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ht="15.75" customHeight="1">
      <c r="A252" s="3"/>
      <c r="B252" s="3"/>
      <c r="C252" s="3"/>
      <c r="D252" s="3"/>
      <c r="E252" s="3"/>
      <c r="F252" s="3"/>
      <c r="G252" s="3"/>
      <c r="H252" s="3"/>
      <c r="I252" s="431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ht="15.75" customHeight="1">
      <c r="A253" s="3"/>
      <c r="B253" s="3"/>
      <c r="C253" s="3"/>
      <c r="D253" s="3"/>
      <c r="E253" s="3"/>
      <c r="F253" s="3"/>
      <c r="G253" s="3"/>
      <c r="H253" s="3"/>
      <c r="I253" s="431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ht="15.75" customHeight="1">
      <c r="A254" s="3"/>
      <c r="B254" s="3"/>
      <c r="C254" s="3"/>
      <c r="D254" s="3"/>
      <c r="E254" s="3"/>
      <c r="F254" s="3"/>
      <c r="G254" s="3"/>
      <c r="H254" s="3"/>
      <c r="I254" s="431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ht="15.75" customHeight="1">
      <c r="A255" s="3"/>
      <c r="B255" s="3"/>
      <c r="C255" s="3"/>
      <c r="D255" s="3"/>
      <c r="E255" s="3"/>
      <c r="F255" s="3"/>
      <c r="G255" s="3"/>
      <c r="H255" s="3"/>
      <c r="I255" s="431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ht="15.75" customHeight="1">
      <c r="A256" s="3"/>
      <c r="B256" s="3"/>
      <c r="C256" s="3"/>
      <c r="D256" s="3"/>
      <c r="E256" s="3"/>
      <c r="F256" s="3"/>
      <c r="G256" s="3"/>
      <c r="H256" s="3"/>
      <c r="I256" s="431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ht="15.75" customHeight="1">
      <c r="A257" s="3"/>
      <c r="B257" s="3"/>
      <c r="C257" s="3"/>
      <c r="D257" s="3"/>
      <c r="E257" s="3"/>
      <c r="F257" s="3"/>
      <c r="G257" s="3"/>
      <c r="H257" s="3"/>
      <c r="I257" s="431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ht="15.75" customHeight="1">
      <c r="A258" s="3"/>
      <c r="B258" s="3"/>
      <c r="C258" s="3"/>
      <c r="D258" s="3"/>
      <c r="E258" s="3"/>
      <c r="F258" s="3"/>
      <c r="G258" s="3"/>
      <c r="H258" s="3"/>
      <c r="I258" s="431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ht="15.75" customHeight="1">
      <c r="A259" s="3"/>
      <c r="B259" s="3"/>
      <c r="C259" s="3"/>
      <c r="D259" s="3"/>
      <c r="E259" s="3"/>
      <c r="F259" s="3"/>
      <c r="G259" s="3"/>
      <c r="H259" s="3"/>
      <c r="I259" s="431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ht="15.75" customHeight="1">
      <c r="A260" s="3"/>
      <c r="B260" s="3"/>
      <c r="C260" s="3"/>
      <c r="D260" s="3"/>
      <c r="E260" s="3"/>
      <c r="F260" s="3"/>
      <c r="G260" s="3"/>
      <c r="H260" s="3"/>
      <c r="I260" s="431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ht="15.75" customHeight="1">
      <c r="A261" s="3"/>
      <c r="B261" s="3"/>
      <c r="C261" s="3"/>
      <c r="D261" s="3"/>
      <c r="E261" s="3"/>
      <c r="F261" s="3"/>
      <c r="G261" s="3"/>
      <c r="H261" s="3"/>
      <c r="I261" s="431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ht="15.75" customHeight="1">
      <c r="A262" s="3"/>
      <c r="B262" s="3"/>
      <c r="C262" s="3"/>
      <c r="D262" s="3"/>
      <c r="E262" s="3"/>
      <c r="F262" s="3"/>
      <c r="G262" s="3"/>
      <c r="H262" s="3"/>
      <c r="I262" s="431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ht="15.75" customHeight="1">
      <c r="A263" s="3"/>
      <c r="B263" s="3"/>
      <c r="C263" s="3"/>
      <c r="D263" s="3"/>
      <c r="E263" s="3"/>
      <c r="F263" s="3"/>
      <c r="G263" s="3"/>
      <c r="H263" s="3"/>
      <c r="I263" s="431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ht="15.75" customHeight="1">
      <c r="A264" s="3"/>
      <c r="B264" s="3"/>
      <c r="C264" s="3"/>
      <c r="D264" s="3"/>
      <c r="E264" s="3"/>
      <c r="F264" s="3"/>
      <c r="G264" s="3"/>
      <c r="H264" s="3"/>
      <c r="I264" s="431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ht="15.75" customHeight="1">
      <c r="A265" s="3"/>
      <c r="B265" s="3"/>
      <c r="C265" s="3"/>
      <c r="D265" s="3"/>
      <c r="E265" s="3"/>
      <c r="F265" s="3"/>
      <c r="G265" s="3"/>
      <c r="H265" s="3"/>
      <c r="I265" s="431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ht="15.75" customHeight="1">
      <c r="A266" s="3"/>
      <c r="B266" s="3"/>
      <c r="C266" s="3"/>
      <c r="D266" s="3"/>
      <c r="E266" s="3"/>
      <c r="F266" s="3"/>
      <c r="G266" s="3"/>
      <c r="H266" s="3"/>
      <c r="I266" s="431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ht="15.75" customHeight="1">
      <c r="A267" s="3"/>
      <c r="B267" s="3"/>
      <c r="C267" s="3"/>
      <c r="D267" s="3"/>
      <c r="E267" s="3"/>
      <c r="F267" s="3"/>
      <c r="G267" s="3"/>
      <c r="H267" s="3"/>
      <c r="I267" s="431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ht="15.75" customHeight="1">
      <c r="A268" s="3"/>
      <c r="B268" s="3"/>
      <c r="C268" s="3"/>
      <c r="D268" s="3"/>
      <c r="E268" s="3"/>
      <c r="F268" s="3"/>
      <c r="G268" s="3"/>
      <c r="H268" s="3"/>
      <c r="I268" s="431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ht="15.75" customHeight="1">
      <c r="A269" s="3"/>
      <c r="B269" s="3"/>
      <c r="C269" s="3"/>
      <c r="D269" s="3"/>
      <c r="E269" s="3"/>
      <c r="F269" s="3"/>
      <c r="G269" s="3"/>
      <c r="H269" s="3"/>
      <c r="I269" s="431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ht="15.75" customHeight="1">
      <c r="A270" s="3"/>
      <c r="B270" s="3"/>
      <c r="C270" s="3"/>
      <c r="D270" s="3"/>
      <c r="E270" s="3"/>
      <c r="F270" s="3"/>
      <c r="G270" s="3"/>
      <c r="H270" s="3"/>
      <c r="I270" s="431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ht="15.75" customHeight="1">
      <c r="A271" s="3"/>
      <c r="B271" s="3"/>
      <c r="C271" s="3"/>
      <c r="D271" s="3"/>
      <c r="E271" s="3"/>
      <c r="F271" s="3"/>
      <c r="G271" s="3"/>
      <c r="H271" s="3"/>
      <c r="I271" s="431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ht="15.75" customHeight="1">
      <c r="A272" s="3"/>
      <c r="B272" s="3"/>
      <c r="C272" s="3"/>
      <c r="D272" s="3"/>
      <c r="E272" s="3"/>
      <c r="F272" s="3"/>
      <c r="G272" s="3"/>
      <c r="H272" s="3"/>
      <c r="I272" s="431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ht="15.75" customHeight="1">
      <c r="A273" s="3"/>
      <c r="B273" s="3"/>
      <c r="C273" s="3"/>
      <c r="D273" s="3"/>
      <c r="E273" s="3"/>
      <c r="F273" s="3"/>
      <c r="G273" s="3"/>
      <c r="H273" s="3"/>
      <c r="I273" s="431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ht="15.75" customHeight="1">
      <c r="A274" s="3"/>
      <c r="B274" s="3"/>
      <c r="C274" s="3"/>
      <c r="D274" s="3"/>
      <c r="E274" s="3"/>
      <c r="F274" s="3"/>
      <c r="G274" s="3"/>
      <c r="H274" s="3"/>
      <c r="I274" s="431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ht="15.75" customHeight="1">
      <c r="A275" s="3"/>
      <c r="B275" s="3"/>
      <c r="C275" s="3"/>
      <c r="D275" s="3"/>
      <c r="E275" s="3"/>
      <c r="F275" s="3"/>
      <c r="G275" s="3"/>
      <c r="H275" s="3"/>
      <c r="I275" s="431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ht="15.75" customHeight="1">
      <c r="A276" s="3"/>
      <c r="B276" s="3"/>
      <c r="C276" s="3"/>
      <c r="D276" s="3"/>
      <c r="E276" s="3"/>
      <c r="F276" s="3"/>
      <c r="G276" s="3"/>
      <c r="H276" s="3"/>
      <c r="I276" s="431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ht="15.75" customHeight="1">
      <c r="A277" s="3"/>
      <c r="B277" s="3"/>
      <c r="C277" s="3"/>
      <c r="D277" s="3"/>
      <c r="E277" s="3"/>
      <c r="F277" s="3"/>
      <c r="G277" s="3"/>
      <c r="H277" s="3"/>
      <c r="I277" s="431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ht="15.75" customHeight="1">
      <c r="A278" s="3"/>
      <c r="B278" s="3"/>
      <c r="C278" s="3"/>
      <c r="D278" s="3"/>
      <c r="E278" s="3"/>
      <c r="F278" s="3"/>
      <c r="G278" s="3"/>
      <c r="H278" s="3"/>
      <c r="I278" s="431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ht="15.75" customHeight="1">
      <c r="A279" s="3"/>
      <c r="B279" s="3"/>
      <c r="C279" s="3"/>
      <c r="D279" s="3"/>
      <c r="E279" s="3"/>
      <c r="F279" s="3"/>
      <c r="G279" s="3"/>
      <c r="H279" s="3"/>
      <c r="I279" s="431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ht="15.75" customHeight="1">
      <c r="A280" s="3"/>
      <c r="B280" s="3"/>
      <c r="C280" s="3"/>
      <c r="D280" s="3"/>
      <c r="E280" s="3"/>
      <c r="F280" s="3"/>
      <c r="G280" s="3"/>
      <c r="H280" s="3"/>
      <c r="I280" s="431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ht="15.75" customHeight="1">
      <c r="A281" s="3"/>
      <c r="B281" s="3"/>
      <c r="C281" s="3"/>
      <c r="D281" s="3"/>
      <c r="E281" s="3"/>
      <c r="F281" s="3"/>
      <c r="G281" s="3"/>
      <c r="H281" s="3"/>
      <c r="I281" s="431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ht="15.75" customHeight="1">
      <c r="A282" s="3"/>
      <c r="B282" s="3"/>
      <c r="C282" s="3"/>
      <c r="D282" s="3"/>
      <c r="E282" s="3"/>
      <c r="F282" s="3"/>
      <c r="G282" s="3"/>
      <c r="H282" s="3"/>
      <c r="I282" s="431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ht="15.75" customHeight="1">
      <c r="A283" s="3"/>
      <c r="B283" s="3"/>
      <c r="C283" s="3"/>
      <c r="D283" s="3"/>
      <c r="E283" s="3"/>
      <c r="F283" s="3"/>
      <c r="G283" s="3"/>
      <c r="H283" s="3"/>
      <c r="I283" s="431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ht="15.75" customHeight="1">
      <c r="A284" s="3"/>
      <c r="B284" s="3"/>
      <c r="C284" s="3"/>
      <c r="D284" s="3"/>
      <c r="E284" s="3"/>
      <c r="F284" s="3"/>
      <c r="G284" s="3"/>
      <c r="H284" s="3"/>
      <c r="I284" s="431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customSheetViews>
    <customSheetView guid="{820CB313-9102-4EEC-9AEC-7CF09CCC4F32}" filter="1" showAutoFilter="1">
      <autoFilter ref="$F$1:$F$284"/>
      <extLst>
        <ext uri="GoogleSheetsCustomDataVersion1">
          <go:sheetsCustomData xmlns:go="http://customooxmlschemas.google.com/" filterViewId="1513750788"/>
        </ext>
      </extLst>
    </customSheetView>
  </customSheetViews>
  <mergeCells count="1">
    <mergeCell ref="H40:I40"/>
  </mergeCells>
  <printOptions gridLines="1" horizontalCentered="1"/>
  <pageMargins bottom="0.75" footer="0.0" header="0.0" left="0.7" right="0.7" top="0.75"/>
  <pageSetup fitToHeight="0" paperSize="5" cellComments="atEnd" orientation="landscape" pageOrder="overThenDown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CC0000"/>
    <outlinePr summaryBelow="0" summaryRight="0"/>
    <pageSetUpPr fitToPage="1"/>
  </sheetPr>
  <sheetViews>
    <sheetView showGridLines="0" workbookViewId="0"/>
  </sheetViews>
  <sheetFormatPr customHeight="1" defaultColWidth="12.63" defaultRowHeight="15.0"/>
  <cols>
    <col customWidth="1" min="1" max="1" width="3.13"/>
    <col customWidth="1" min="2" max="2" width="2.63"/>
    <col customWidth="1" min="3" max="3" width="39.38"/>
    <col customWidth="1" min="4" max="4" width="21.63"/>
    <col customWidth="1" min="5" max="5" width="17.13"/>
    <col customWidth="1" min="6" max="6" width="17.25"/>
    <col customWidth="1" min="7" max="7" width="17.38"/>
    <col customWidth="1" min="8" max="8" width="37.38"/>
    <col customWidth="1" min="9" max="9" width="17.88"/>
    <col customWidth="1" min="13" max="13" width="81.25"/>
    <col customWidth="1" min="21" max="21" width="16.38"/>
    <col customWidth="1" min="25" max="25" width="21.25"/>
    <col customWidth="1" min="26" max="26" width="20.13"/>
  </cols>
  <sheetData>
    <row r="1" ht="15.75" customHeight="1">
      <c r="A1" s="1"/>
      <c r="B1" s="1"/>
      <c r="C1" s="1"/>
      <c r="D1" s="1"/>
      <c r="E1" s="1"/>
      <c r="F1" s="1"/>
      <c r="G1" s="1"/>
      <c r="H1" s="1"/>
      <c r="I1" s="2"/>
      <c r="J1" s="1"/>
      <c r="K1" s="1"/>
      <c r="L1" s="1"/>
      <c r="M1" s="1"/>
      <c r="N1" s="1"/>
      <c r="O1" s="1"/>
      <c r="P1" s="3"/>
      <c r="Q1" s="1"/>
      <c r="R1" s="1"/>
      <c r="S1" s="1"/>
      <c r="T1" s="1"/>
      <c r="U1" s="1"/>
      <c r="V1" s="1"/>
      <c r="W1" s="1"/>
      <c r="X1" s="1"/>
      <c r="Y1" s="1"/>
      <c r="Z1" s="4"/>
      <c r="AA1" s="1"/>
      <c r="AB1" s="4"/>
      <c r="AC1" s="4"/>
      <c r="AD1" s="4"/>
    </row>
    <row r="2" ht="15.75" customHeight="1">
      <c r="A2" s="1"/>
      <c r="B2" s="5"/>
      <c r="C2" s="6"/>
      <c r="D2" s="6"/>
      <c r="E2" s="6"/>
      <c r="F2" s="6"/>
      <c r="G2" s="6"/>
      <c r="H2" s="6"/>
      <c r="I2" s="7"/>
      <c r="J2" s="1"/>
      <c r="K2" s="1"/>
      <c r="L2" s="1"/>
      <c r="M2" s="1"/>
      <c r="N2" s="1"/>
      <c r="O2" s="1"/>
      <c r="P2" s="8"/>
      <c r="Q2" s="1"/>
      <c r="R2" s="1"/>
      <c r="S2" s="1"/>
      <c r="T2" s="1"/>
      <c r="U2" s="1"/>
      <c r="V2" s="1"/>
      <c r="W2" s="1"/>
      <c r="X2" s="1"/>
      <c r="Y2" s="1"/>
      <c r="Z2" s="4"/>
      <c r="AA2" s="1"/>
      <c r="AB2" s="4"/>
      <c r="AC2" s="4"/>
      <c r="AD2" s="4"/>
    </row>
    <row r="3" ht="15.75" customHeight="1">
      <c r="A3" s="1"/>
      <c r="B3" s="9"/>
      <c r="C3" s="2" t="s">
        <v>229</v>
      </c>
      <c r="D3" s="1"/>
      <c r="E3" s="1"/>
      <c r="F3" s="1"/>
      <c r="G3" s="1"/>
      <c r="H3" s="1"/>
      <c r="I3" s="10"/>
      <c r="J3" s="1"/>
      <c r="K3" s="1"/>
      <c r="L3" s="1"/>
      <c r="M3" s="1"/>
      <c r="N3" s="1"/>
      <c r="O3" s="1"/>
      <c r="P3" s="3"/>
      <c r="Q3" s="1"/>
      <c r="R3" s="1"/>
      <c r="S3" s="1"/>
      <c r="T3" s="1"/>
      <c r="U3" s="1"/>
      <c r="V3" s="1"/>
      <c r="W3" s="1"/>
      <c r="X3" s="1"/>
      <c r="Y3" s="1"/>
      <c r="Z3" s="4"/>
      <c r="AA3" s="1"/>
      <c r="AB3" s="4"/>
      <c r="AC3" s="4"/>
      <c r="AD3" s="4"/>
    </row>
    <row r="4" ht="15.75" customHeight="1">
      <c r="A4" s="1"/>
      <c r="B4" s="9"/>
      <c r="C4" s="1" t="s">
        <v>230</v>
      </c>
      <c r="D4" s="1"/>
      <c r="E4" s="1"/>
      <c r="F4" s="1"/>
      <c r="G4" s="1"/>
      <c r="H4" s="1"/>
      <c r="I4" s="193" t="s">
        <v>0</v>
      </c>
      <c r="J4" s="1"/>
      <c r="K4" s="1"/>
      <c r="L4" s="1"/>
      <c r="M4" s="1"/>
      <c r="N4" s="1"/>
      <c r="O4" s="1"/>
      <c r="P4" s="3"/>
      <c r="Q4" s="1"/>
      <c r="R4" s="1"/>
      <c r="S4" s="1"/>
      <c r="T4" s="1"/>
      <c r="U4" s="1"/>
      <c r="V4" s="1"/>
      <c r="W4" s="1"/>
      <c r="X4" s="1"/>
      <c r="Y4" s="1"/>
      <c r="Z4" s="4"/>
      <c r="AA4" s="1"/>
      <c r="AB4" s="4"/>
      <c r="AC4" s="4"/>
      <c r="AD4" s="4"/>
    </row>
    <row r="5" ht="15.75" customHeight="1">
      <c r="A5" s="1"/>
      <c r="B5" s="9"/>
      <c r="C5" s="1" t="s">
        <v>231</v>
      </c>
      <c r="D5" s="1"/>
      <c r="E5" s="1"/>
      <c r="F5" s="1"/>
      <c r="G5" s="1"/>
      <c r="H5" s="1"/>
      <c r="I5" s="194"/>
      <c r="J5" s="1"/>
      <c r="K5" s="1"/>
      <c r="L5" s="1"/>
      <c r="M5" s="1"/>
      <c r="N5" s="1"/>
      <c r="O5" s="1"/>
      <c r="P5" s="3"/>
      <c r="Q5" s="1"/>
      <c r="R5" s="1"/>
      <c r="S5" s="1"/>
      <c r="T5" s="1"/>
      <c r="U5" s="1"/>
      <c r="V5" s="1"/>
      <c r="W5" s="1"/>
      <c r="X5" s="1"/>
      <c r="Y5" s="1"/>
      <c r="Z5" s="4"/>
      <c r="AA5" s="1"/>
      <c r="AB5" s="4"/>
      <c r="AC5" s="4"/>
      <c r="AD5" s="4"/>
    </row>
    <row r="6" ht="15.75" customHeight="1">
      <c r="A6" s="1"/>
      <c r="B6" s="13"/>
      <c r="C6" s="195" t="s">
        <v>367</v>
      </c>
      <c r="D6" s="14"/>
      <c r="E6" s="14"/>
      <c r="F6" s="14"/>
      <c r="G6" s="14"/>
      <c r="H6" s="14"/>
      <c r="I6" s="196"/>
      <c r="J6" s="1"/>
      <c r="K6" s="1"/>
      <c r="L6" s="1"/>
      <c r="M6" s="1"/>
      <c r="N6" s="1"/>
      <c r="O6" s="1"/>
      <c r="P6" s="3"/>
      <c r="Q6" s="1"/>
      <c r="R6" s="1"/>
      <c r="S6" s="1"/>
      <c r="T6" s="1"/>
      <c r="U6" s="1"/>
      <c r="V6" s="1"/>
      <c r="W6" s="1"/>
      <c r="X6" s="1"/>
      <c r="Y6" s="1"/>
      <c r="Z6" s="4"/>
      <c r="AA6" s="1"/>
      <c r="AB6" s="4"/>
      <c r="AC6" s="4"/>
      <c r="AD6" s="4"/>
    </row>
    <row r="7" ht="27.0" customHeight="1">
      <c r="A7" s="1"/>
      <c r="B7" s="9"/>
      <c r="C7" s="1"/>
      <c r="D7" s="1"/>
      <c r="E7" s="1"/>
      <c r="F7" s="1"/>
      <c r="G7" s="16"/>
      <c r="H7" s="2" t="s">
        <v>1</v>
      </c>
      <c r="I7" s="17"/>
      <c r="J7" s="1"/>
      <c r="K7" s="1"/>
      <c r="L7" s="1"/>
      <c r="M7" s="1"/>
      <c r="N7" s="1"/>
      <c r="O7" s="1"/>
      <c r="P7" s="8"/>
      <c r="Q7" s="1"/>
      <c r="R7" s="1"/>
      <c r="S7" s="1"/>
      <c r="T7" s="1"/>
      <c r="U7" s="1"/>
      <c r="V7" s="1"/>
      <c r="W7" s="1"/>
      <c r="X7" s="1"/>
      <c r="Y7" s="1"/>
      <c r="Z7" s="4"/>
      <c r="AA7" s="1"/>
      <c r="AB7" s="4"/>
      <c r="AC7" s="4"/>
      <c r="AD7" s="4"/>
    </row>
    <row r="8" ht="15.75" customHeight="1">
      <c r="A8" s="18"/>
      <c r="B8" s="19"/>
      <c r="C8" s="18" t="s">
        <v>368</v>
      </c>
      <c r="G8" s="16"/>
      <c r="H8" s="20" t="s">
        <v>2</v>
      </c>
      <c r="I8" s="197" t="s">
        <v>3</v>
      </c>
      <c r="J8" s="1"/>
      <c r="K8" s="1"/>
      <c r="L8" s="1"/>
      <c r="M8" s="1"/>
      <c r="N8" s="1"/>
      <c r="O8" s="1"/>
      <c r="P8" s="8"/>
      <c r="Q8" s="1"/>
      <c r="R8" s="1"/>
      <c r="S8" s="1"/>
      <c r="T8" s="1"/>
      <c r="U8" s="1"/>
      <c r="V8" s="1"/>
      <c r="W8" s="1"/>
      <c r="X8" s="1"/>
      <c r="Y8" s="1"/>
      <c r="Z8" s="4"/>
      <c r="AA8" s="1"/>
      <c r="AB8" s="4"/>
      <c r="AC8" s="4"/>
      <c r="AD8" s="4"/>
    </row>
    <row r="9" ht="15.75" customHeight="1">
      <c r="A9" s="2"/>
      <c r="B9" s="22"/>
      <c r="C9" s="64" t="s">
        <v>234</v>
      </c>
      <c r="D9" s="23"/>
      <c r="E9" s="198"/>
      <c r="F9" s="198"/>
      <c r="G9" s="16"/>
      <c r="H9" s="25" t="s">
        <v>4</v>
      </c>
      <c r="I9" s="194"/>
      <c r="J9" s="1"/>
      <c r="K9" s="1"/>
      <c r="L9" s="1"/>
      <c r="M9" s="1"/>
      <c r="N9" s="1"/>
      <c r="O9" s="1"/>
      <c r="P9" s="8"/>
      <c r="Q9" s="1"/>
      <c r="R9" s="1"/>
      <c r="S9" s="26"/>
      <c r="T9" s="1"/>
      <c r="U9" s="1"/>
      <c r="V9" s="1"/>
      <c r="W9" s="1"/>
      <c r="X9" s="1"/>
      <c r="Y9" s="1"/>
      <c r="Z9" s="4"/>
      <c r="AA9" s="1"/>
      <c r="AB9" s="4"/>
      <c r="AC9" s="4"/>
      <c r="AD9" s="4"/>
    </row>
    <row r="10" ht="15.75" customHeight="1">
      <c r="A10" s="2"/>
      <c r="B10" s="22"/>
      <c r="C10" s="64" t="s">
        <v>235</v>
      </c>
      <c r="D10" s="27"/>
      <c r="E10" s="198"/>
      <c r="F10" s="198"/>
      <c r="G10" s="16"/>
      <c r="H10" s="28"/>
      <c r="I10" s="29" t="s">
        <v>5</v>
      </c>
      <c r="J10" s="1"/>
      <c r="K10" s="1"/>
      <c r="L10" s="1"/>
      <c r="M10" s="1"/>
      <c r="N10" s="1"/>
      <c r="O10" s="1"/>
      <c r="P10" s="8"/>
      <c r="Q10" s="1"/>
      <c r="R10" s="1"/>
      <c r="S10" s="26"/>
      <c r="T10" s="1"/>
      <c r="U10" s="1"/>
      <c r="V10" s="1"/>
      <c r="W10" s="1"/>
      <c r="X10" s="1"/>
      <c r="Y10" s="1"/>
      <c r="Z10" s="4"/>
      <c r="AA10" s="1"/>
      <c r="AB10" s="4"/>
      <c r="AC10" s="4"/>
      <c r="AD10" s="4"/>
    </row>
    <row r="11" ht="15.75" customHeight="1">
      <c r="A11" s="2"/>
      <c r="B11" s="22"/>
      <c r="C11" s="64" t="s">
        <v>236</v>
      </c>
      <c r="D11" s="30" t="s">
        <v>6</v>
      </c>
      <c r="E11" s="198"/>
      <c r="F11" s="198"/>
      <c r="G11" s="16"/>
      <c r="H11" s="25" t="s">
        <v>7</v>
      </c>
      <c r="I11" s="29"/>
      <c r="J11" s="1"/>
      <c r="K11" s="1"/>
      <c r="L11" s="1"/>
      <c r="M11" s="1"/>
      <c r="N11" s="1"/>
      <c r="O11" s="1"/>
      <c r="P11" s="8"/>
      <c r="Q11" s="1"/>
      <c r="R11" s="1"/>
      <c r="S11" s="31"/>
      <c r="T11" s="1"/>
      <c r="U11" s="1"/>
      <c r="V11" s="1"/>
      <c r="W11" s="1"/>
      <c r="X11" s="1"/>
      <c r="Y11" s="1"/>
      <c r="Z11" s="4"/>
      <c r="AA11" s="1"/>
      <c r="AB11" s="4"/>
      <c r="AC11" s="4"/>
      <c r="AD11" s="4"/>
    </row>
    <row r="12" ht="15.75" customHeight="1">
      <c r="A12" s="2"/>
      <c r="B12" s="22"/>
      <c r="C12" s="64" t="s">
        <v>237</v>
      </c>
      <c r="D12" s="30"/>
      <c r="E12" s="198"/>
      <c r="F12" s="198"/>
      <c r="G12" s="16"/>
      <c r="H12" s="28"/>
      <c r="I12" s="29" t="s">
        <v>8</v>
      </c>
      <c r="J12" s="1"/>
      <c r="K12" s="1"/>
      <c r="L12" s="1"/>
      <c r="M12" s="1"/>
      <c r="N12" s="1"/>
      <c r="O12" s="1"/>
      <c r="P12" s="8"/>
      <c r="Q12" s="1"/>
      <c r="R12" s="1"/>
      <c r="S12" s="26"/>
      <c r="T12" s="1"/>
      <c r="U12" s="1"/>
      <c r="V12" s="1"/>
      <c r="W12" s="1"/>
      <c r="X12" s="1"/>
      <c r="Y12" s="1"/>
      <c r="Z12" s="4"/>
      <c r="AA12" s="1"/>
      <c r="AB12" s="4"/>
      <c r="AC12" s="4"/>
      <c r="AD12" s="4"/>
    </row>
    <row r="13" ht="15.75" customHeight="1">
      <c r="A13" s="2"/>
      <c r="B13" s="22"/>
      <c r="C13" s="64" t="s">
        <v>238</v>
      </c>
      <c r="D13" s="27"/>
      <c r="E13" s="198"/>
      <c r="F13" s="198"/>
      <c r="G13" s="16"/>
      <c r="H13" s="32" t="s">
        <v>9</v>
      </c>
      <c r="I13" s="29"/>
      <c r="J13" s="1"/>
      <c r="K13" s="1"/>
      <c r="L13" s="1"/>
      <c r="M13" s="1"/>
      <c r="N13" s="1"/>
      <c r="O13" s="1"/>
      <c r="P13" s="8"/>
      <c r="Q13" s="1"/>
      <c r="R13" s="1"/>
      <c r="S13" s="26"/>
      <c r="T13" s="1"/>
      <c r="U13" s="1"/>
      <c r="V13" s="1"/>
      <c r="W13" s="1"/>
      <c r="X13" s="1"/>
      <c r="Y13" s="1"/>
      <c r="Z13" s="4"/>
      <c r="AA13" s="1"/>
      <c r="AB13" s="4"/>
      <c r="AC13" s="4"/>
      <c r="AD13" s="4"/>
    </row>
    <row r="14" ht="15.75" customHeight="1">
      <c r="A14" s="2"/>
      <c r="B14" s="22"/>
      <c r="C14" s="64" t="s">
        <v>239</v>
      </c>
      <c r="D14" s="33"/>
      <c r="E14" s="198"/>
      <c r="F14" s="198"/>
      <c r="G14" s="34"/>
      <c r="H14" s="35"/>
      <c r="I14" s="36" t="s">
        <v>10</v>
      </c>
      <c r="J14" s="1"/>
      <c r="K14" s="34"/>
      <c r="L14" s="1"/>
      <c r="M14" s="1"/>
      <c r="N14" s="1"/>
      <c r="O14" s="1"/>
      <c r="P14" s="37"/>
      <c r="Q14" s="1"/>
      <c r="R14" s="1"/>
      <c r="S14" s="38"/>
      <c r="T14" s="1"/>
      <c r="U14" s="1"/>
      <c r="V14" s="1"/>
      <c r="W14" s="1"/>
      <c r="X14" s="1"/>
      <c r="Y14" s="1"/>
      <c r="Z14" s="4"/>
      <c r="AA14" s="1"/>
      <c r="AB14" s="4"/>
      <c r="AC14" s="4"/>
      <c r="AD14" s="4"/>
    </row>
    <row r="15" ht="15.75" customHeight="1">
      <c r="A15" s="2"/>
      <c r="B15" s="22"/>
      <c r="C15" s="64" t="s">
        <v>240</v>
      </c>
      <c r="D15" s="30"/>
      <c r="E15" s="198"/>
      <c r="F15" s="198"/>
      <c r="G15" s="39" t="s">
        <v>11</v>
      </c>
      <c r="H15" s="30"/>
      <c r="I15" s="36"/>
      <c r="J15" s="1"/>
      <c r="K15" s="1"/>
      <c r="L15" s="1"/>
      <c r="M15" s="1"/>
      <c r="N15" s="1"/>
      <c r="O15" s="1"/>
      <c r="P15" s="8"/>
      <c r="Q15" s="1"/>
      <c r="R15" s="1"/>
      <c r="S15" s="8"/>
      <c r="T15" s="1"/>
      <c r="U15" s="1"/>
      <c r="V15" s="1"/>
      <c r="W15" s="1"/>
      <c r="X15" s="1"/>
      <c r="Y15" s="1"/>
      <c r="Z15" s="4"/>
      <c r="AA15" s="1"/>
      <c r="AB15" s="4"/>
      <c r="AC15" s="4"/>
      <c r="AD15" s="4"/>
    </row>
    <row r="16" ht="15.75" customHeight="1">
      <c r="A16" s="1"/>
      <c r="B16" s="9"/>
      <c r="C16" s="73"/>
      <c r="D16" s="1"/>
      <c r="E16" s="1"/>
      <c r="F16" s="1"/>
      <c r="G16" s="1"/>
      <c r="H16" s="1"/>
      <c r="I16" s="29" t="s">
        <v>12</v>
      </c>
      <c r="J16" s="1"/>
      <c r="K16" s="1"/>
      <c r="L16" s="1"/>
      <c r="M16" s="1"/>
      <c r="N16" s="1"/>
      <c r="O16" s="1"/>
      <c r="P16" s="8"/>
      <c r="Q16" s="1"/>
      <c r="R16" s="1"/>
      <c r="S16" s="3"/>
      <c r="T16" s="1"/>
      <c r="U16" s="1"/>
      <c r="V16" s="1"/>
      <c r="W16" s="1"/>
      <c r="X16" s="1"/>
      <c r="Y16" s="1"/>
      <c r="Z16" s="4"/>
      <c r="AA16" s="1"/>
      <c r="AB16" s="4"/>
      <c r="AC16" s="4"/>
      <c r="AD16" s="4"/>
    </row>
    <row r="17" ht="15.75" customHeight="1">
      <c r="A17" s="1"/>
      <c r="B17" s="9"/>
      <c r="C17" s="64" t="s">
        <v>241</v>
      </c>
      <c r="D17" s="30" t="s">
        <v>13</v>
      </c>
      <c r="E17" s="2" t="s">
        <v>14</v>
      </c>
      <c r="F17" s="30"/>
      <c r="G17" s="39" t="s">
        <v>15</v>
      </c>
      <c r="H17" s="40" t="s">
        <v>16</v>
      </c>
      <c r="I17" s="29"/>
      <c r="J17" s="1"/>
      <c r="K17" s="1"/>
      <c r="L17" s="1"/>
      <c r="M17" s="1"/>
      <c r="N17" s="1"/>
      <c r="O17" s="1"/>
      <c r="P17" s="8"/>
      <c r="Q17" s="1"/>
      <c r="R17" s="1"/>
      <c r="S17" s="8"/>
      <c r="T17" s="1"/>
      <c r="U17" s="1"/>
      <c r="V17" s="1"/>
      <c r="W17" s="1"/>
      <c r="X17" s="1"/>
      <c r="Y17" s="1"/>
      <c r="Z17" s="4"/>
      <c r="AA17" s="1"/>
      <c r="AB17" s="4"/>
      <c r="AC17" s="4"/>
      <c r="AD17" s="4"/>
    </row>
    <row r="18" ht="15.75" customHeight="1">
      <c r="A18" s="1"/>
      <c r="B18" s="9"/>
      <c r="C18" s="64" t="s">
        <v>242</v>
      </c>
      <c r="D18" s="16"/>
      <c r="E18" s="2" t="s">
        <v>17</v>
      </c>
      <c r="F18" s="30" t="s">
        <v>18</v>
      </c>
      <c r="G18" s="16"/>
      <c r="H18" s="16"/>
      <c r="I18" s="29" t="s">
        <v>19</v>
      </c>
      <c r="J18" s="1"/>
      <c r="K18" s="1"/>
      <c r="L18" s="1"/>
      <c r="M18" s="1"/>
      <c r="N18" s="1"/>
      <c r="O18" s="1"/>
      <c r="P18" s="8"/>
      <c r="Q18" s="1"/>
      <c r="R18" s="1"/>
      <c r="S18" s="3"/>
      <c r="T18" s="1"/>
      <c r="U18" s="1"/>
      <c r="V18" s="1"/>
      <c r="W18" s="1"/>
      <c r="X18" s="1"/>
      <c r="Y18" s="1"/>
      <c r="Z18" s="4"/>
      <c r="AA18" s="1"/>
      <c r="AB18" s="4"/>
      <c r="AC18" s="4"/>
      <c r="AD18" s="4"/>
    </row>
    <row r="19" ht="15.75" customHeight="1">
      <c r="A19" s="1"/>
      <c r="B19" s="9"/>
      <c r="C19" s="167" t="s">
        <v>243</v>
      </c>
      <c r="D19" s="18" t="b">
        <v>1</v>
      </c>
      <c r="E19" s="1"/>
      <c r="F19" s="30"/>
      <c r="G19" s="16"/>
      <c r="H19" s="16"/>
      <c r="I19" s="29"/>
      <c r="J19" s="1"/>
      <c r="K19" s="1"/>
      <c r="L19" s="1"/>
      <c r="M19" s="1"/>
      <c r="N19" s="1"/>
      <c r="O19" s="1"/>
      <c r="P19" s="8"/>
      <c r="Q19" s="1"/>
      <c r="R19" s="1"/>
      <c r="S19" s="8"/>
      <c r="T19" s="1"/>
      <c r="U19" s="1"/>
      <c r="V19" s="1"/>
      <c r="W19" s="1"/>
      <c r="X19" s="1"/>
      <c r="Y19" s="1"/>
      <c r="Z19" s="4"/>
      <c r="AA19" s="1"/>
      <c r="AB19" s="4"/>
      <c r="AC19" s="4"/>
      <c r="AD19" s="4"/>
    </row>
    <row r="20" ht="15.75" customHeight="1">
      <c r="A20" s="1"/>
      <c r="B20" s="9"/>
      <c r="C20" s="167" t="s">
        <v>244</v>
      </c>
      <c r="D20" s="18" t="b">
        <v>0</v>
      </c>
      <c r="E20" s="1" t="s">
        <v>20</v>
      </c>
      <c r="F20" s="30"/>
      <c r="G20" s="1"/>
      <c r="H20" s="1"/>
      <c r="I20" s="29" t="s">
        <v>21</v>
      </c>
      <c r="J20" s="1"/>
      <c r="K20" s="1"/>
      <c r="L20" s="1"/>
      <c r="M20" s="1"/>
      <c r="N20" s="1"/>
      <c r="O20" s="1"/>
      <c r="P20" s="8"/>
      <c r="Q20" s="1"/>
      <c r="R20" s="1"/>
      <c r="S20" s="8"/>
      <c r="T20" s="1"/>
      <c r="U20" s="1"/>
      <c r="V20" s="1"/>
      <c r="W20" s="1"/>
      <c r="X20" s="1"/>
      <c r="Y20" s="1"/>
      <c r="Z20" s="4"/>
      <c r="AA20" s="1"/>
      <c r="AB20" s="4"/>
      <c r="AC20" s="4"/>
      <c r="AD20" s="4"/>
    </row>
    <row r="21" ht="15.75" customHeight="1">
      <c r="A21" s="1"/>
      <c r="B21" s="9"/>
      <c r="C21" s="167" t="s">
        <v>245</v>
      </c>
      <c r="D21" s="18" t="b">
        <v>0</v>
      </c>
      <c r="E21" s="1"/>
      <c r="F21" s="16"/>
      <c r="G21" s="1"/>
      <c r="H21" s="1"/>
      <c r="I21" s="29"/>
      <c r="J21" s="1"/>
      <c r="K21" s="1"/>
      <c r="L21" s="1"/>
      <c r="M21" s="1"/>
      <c r="N21" s="1"/>
      <c r="O21" s="1"/>
      <c r="P21" s="8"/>
      <c r="Q21" s="1"/>
      <c r="R21" s="1"/>
      <c r="S21" s="38"/>
      <c r="T21" s="1"/>
      <c r="U21" s="1"/>
      <c r="V21" s="1"/>
      <c r="W21" s="1"/>
      <c r="X21" s="1"/>
      <c r="Y21" s="1"/>
      <c r="Z21" s="4"/>
      <c r="AA21" s="1"/>
      <c r="AB21" s="4"/>
      <c r="AC21" s="4"/>
      <c r="AD21" s="4"/>
    </row>
    <row r="22" ht="15.75" customHeight="1">
      <c r="A22" s="2"/>
      <c r="B22" s="22"/>
      <c r="C22" s="199" t="s">
        <v>246</v>
      </c>
      <c r="D22" s="200"/>
      <c r="E22" s="200"/>
      <c r="F22" s="201"/>
      <c r="G22" s="43" t="s">
        <v>22</v>
      </c>
      <c r="H22" s="44" t="s">
        <v>23</v>
      </c>
      <c r="I22" s="29" t="s">
        <v>24</v>
      </c>
      <c r="J22" s="2"/>
      <c r="K22" s="2"/>
      <c r="L22" s="2"/>
      <c r="M22" s="2"/>
      <c r="N22" s="2"/>
      <c r="O22" s="2"/>
      <c r="P22" s="3"/>
      <c r="Q22" s="2"/>
      <c r="R22" s="2"/>
      <c r="S22" s="38"/>
      <c r="T22" s="2"/>
      <c r="U22" s="2"/>
      <c r="V22" s="2"/>
      <c r="W22" s="2"/>
      <c r="X22" s="2"/>
      <c r="Y22" s="2"/>
      <c r="Z22" s="45"/>
      <c r="AA22" s="2"/>
      <c r="AB22" s="45"/>
      <c r="AC22" s="45"/>
      <c r="AD22" s="45"/>
    </row>
    <row r="23" ht="15.75" customHeight="1">
      <c r="A23" s="1"/>
      <c r="B23" s="9"/>
      <c r="C23" s="202"/>
      <c r="D23" s="203"/>
      <c r="E23" s="203"/>
      <c r="F23" s="204"/>
      <c r="G23" s="48">
        <v>3.0</v>
      </c>
      <c r="H23" s="49"/>
      <c r="I23" s="29"/>
      <c r="J23" s="1"/>
      <c r="K23" s="1"/>
      <c r="L23" s="1"/>
      <c r="M23" s="1"/>
      <c r="N23" s="1"/>
      <c r="O23" s="1"/>
      <c r="P23" s="3"/>
      <c r="Q23" s="1"/>
      <c r="R23" s="1"/>
      <c r="S23" s="38"/>
      <c r="T23" s="1"/>
      <c r="U23" s="1"/>
      <c r="V23" s="1"/>
      <c r="W23" s="1"/>
      <c r="X23" s="1"/>
      <c r="Y23" s="1"/>
      <c r="Z23" s="4"/>
      <c r="AA23" s="1"/>
      <c r="AB23" s="4"/>
      <c r="AC23" s="4"/>
      <c r="AD23" s="4"/>
    </row>
    <row r="24" ht="15.75" customHeight="1">
      <c r="A24" s="1"/>
      <c r="B24" s="9"/>
      <c r="C24" s="202" t="s">
        <v>247</v>
      </c>
      <c r="D24" s="203"/>
      <c r="E24" s="203"/>
      <c r="F24" s="204"/>
      <c r="G24" s="48">
        <v>3.0</v>
      </c>
      <c r="H24" s="49">
        <v>4109.04</v>
      </c>
      <c r="I24" s="29" t="s">
        <v>25</v>
      </c>
      <c r="J24" s="1"/>
      <c r="K24" s="1"/>
      <c r="L24" s="1"/>
      <c r="M24" s="1"/>
      <c r="N24" s="1"/>
      <c r="O24" s="1"/>
      <c r="P24" s="3"/>
      <c r="Q24" s="1"/>
      <c r="R24" s="1"/>
      <c r="S24" s="38"/>
      <c r="T24" s="1"/>
      <c r="U24" s="1"/>
      <c r="V24" s="1"/>
      <c r="W24" s="1"/>
      <c r="X24" s="1"/>
      <c r="Y24" s="1"/>
      <c r="Z24" s="4"/>
      <c r="AA24" s="1"/>
      <c r="AB24" s="4"/>
      <c r="AC24" s="4"/>
      <c r="AD24" s="4"/>
    </row>
    <row r="25" ht="15.75" customHeight="1">
      <c r="A25" s="1"/>
      <c r="B25" s="9"/>
      <c r="C25" s="205" t="s">
        <v>248</v>
      </c>
      <c r="D25" s="203"/>
      <c r="E25" s="203"/>
      <c r="F25" s="204"/>
      <c r="G25" s="48">
        <v>3.0</v>
      </c>
      <c r="H25" s="49">
        <v>4109.04</v>
      </c>
      <c r="I25" s="29"/>
      <c r="J25" s="1"/>
      <c r="K25" s="1"/>
      <c r="L25" s="1"/>
      <c r="M25" s="1"/>
      <c r="N25" s="1"/>
      <c r="O25" s="1"/>
      <c r="P25" s="3"/>
      <c r="Q25" s="1"/>
      <c r="R25" s="1"/>
      <c r="S25" s="38"/>
      <c r="T25" s="1"/>
      <c r="U25" s="1"/>
      <c r="V25" s="1"/>
      <c r="W25" s="1"/>
      <c r="X25" s="1"/>
      <c r="Y25" s="1"/>
      <c r="Z25" s="4"/>
      <c r="AA25" s="1"/>
      <c r="AB25" s="4"/>
      <c r="AC25" s="4"/>
      <c r="AD25" s="4"/>
    </row>
    <row r="26" ht="15.75" customHeight="1">
      <c r="A26" s="1"/>
      <c r="B26" s="9"/>
      <c r="C26" s="205" t="s">
        <v>249</v>
      </c>
      <c r="D26" s="203"/>
      <c r="E26" s="203"/>
      <c r="F26" s="204"/>
      <c r="G26" s="48"/>
      <c r="H26" s="49">
        <v>4109.04</v>
      </c>
      <c r="I26" s="29" t="s">
        <v>26</v>
      </c>
      <c r="J26" s="1"/>
      <c r="K26" s="1"/>
      <c r="L26" s="1"/>
      <c r="M26" s="1"/>
      <c r="N26" s="1"/>
      <c r="O26" s="1"/>
      <c r="P26" s="3"/>
      <c r="Q26" s="1"/>
      <c r="R26" s="1"/>
      <c r="S26" s="38"/>
      <c r="T26" s="1"/>
      <c r="U26" s="1"/>
      <c r="V26" s="1"/>
      <c r="W26" s="1"/>
      <c r="X26" s="1"/>
      <c r="Y26" s="1"/>
      <c r="Z26" s="4"/>
      <c r="AA26" s="1"/>
      <c r="AB26" s="4"/>
      <c r="AC26" s="4"/>
      <c r="AD26" s="4"/>
    </row>
    <row r="27" ht="15.75" customHeight="1">
      <c r="A27" s="1"/>
      <c r="B27" s="9"/>
      <c r="C27" s="288"/>
      <c r="D27" s="203"/>
      <c r="E27" s="203"/>
      <c r="F27" s="204"/>
      <c r="G27" s="48"/>
      <c r="H27" s="50"/>
      <c r="I27" s="29"/>
      <c r="J27" s="1"/>
      <c r="K27" s="1"/>
      <c r="L27" s="1"/>
      <c r="M27" s="1"/>
      <c r="N27" s="1"/>
      <c r="O27" s="1"/>
      <c r="P27" s="51"/>
      <c r="Q27" s="1"/>
      <c r="R27" s="1"/>
      <c r="T27" s="1"/>
      <c r="U27" s="1"/>
      <c r="V27" s="1"/>
      <c r="W27" s="1"/>
      <c r="X27" s="1"/>
      <c r="Y27" s="1"/>
      <c r="Z27" s="4"/>
      <c r="AA27" s="1"/>
      <c r="AB27" s="4"/>
      <c r="AC27" s="4"/>
      <c r="AD27" s="4"/>
    </row>
    <row r="28" ht="15.75" customHeight="1">
      <c r="A28" s="1"/>
      <c r="B28" s="9"/>
      <c r="C28" s="301"/>
      <c r="D28" s="203"/>
      <c r="E28" s="203"/>
      <c r="F28" s="204"/>
      <c r="G28" s="48"/>
      <c r="H28" s="52"/>
      <c r="I28" s="29" t="s">
        <v>27</v>
      </c>
      <c r="J28" s="1"/>
      <c r="K28" s="1"/>
      <c r="L28" s="1"/>
      <c r="M28" s="1"/>
      <c r="N28" s="1"/>
      <c r="O28" s="1"/>
      <c r="P28" s="3"/>
      <c r="Q28" s="1"/>
      <c r="R28" s="1"/>
      <c r="T28" s="1"/>
      <c r="U28" s="1"/>
      <c r="V28" s="1"/>
      <c r="W28" s="1"/>
      <c r="X28" s="1"/>
      <c r="Y28" s="1"/>
      <c r="Z28" s="4"/>
      <c r="AA28" s="1"/>
      <c r="AB28" s="4"/>
      <c r="AC28" s="4"/>
      <c r="AD28" s="4"/>
    </row>
    <row r="29" ht="15.75" customHeight="1">
      <c r="A29" s="1"/>
      <c r="B29" s="9"/>
      <c r="C29" s="301"/>
      <c r="D29" s="203"/>
      <c r="E29" s="203"/>
      <c r="F29" s="204"/>
      <c r="G29" s="48"/>
      <c r="H29" s="53"/>
      <c r="I29" s="29"/>
      <c r="J29" s="1"/>
      <c r="K29" s="1"/>
      <c r="L29" s="1"/>
      <c r="M29" s="1"/>
      <c r="N29" s="1"/>
      <c r="O29" s="1"/>
      <c r="P29" s="3"/>
      <c r="Q29" s="1"/>
      <c r="R29" s="1"/>
      <c r="T29" s="1"/>
      <c r="U29" s="1"/>
      <c r="V29" s="1"/>
      <c r="W29" s="1"/>
      <c r="X29" s="1"/>
      <c r="Y29" s="1"/>
      <c r="Z29" s="4"/>
      <c r="AA29" s="1"/>
      <c r="AB29" s="4"/>
      <c r="AC29" s="4"/>
      <c r="AD29" s="4"/>
    </row>
    <row r="30" ht="15.75" customHeight="1">
      <c r="A30" s="1"/>
      <c r="B30" s="9"/>
      <c r="C30" s="209"/>
      <c r="F30" s="207"/>
      <c r="G30" s="48"/>
      <c r="H30" s="54"/>
      <c r="I30" s="29" t="s">
        <v>28</v>
      </c>
      <c r="J30" s="1"/>
      <c r="K30" s="1"/>
      <c r="L30" s="1"/>
      <c r="M30" s="1"/>
      <c r="N30" s="1"/>
      <c r="O30" s="1"/>
      <c r="P30" s="8"/>
      <c r="Q30" s="1"/>
      <c r="R30" s="1"/>
      <c r="S30" s="3"/>
      <c r="T30" s="1"/>
      <c r="U30" s="1"/>
      <c r="V30" s="1"/>
      <c r="W30" s="1"/>
      <c r="X30" s="1"/>
      <c r="Y30" s="1"/>
      <c r="Z30" s="4"/>
      <c r="AA30" s="1"/>
      <c r="AB30" s="4"/>
      <c r="AC30" s="4"/>
      <c r="AD30" s="4"/>
    </row>
    <row r="31" ht="15.75" customHeight="1">
      <c r="A31" s="1"/>
      <c r="B31" s="9"/>
      <c r="C31" s="302"/>
      <c r="D31" s="303"/>
      <c r="E31" s="303"/>
      <c r="F31" s="304"/>
      <c r="G31" s="55"/>
      <c r="H31" s="56"/>
      <c r="I31" s="29"/>
      <c r="J31" s="1"/>
      <c r="K31" s="1"/>
      <c r="L31" s="1"/>
      <c r="M31" s="1"/>
      <c r="N31" s="1"/>
      <c r="O31" s="1"/>
      <c r="P31" s="8"/>
      <c r="Q31" s="1"/>
      <c r="R31" s="1"/>
      <c r="S31" s="3"/>
      <c r="T31" s="1"/>
      <c r="U31" s="1"/>
      <c r="V31" s="1"/>
      <c r="W31" s="1"/>
      <c r="X31" s="1"/>
      <c r="Y31" s="1"/>
      <c r="Z31" s="4"/>
      <c r="AA31" s="1"/>
      <c r="AB31" s="4"/>
      <c r="AC31" s="4"/>
      <c r="AD31" s="4"/>
    </row>
    <row r="32" ht="15.75" hidden="1" customHeight="1">
      <c r="A32" s="1"/>
      <c r="B32" s="9"/>
      <c r="C32" s="305"/>
      <c r="D32" s="211"/>
      <c r="E32" s="211"/>
      <c r="F32" s="306"/>
      <c r="G32" s="59"/>
      <c r="H32" s="60"/>
      <c r="I32" s="29" t="s">
        <v>29</v>
      </c>
      <c r="J32" s="1"/>
      <c r="K32" s="1"/>
      <c r="L32" s="1"/>
      <c r="M32" s="1"/>
      <c r="N32" s="1"/>
      <c r="O32" s="1"/>
      <c r="P32" s="1"/>
      <c r="Q32" s="1"/>
      <c r="R32" s="1"/>
      <c r="S32" s="3"/>
      <c r="T32" s="1"/>
      <c r="U32" s="1"/>
      <c r="V32" s="1"/>
      <c r="W32" s="1"/>
      <c r="X32" s="1"/>
      <c r="Y32" s="1"/>
      <c r="Z32" s="4"/>
      <c r="AA32" s="1"/>
      <c r="AB32" s="4"/>
      <c r="AC32" s="4"/>
      <c r="AD32" s="4"/>
    </row>
    <row r="33" ht="15.75" hidden="1" customHeight="1">
      <c r="A33" s="1"/>
      <c r="B33" s="9"/>
      <c r="C33" s="307"/>
      <c r="D33" s="203"/>
      <c r="E33" s="203"/>
      <c r="F33" s="308"/>
      <c r="G33" s="48"/>
      <c r="H33" s="49"/>
      <c r="I33" s="29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4"/>
      <c r="AA33" s="1"/>
      <c r="AB33" s="4"/>
      <c r="AC33" s="4"/>
      <c r="AD33" s="4"/>
    </row>
    <row r="34" ht="15.75" hidden="1" customHeight="1">
      <c r="A34" s="1"/>
      <c r="B34" s="9"/>
      <c r="C34" s="307"/>
      <c r="D34" s="203"/>
      <c r="E34" s="203"/>
      <c r="F34" s="308"/>
      <c r="G34" s="48"/>
      <c r="H34" s="49"/>
      <c r="I34" s="29" t="s">
        <v>30</v>
      </c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4"/>
      <c r="AA34" s="1"/>
      <c r="AB34" s="4"/>
      <c r="AC34" s="4"/>
      <c r="AD34" s="4"/>
    </row>
    <row r="35" ht="15.75" hidden="1" customHeight="1">
      <c r="A35" s="1"/>
      <c r="B35" s="9"/>
      <c r="C35" s="307"/>
      <c r="D35" s="203"/>
      <c r="E35" s="203"/>
      <c r="F35" s="308"/>
      <c r="G35" s="48"/>
      <c r="H35" s="49"/>
      <c r="I35" s="29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4"/>
      <c r="AA35" s="1"/>
      <c r="AB35" s="4"/>
      <c r="AC35" s="4"/>
      <c r="AD35" s="4"/>
    </row>
    <row r="36" ht="15.75" hidden="1" customHeight="1">
      <c r="A36" s="1"/>
      <c r="B36" s="9"/>
      <c r="C36" s="307"/>
      <c r="D36" s="203"/>
      <c r="E36" s="203"/>
      <c r="F36" s="308"/>
      <c r="G36" s="48"/>
      <c r="H36" s="49"/>
      <c r="I36" s="29" t="s">
        <v>31</v>
      </c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4"/>
      <c r="AA36" s="1"/>
      <c r="AB36" s="4"/>
      <c r="AC36" s="4"/>
      <c r="AD36" s="4"/>
    </row>
    <row r="37" ht="15.75" hidden="1" customHeight="1">
      <c r="A37" s="1"/>
      <c r="B37" s="9"/>
      <c r="C37" s="307"/>
      <c r="D37" s="203"/>
      <c r="E37" s="203"/>
      <c r="F37" s="308"/>
      <c r="G37" s="48"/>
      <c r="H37" s="49"/>
      <c r="I37" s="29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4"/>
      <c r="AA37" s="1"/>
      <c r="AB37" s="4"/>
      <c r="AC37" s="4"/>
      <c r="AD37" s="4"/>
    </row>
    <row r="38" ht="15.75" hidden="1" customHeight="1">
      <c r="A38" s="1"/>
      <c r="B38" s="9"/>
      <c r="C38" s="307"/>
      <c r="D38" s="203"/>
      <c r="E38" s="203"/>
      <c r="F38" s="308"/>
      <c r="G38" s="48"/>
      <c r="H38" s="49"/>
      <c r="I38" s="29" t="s">
        <v>32</v>
      </c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4"/>
      <c r="AA38" s="1"/>
      <c r="AB38" s="4"/>
      <c r="AC38" s="4"/>
      <c r="AD38" s="4"/>
    </row>
    <row r="39" ht="15.75" hidden="1" customHeight="1">
      <c r="A39" s="1"/>
      <c r="B39" s="9"/>
      <c r="C39" s="309"/>
      <c r="D39" s="214"/>
      <c r="E39" s="214"/>
      <c r="F39" s="310"/>
      <c r="G39" s="63"/>
      <c r="H39" s="50"/>
      <c r="I39" s="29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4"/>
      <c r="AA39" s="1"/>
      <c r="AB39" s="4"/>
      <c r="AC39" s="4"/>
      <c r="AD39" s="4"/>
    </row>
    <row r="40" ht="15.75" customHeight="1">
      <c r="A40" s="1"/>
      <c r="B40" s="9"/>
      <c r="C40" s="311"/>
      <c r="D40" s="64"/>
      <c r="E40" s="64"/>
      <c r="F40" s="64"/>
      <c r="G40" s="55"/>
      <c r="H40" s="56"/>
      <c r="I40" s="29" t="s">
        <v>33</v>
      </c>
      <c r="J40" s="1"/>
      <c r="K40" s="1"/>
      <c r="L40" s="1"/>
      <c r="M40" s="1"/>
      <c r="N40" s="1"/>
      <c r="O40" s="1"/>
      <c r="P40" s="8"/>
      <c r="Q40" s="1"/>
      <c r="R40" s="1"/>
      <c r="S40" s="8"/>
      <c r="T40" s="1"/>
      <c r="U40" s="1"/>
      <c r="V40" s="1"/>
      <c r="W40" s="1"/>
      <c r="X40" s="1"/>
      <c r="Y40" s="1"/>
      <c r="Z40" s="4"/>
      <c r="AA40" s="1"/>
      <c r="AB40" s="4"/>
      <c r="AC40" s="4"/>
      <c r="AD40" s="4"/>
    </row>
    <row r="41" ht="15.75" customHeight="1">
      <c r="A41" s="1"/>
      <c r="B41" s="9"/>
      <c r="C41" s="312"/>
      <c r="F41" s="313"/>
      <c r="G41" s="55"/>
      <c r="H41" s="56"/>
      <c r="I41" s="29"/>
      <c r="J41" s="1"/>
      <c r="K41" s="1"/>
      <c r="L41" s="1"/>
      <c r="M41" s="1"/>
      <c r="N41" s="1"/>
      <c r="O41" s="1"/>
      <c r="P41" s="8"/>
      <c r="Q41" s="1"/>
      <c r="R41" s="1"/>
      <c r="S41" s="8"/>
      <c r="T41" s="1"/>
      <c r="U41" s="1"/>
      <c r="V41" s="1"/>
      <c r="W41" s="1"/>
      <c r="X41" s="1"/>
      <c r="Y41" s="1"/>
      <c r="Z41" s="4"/>
      <c r="AA41" s="1"/>
      <c r="AB41" s="4"/>
      <c r="AC41" s="4"/>
      <c r="AD41" s="4"/>
    </row>
    <row r="42" ht="15.75" customHeight="1">
      <c r="A42" s="1"/>
      <c r="B42" s="9"/>
      <c r="C42" s="312"/>
      <c r="F42" s="313"/>
      <c r="G42" s="55"/>
      <c r="H42" s="56"/>
      <c r="I42" s="29" t="s">
        <v>34</v>
      </c>
      <c r="J42" s="1"/>
      <c r="K42" s="1"/>
      <c r="L42" s="1"/>
      <c r="M42" s="1"/>
      <c r="N42" s="1"/>
      <c r="O42" s="1"/>
      <c r="P42" s="8"/>
      <c r="Q42" s="1"/>
      <c r="R42" s="1"/>
      <c r="S42" s="8"/>
      <c r="T42" s="1"/>
      <c r="U42" s="1"/>
      <c r="V42" s="1"/>
      <c r="W42" s="1"/>
      <c r="X42" s="1"/>
      <c r="Y42" s="1"/>
      <c r="Z42" s="4"/>
      <c r="AA42" s="1"/>
      <c r="AB42" s="4"/>
      <c r="AC42" s="4"/>
      <c r="AD42" s="4"/>
    </row>
    <row r="43" ht="15.75" customHeight="1">
      <c r="A43" s="1"/>
      <c r="B43" s="9"/>
      <c r="C43" s="312"/>
      <c r="F43" s="313"/>
      <c r="G43" s="55"/>
      <c r="H43" s="56"/>
      <c r="I43" s="29"/>
      <c r="J43" s="1"/>
      <c r="K43" s="1"/>
      <c r="L43" s="1"/>
      <c r="M43" s="1"/>
      <c r="N43" s="1"/>
      <c r="O43" s="1"/>
      <c r="P43" s="8"/>
      <c r="Q43" s="1"/>
      <c r="R43" s="1"/>
      <c r="T43" s="1"/>
      <c r="U43" s="1"/>
      <c r="V43" s="1"/>
      <c r="W43" s="1"/>
      <c r="X43" s="1"/>
      <c r="Y43" s="1"/>
      <c r="Z43" s="4"/>
      <c r="AA43" s="1"/>
      <c r="AB43" s="4"/>
      <c r="AC43" s="4"/>
      <c r="AD43" s="4"/>
    </row>
    <row r="44" ht="15.75" customHeight="1">
      <c r="A44" s="1"/>
      <c r="B44" s="9"/>
      <c r="C44" s="314"/>
      <c r="D44" s="315"/>
      <c r="E44" s="315"/>
      <c r="F44" s="316"/>
      <c r="G44" s="69" t="s">
        <v>369</v>
      </c>
      <c r="H44" s="317">
        <f>SUM(H23:H43)</f>
        <v>12327.12</v>
      </c>
      <c r="I44" s="29" t="s">
        <v>8</v>
      </c>
      <c r="J44" s="1"/>
      <c r="K44" s="68"/>
      <c r="L44" s="55"/>
      <c r="M44" s="1"/>
      <c r="N44" s="1"/>
      <c r="O44" s="1"/>
      <c r="P44" s="8"/>
      <c r="Q44" s="1"/>
      <c r="R44" s="1"/>
      <c r="S44" s="8"/>
      <c r="T44" s="1"/>
      <c r="U44" s="1"/>
      <c r="V44" s="1"/>
      <c r="W44" s="1"/>
      <c r="X44" s="1"/>
      <c r="Y44" s="1"/>
      <c r="Z44" s="4"/>
      <c r="AA44" s="1"/>
      <c r="AB44" s="4"/>
      <c r="AC44" s="4"/>
      <c r="AD44" s="4"/>
    </row>
    <row r="45" ht="15.75" customHeight="1">
      <c r="A45" s="1"/>
      <c r="B45" s="9"/>
      <c r="C45" s="1"/>
      <c r="D45" s="1"/>
      <c r="E45" s="1"/>
      <c r="F45" s="1"/>
      <c r="G45" s="69" t="s">
        <v>36</v>
      </c>
      <c r="H45" s="70">
        <v>497.39</v>
      </c>
      <c r="I45" s="29"/>
      <c r="J45" s="1"/>
      <c r="K45" s="55"/>
      <c r="L45" s="55"/>
      <c r="M45" s="1"/>
      <c r="N45" s="1"/>
      <c r="O45" s="1"/>
      <c r="P45" s="3"/>
      <c r="Q45" s="1"/>
      <c r="R45" s="1"/>
      <c r="S45" s="8"/>
      <c r="T45" s="1"/>
      <c r="U45" s="1"/>
      <c r="V45" s="1"/>
      <c r="W45" s="1"/>
      <c r="X45" s="1"/>
      <c r="Y45" s="1"/>
      <c r="Z45" s="4"/>
      <c r="AA45" s="1"/>
      <c r="AB45" s="4"/>
      <c r="AC45" s="4"/>
      <c r="AD45" s="4"/>
    </row>
    <row r="46" ht="15.75" customHeight="1">
      <c r="A46" s="1"/>
      <c r="B46" s="9"/>
      <c r="C46" s="1"/>
      <c r="D46" s="1"/>
      <c r="E46" s="1"/>
      <c r="F46" s="1"/>
      <c r="G46" s="71" t="s">
        <v>37</v>
      </c>
      <c r="H46" s="72"/>
      <c r="I46" s="29" t="s">
        <v>38</v>
      </c>
      <c r="J46" s="1"/>
      <c r="K46" s="55"/>
      <c r="L46" s="73"/>
      <c r="M46" s="1"/>
      <c r="N46" s="1"/>
      <c r="O46" s="1"/>
      <c r="P46" s="1"/>
      <c r="Q46" s="1"/>
      <c r="R46" s="1"/>
      <c r="S46" s="8"/>
      <c r="T46" s="1"/>
      <c r="U46" s="1"/>
      <c r="V46" s="1"/>
      <c r="W46" s="1"/>
      <c r="X46" s="1"/>
      <c r="Y46" s="1"/>
      <c r="Z46" s="4"/>
      <c r="AA46" s="1"/>
      <c r="AB46" s="4"/>
      <c r="AC46" s="4"/>
      <c r="AD46" s="4"/>
    </row>
    <row r="47" ht="15.75" customHeight="1">
      <c r="A47" s="1"/>
      <c r="B47" s="9"/>
      <c r="C47" s="55"/>
      <c r="D47" s="76"/>
      <c r="E47" s="55" t="s">
        <v>40</v>
      </c>
      <c r="G47" s="69" t="s">
        <v>41</v>
      </c>
      <c r="H47" s="77">
        <v>1569.89</v>
      </c>
      <c r="I47" s="29"/>
      <c r="J47" s="1"/>
      <c r="K47" s="73"/>
      <c r="L47" s="73"/>
      <c r="M47" s="1"/>
      <c r="N47" s="1"/>
      <c r="O47" s="1"/>
      <c r="P47" s="1"/>
      <c r="Q47" s="1"/>
      <c r="R47" s="1"/>
      <c r="T47" s="1"/>
      <c r="U47" s="1"/>
      <c r="V47" s="1"/>
      <c r="W47" s="1"/>
      <c r="X47" s="1"/>
      <c r="Y47" s="1"/>
      <c r="Z47" s="4"/>
      <c r="AA47" s="1"/>
      <c r="AB47" s="4"/>
      <c r="AC47" s="4"/>
      <c r="AD47" s="4"/>
    </row>
    <row r="48" ht="15.75" customHeight="1">
      <c r="A48" s="1"/>
      <c r="B48" s="9"/>
      <c r="C48" s="80" t="s">
        <v>250</v>
      </c>
      <c r="D48" s="1"/>
      <c r="E48" s="80" t="s">
        <v>43</v>
      </c>
      <c r="F48" s="221"/>
      <c r="G48" s="69" t="s">
        <v>44</v>
      </c>
      <c r="H48" s="77">
        <v>4805.92</v>
      </c>
      <c r="I48" s="29" t="s">
        <v>45</v>
      </c>
      <c r="J48" s="1"/>
      <c r="K48" s="73"/>
      <c r="L48" s="73"/>
      <c r="M48" s="1"/>
      <c r="N48" s="1"/>
      <c r="O48" s="1"/>
      <c r="P48" s="1"/>
      <c r="Q48" s="1"/>
      <c r="R48" s="1"/>
      <c r="S48" s="3"/>
      <c r="T48" s="1"/>
      <c r="U48" s="1"/>
      <c r="V48" s="1"/>
      <c r="W48" s="1"/>
      <c r="X48" s="1"/>
      <c r="Y48" s="1"/>
      <c r="Z48" s="4"/>
      <c r="AA48" s="1"/>
      <c r="AB48" s="4"/>
      <c r="AC48" s="4"/>
      <c r="AD48" s="4"/>
    </row>
    <row r="49" ht="15.75" customHeight="1">
      <c r="A49" s="1"/>
      <c r="B49" s="9"/>
      <c r="C49" s="1"/>
      <c r="D49" s="1"/>
      <c r="E49" s="55" t="s">
        <v>47</v>
      </c>
      <c r="F49" s="207"/>
      <c r="G49" s="82" t="s">
        <v>48</v>
      </c>
      <c r="H49" s="83">
        <v>415.85</v>
      </c>
      <c r="I49" s="84"/>
      <c r="J49" s="1"/>
      <c r="K49" s="55"/>
      <c r="L49" s="73"/>
      <c r="M49" s="1"/>
      <c r="N49" s="1"/>
      <c r="O49" s="1"/>
      <c r="P49" s="1"/>
      <c r="Q49" s="1"/>
      <c r="R49" s="1"/>
      <c r="T49" s="1"/>
      <c r="U49" s="1"/>
      <c r="V49" s="1"/>
      <c r="W49" s="1"/>
      <c r="X49" s="1"/>
      <c r="Y49" s="1"/>
      <c r="Z49" s="4"/>
      <c r="AA49" s="1"/>
      <c r="AB49" s="4"/>
      <c r="AC49" s="4"/>
      <c r="AD49" s="4"/>
    </row>
    <row r="50" ht="15.75" customHeight="1">
      <c r="A50" s="1"/>
      <c r="B50" s="9"/>
      <c r="C50" s="55" t="s">
        <v>251</v>
      </c>
      <c r="D50" s="85"/>
      <c r="E50" s="198"/>
      <c r="F50" s="222"/>
      <c r="G50" s="82" t="s">
        <v>50</v>
      </c>
      <c r="H50" s="83"/>
      <c r="I50" s="29"/>
      <c r="J50" s="1"/>
      <c r="K50" s="73"/>
      <c r="L50" s="55"/>
      <c r="M50" s="1"/>
      <c r="N50" s="1"/>
      <c r="O50" s="1"/>
      <c r="P50" s="1"/>
      <c r="Q50" s="1"/>
      <c r="R50" s="1"/>
      <c r="S50" s="8"/>
      <c r="T50" s="1"/>
      <c r="U50" s="1"/>
      <c r="V50" s="1"/>
      <c r="W50" s="1"/>
      <c r="X50" s="1"/>
      <c r="Y50" s="1"/>
      <c r="Z50" s="4"/>
      <c r="AA50" s="1"/>
      <c r="AB50" s="4"/>
      <c r="AC50" s="4"/>
      <c r="AD50" s="4"/>
    </row>
    <row r="51" ht="15.75" customHeight="1">
      <c r="A51" s="1"/>
      <c r="B51" s="9"/>
      <c r="C51" s="80" t="s">
        <v>252</v>
      </c>
      <c r="D51" s="1"/>
      <c r="E51" s="80" t="s">
        <v>52</v>
      </c>
      <c r="F51" s="221"/>
      <c r="G51" s="71" t="s">
        <v>53</v>
      </c>
      <c r="H51" s="72">
        <v>239.12</v>
      </c>
      <c r="I51" s="29"/>
      <c r="J51" s="1"/>
      <c r="K51" s="55"/>
      <c r="L51" s="73"/>
      <c r="M51" s="1"/>
      <c r="N51" s="1"/>
      <c r="O51" s="1"/>
      <c r="P51" s="1"/>
      <c r="Q51" s="1"/>
      <c r="R51" s="1"/>
      <c r="S51" s="8"/>
      <c r="T51" s="1"/>
      <c r="U51" s="1"/>
      <c r="V51" s="1"/>
      <c r="W51" s="1"/>
      <c r="X51" s="1"/>
      <c r="Y51" s="1"/>
      <c r="Z51" s="4"/>
      <c r="AA51" s="1"/>
      <c r="AB51" s="4"/>
      <c r="AC51" s="4"/>
      <c r="AD51" s="4"/>
    </row>
    <row r="52" ht="15.75" customHeight="1">
      <c r="A52" s="1"/>
      <c r="B52" s="9"/>
      <c r="C52" s="1"/>
      <c r="D52" s="1"/>
      <c r="E52" s="1"/>
      <c r="F52" s="1"/>
      <c r="G52" s="69" t="s">
        <v>55</v>
      </c>
      <c r="H52" s="77"/>
      <c r="I52" s="29"/>
      <c r="J52" s="1"/>
      <c r="K52" s="73"/>
      <c r="L52" s="55"/>
      <c r="M52" s="1"/>
      <c r="N52" s="1"/>
      <c r="O52" s="1"/>
      <c r="P52" s="1"/>
      <c r="Q52" s="1"/>
      <c r="R52" s="1"/>
      <c r="T52" s="1"/>
      <c r="U52" s="1"/>
      <c r="V52" s="1"/>
      <c r="W52" s="1"/>
      <c r="X52" s="1"/>
      <c r="Y52" s="1"/>
      <c r="Z52" s="4"/>
      <c r="AA52" s="1"/>
      <c r="AB52" s="4"/>
      <c r="AC52" s="4"/>
      <c r="AD52" s="4"/>
    </row>
    <row r="53" ht="15.75" customHeight="1">
      <c r="A53" s="1"/>
      <c r="B53" s="9"/>
      <c r="C53" s="223" t="s">
        <v>253</v>
      </c>
      <c r="D53" s="86"/>
      <c r="E53" s="87"/>
      <c r="F53" s="1"/>
      <c r="G53" s="88" t="s">
        <v>57</v>
      </c>
      <c r="H53" s="72"/>
      <c r="I53" s="29"/>
      <c r="J53" s="1"/>
      <c r="K53" s="55"/>
      <c r="L53" s="73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4"/>
      <c r="AA53" s="1"/>
      <c r="AB53" s="4"/>
      <c r="AC53" s="4"/>
      <c r="AD53" s="4"/>
    </row>
    <row r="54" ht="15.75" customHeight="1">
      <c r="A54" s="1"/>
      <c r="B54" s="9"/>
      <c r="C54" s="225" t="s">
        <v>254</v>
      </c>
      <c r="E54" s="89"/>
      <c r="F54" s="1"/>
      <c r="G54" s="90" t="s">
        <v>59</v>
      </c>
      <c r="H54" s="77"/>
      <c r="I54" s="29"/>
      <c r="J54" s="91"/>
      <c r="K54" s="73"/>
      <c r="L54" s="55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4"/>
      <c r="AA54" s="1"/>
      <c r="AB54" s="4"/>
      <c r="AC54" s="4"/>
      <c r="AD54" s="4"/>
    </row>
    <row r="55" ht="15.75" customHeight="1">
      <c r="A55" s="1"/>
      <c r="B55" s="9"/>
      <c r="C55" s="226" t="s">
        <v>255</v>
      </c>
      <c r="E55" s="89"/>
      <c r="F55" s="1"/>
      <c r="G55" s="88" t="s">
        <v>61</v>
      </c>
      <c r="H55" s="72">
        <v>239.12</v>
      </c>
      <c r="I55" s="29"/>
      <c r="J55" s="1"/>
      <c r="K55" s="55"/>
      <c r="L55" s="73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4"/>
      <c r="AA55" s="1"/>
      <c r="AB55" s="4"/>
      <c r="AC55" s="4"/>
      <c r="AD55" s="4"/>
    </row>
    <row r="56" ht="15.75" customHeight="1">
      <c r="A56" s="1"/>
      <c r="B56" s="9"/>
      <c r="C56" s="227" t="s">
        <v>370</v>
      </c>
      <c r="E56" s="228"/>
      <c r="F56" s="1"/>
      <c r="G56" s="69"/>
      <c r="H56" s="92"/>
      <c r="I56" s="93"/>
      <c r="J56" s="1"/>
      <c r="K56" s="73"/>
      <c r="L56" s="73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4"/>
      <c r="AA56" s="1"/>
      <c r="AB56" s="4"/>
      <c r="AC56" s="4"/>
      <c r="AD56" s="4"/>
    </row>
    <row r="57" ht="15.75" customHeight="1">
      <c r="A57" s="1"/>
      <c r="B57" s="9"/>
      <c r="C57" s="229" t="s">
        <v>371</v>
      </c>
      <c r="E57" s="89"/>
      <c r="F57" s="1"/>
      <c r="G57" s="94" t="s">
        <v>64</v>
      </c>
      <c r="H57" s="95">
        <v>173.91</v>
      </c>
      <c r="I57" s="93"/>
      <c r="J57" s="1"/>
      <c r="K57" s="73"/>
      <c r="L57" s="73"/>
      <c r="M57" s="1"/>
      <c r="N57" s="1"/>
      <c r="O57" s="1"/>
      <c r="P57" s="1"/>
      <c r="Q57" s="1"/>
      <c r="R57" s="1"/>
      <c r="S57" s="1"/>
      <c r="T57" s="1"/>
      <c r="U57" s="74" t="s">
        <v>39</v>
      </c>
      <c r="V57" s="75">
        <v>497.39</v>
      </c>
      <c r="W57" s="1"/>
      <c r="X57" s="1"/>
      <c r="Y57" s="1"/>
      <c r="Z57" s="4"/>
      <c r="AA57" s="1"/>
      <c r="AB57" s="4"/>
      <c r="AC57" s="4"/>
      <c r="AD57" s="4"/>
    </row>
    <row r="58" ht="15.75" customHeight="1">
      <c r="A58" s="1"/>
      <c r="B58" s="9"/>
      <c r="C58" s="231" t="s">
        <v>258</v>
      </c>
      <c r="E58" s="89"/>
      <c r="F58" s="1"/>
      <c r="G58" s="94" t="s">
        <v>66</v>
      </c>
      <c r="H58" s="95">
        <v>158.1</v>
      </c>
      <c r="I58" s="93"/>
      <c r="J58" s="1"/>
      <c r="K58" s="73"/>
      <c r="L58" s="55"/>
      <c r="M58" s="1"/>
      <c r="N58" s="1"/>
      <c r="O58" s="1"/>
      <c r="P58" s="1"/>
      <c r="Q58" s="1"/>
      <c r="R58" s="1"/>
      <c r="S58" s="1"/>
      <c r="T58" s="1"/>
      <c r="U58" s="78" t="s">
        <v>42</v>
      </c>
      <c r="V58" s="79">
        <v>173.91</v>
      </c>
      <c r="W58" s="1"/>
      <c r="X58" s="1"/>
      <c r="Y58" s="1"/>
      <c r="Z58" s="4"/>
      <c r="AA58" s="1"/>
      <c r="AB58" s="4"/>
      <c r="AC58" s="4"/>
      <c r="AD58" s="4"/>
    </row>
    <row r="59" ht="15.75" customHeight="1">
      <c r="A59" s="1"/>
      <c r="B59" s="9"/>
      <c r="C59" s="232" t="s">
        <v>259</v>
      </c>
      <c r="E59" s="228"/>
      <c r="F59" s="1"/>
      <c r="G59" s="96" t="s">
        <v>68</v>
      </c>
      <c r="H59" s="72"/>
      <c r="I59" s="93"/>
      <c r="J59" s="1"/>
      <c r="K59" s="55"/>
      <c r="L59" s="97"/>
      <c r="M59" s="1"/>
      <c r="N59" s="1"/>
      <c r="O59" s="1"/>
      <c r="P59" s="1"/>
      <c r="Q59" s="1"/>
      <c r="R59" s="1"/>
      <c r="S59" s="1"/>
      <c r="T59" s="1"/>
      <c r="U59" s="78" t="s">
        <v>46</v>
      </c>
      <c r="V59" s="79">
        <v>4805.92</v>
      </c>
      <c r="W59" s="1"/>
      <c r="X59" s="1"/>
      <c r="Y59" s="1"/>
      <c r="Z59" s="4"/>
      <c r="AA59" s="1"/>
      <c r="AB59" s="4"/>
      <c r="AC59" s="4"/>
      <c r="AD59" s="4"/>
    </row>
    <row r="60" ht="15.75" customHeight="1">
      <c r="A60" s="1"/>
      <c r="B60" s="9"/>
      <c r="C60" s="233" t="s">
        <v>260</v>
      </c>
      <c r="E60" s="228"/>
      <c r="F60" s="1"/>
      <c r="G60" s="100" t="s">
        <v>70</v>
      </c>
      <c r="H60" s="106">
        <v>2144.27</v>
      </c>
      <c r="I60" s="93"/>
      <c r="J60" s="1"/>
      <c r="K60" s="102"/>
      <c r="L60" s="97"/>
      <c r="M60" s="1"/>
      <c r="N60" s="1"/>
      <c r="O60" s="1"/>
      <c r="P60" s="1"/>
      <c r="Q60" s="1"/>
      <c r="R60" s="1"/>
      <c r="S60" s="1"/>
      <c r="T60" s="1"/>
      <c r="U60" s="78" t="s">
        <v>49</v>
      </c>
      <c r="V60" s="79">
        <v>1369.68</v>
      </c>
      <c r="W60" s="1"/>
      <c r="X60" s="1"/>
      <c r="Y60" s="1"/>
      <c r="Z60" s="4"/>
      <c r="AA60" s="1"/>
      <c r="AB60" s="4"/>
      <c r="AC60" s="4"/>
      <c r="AD60" s="4"/>
    </row>
    <row r="61" ht="15.75" customHeight="1">
      <c r="A61" s="1"/>
      <c r="B61" s="9"/>
      <c r="C61" s="235" t="s">
        <v>261</v>
      </c>
      <c r="D61" s="103"/>
      <c r="E61" s="104"/>
      <c r="F61" s="1"/>
      <c r="G61" s="105" t="s">
        <v>71</v>
      </c>
      <c r="H61" s="106"/>
      <c r="I61" s="107"/>
      <c r="J61" s="1"/>
      <c r="K61" s="97"/>
      <c r="L61" s="73"/>
      <c r="M61" s="1"/>
      <c r="N61" s="1"/>
      <c r="O61" s="1"/>
      <c r="P61" s="1"/>
      <c r="Q61" s="1"/>
      <c r="R61" s="1"/>
      <c r="S61" s="1"/>
      <c r="T61" s="1"/>
      <c r="U61" s="78" t="s">
        <v>51</v>
      </c>
      <c r="V61" s="79"/>
      <c r="W61" s="1"/>
      <c r="X61" s="1"/>
      <c r="Y61" s="1"/>
      <c r="Z61" s="4"/>
      <c r="AA61" s="1"/>
      <c r="AB61" s="4"/>
      <c r="AC61" s="4"/>
      <c r="AD61" s="4"/>
    </row>
    <row r="62" ht="15.75" customHeight="1">
      <c r="A62" s="1"/>
      <c r="B62" s="9"/>
      <c r="C62" s="226"/>
      <c r="E62" s="89"/>
      <c r="F62" s="1"/>
      <c r="G62" s="108"/>
      <c r="H62" s="109"/>
      <c r="I62" s="107"/>
      <c r="J62" s="1"/>
      <c r="K62" s="73"/>
      <c r="L62" s="1"/>
      <c r="M62" s="1"/>
      <c r="N62" s="1"/>
      <c r="O62" s="1"/>
      <c r="P62" s="1"/>
      <c r="Q62" s="1"/>
      <c r="R62" s="1"/>
      <c r="S62" s="1"/>
      <c r="T62" s="1"/>
      <c r="U62" s="78" t="s">
        <v>54</v>
      </c>
      <c r="V62" s="79">
        <v>239.12</v>
      </c>
      <c r="W62" s="1"/>
      <c r="X62" s="1"/>
      <c r="Y62" s="1"/>
      <c r="Z62" s="4"/>
      <c r="AA62" s="1"/>
      <c r="AB62" s="4"/>
      <c r="AC62" s="4"/>
      <c r="AD62" s="4"/>
    </row>
    <row r="63" ht="15.75" customHeight="1">
      <c r="A63" s="1"/>
      <c r="B63" s="9"/>
      <c r="C63" s="237" t="s">
        <v>262</v>
      </c>
      <c r="D63" s="103"/>
      <c r="E63" s="104"/>
      <c r="F63" s="1"/>
      <c r="G63" s="110" t="s">
        <v>72</v>
      </c>
      <c r="H63" s="111">
        <f>SUM(H44:H62)</f>
        <v>22570.69</v>
      </c>
      <c r="I63" s="65" t="s">
        <v>73</v>
      </c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78" t="s">
        <v>56</v>
      </c>
      <c r="V63" s="79"/>
      <c r="W63" s="1"/>
      <c r="X63" s="1"/>
      <c r="Y63" s="1"/>
      <c r="Z63" s="4"/>
      <c r="AA63" s="1"/>
      <c r="AB63" s="4"/>
      <c r="AC63" s="4"/>
      <c r="AD63" s="4"/>
    </row>
    <row r="64" ht="15.75" customHeight="1">
      <c r="A64" s="1"/>
      <c r="B64" s="9"/>
      <c r="C64" s="226" t="s">
        <v>263</v>
      </c>
      <c r="E64" s="89"/>
      <c r="F64" s="1"/>
      <c r="G64" s="112" t="s">
        <v>74</v>
      </c>
      <c r="H64" s="113"/>
      <c r="I64" s="114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78" t="s">
        <v>58</v>
      </c>
      <c r="V64" s="79">
        <v>415.85</v>
      </c>
      <c r="W64" s="1"/>
      <c r="X64" s="1"/>
      <c r="Y64" s="1"/>
      <c r="Z64" s="4"/>
      <c r="AA64" s="1"/>
      <c r="AB64" s="4"/>
      <c r="AC64" s="4"/>
      <c r="AD64" s="4"/>
    </row>
    <row r="65" ht="15.75" customHeight="1">
      <c r="A65" s="1"/>
      <c r="B65" s="9"/>
      <c r="C65" s="240" t="s">
        <v>264</v>
      </c>
      <c r="E65" s="228"/>
      <c r="F65" s="1"/>
      <c r="G65" s="115" t="s">
        <v>75</v>
      </c>
      <c r="H65" s="116">
        <f>H63-H64</f>
        <v>22570.69</v>
      </c>
      <c r="I65" s="117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78" t="s">
        <v>60</v>
      </c>
      <c r="V65" s="79">
        <v>239.12</v>
      </c>
      <c r="W65" s="1"/>
      <c r="X65" s="1"/>
      <c r="Y65" s="1"/>
      <c r="Z65" s="4"/>
      <c r="AA65" s="1"/>
      <c r="AB65" s="4"/>
      <c r="AC65" s="4"/>
      <c r="AD65" s="4"/>
    </row>
    <row r="66" ht="15.75" customHeight="1">
      <c r="A66" s="1"/>
      <c r="B66" s="9"/>
      <c r="C66" s="241"/>
      <c r="D66" s="242"/>
      <c r="E66" s="243"/>
      <c r="F66" s="120" t="s">
        <v>76</v>
      </c>
      <c r="G66" s="121"/>
      <c r="H66" s="122"/>
      <c r="I66" s="114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78" t="s">
        <v>62</v>
      </c>
      <c r="V66" s="79"/>
      <c r="W66" s="1"/>
      <c r="X66" s="1"/>
      <c r="Y66" s="1"/>
      <c r="Z66" s="4"/>
      <c r="AA66" s="1"/>
      <c r="AB66" s="4"/>
      <c r="AC66" s="4"/>
      <c r="AD66" s="4"/>
    </row>
    <row r="67" ht="15.75" customHeight="1">
      <c r="A67" s="1"/>
      <c r="B67" s="9"/>
      <c r="C67" s="1"/>
      <c r="D67" s="1"/>
      <c r="E67" s="16"/>
      <c r="F67" s="245" t="s">
        <v>77</v>
      </c>
      <c r="G67" s="218"/>
      <c r="H67" s="218"/>
      <c r="I67" s="114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78" t="s">
        <v>63</v>
      </c>
      <c r="V67" s="79"/>
      <c r="W67" s="1"/>
      <c r="X67" s="1"/>
      <c r="Y67" s="1"/>
      <c r="Z67" s="4"/>
      <c r="AA67" s="1"/>
      <c r="AB67" s="4"/>
      <c r="AC67" s="4"/>
      <c r="AD67" s="4"/>
    </row>
    <row r="68" ht="15.75" customHeight="1">
      <c r="A68" s="1"/>
      <c r="B68" s="9"/>
      <c r="C68" s="1"/>
      <c r="D68" s="1"/>
      <c r="E68" s="128"/>
      <c r="F68" s="246"/>
      <c r="G68" s="247"/>
      <c r="H68" s="247"/>
      <c r="I68" s="114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78" t="s">
        <v>65</v>
      </c>
      <c r="V68" s="79">
        <v>158.1</v>
      </c>
      <c r="W68" s="1"/>
      <c r="X68" s="1"/>
      <c r="Y68" s="1"/>
      <c r="Z68" s="4"/>
      <c r="AA68" s="1"/>
      <c r="AB68" s="4"/>
      <c r="AC68" s="4"/>
      <c r="AD68" s="4"/>
    </row>
    <row r="69" ht="15.75" customHeight="1">
      <c r="A69" s="1"/>
      <c r="B69" s="9"/>
      <c r="C69" s="85" t="s">
        <v>266</v>
      </c>
      <c r="D69" s="1"/>
      <c r="E69" s="1"/>
      <c r="F69" s="1"/>
      <c r="G69" s="1"/>
      <c r="H69" s="85"/>
      <c r="I69" s="114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78" t="s">
        <v>67</v>
      </c>
      <c r="V69" s="79">
        <v>2144.27</v>
      </c>
      <c r="W69" s="1"/>
      <c r="X69" s="1"/>
      <c r="Y69" s="1"/>
      <c r="Z69" s="4"/>
      <c r="AA69" s="1"/>
      <c r="AB69" s="4"/>
      <c r="AC69" s="4"/>
      <c r="AD69" s="4"/>
    </row>
    <row r="70" ht="15.75" customHeight="1">
      <c r="A70" s="1"/>
      <c r="B70" s="121"/>
      <c r="C70" s="298" t="s">
        <v>267</v>
      </c>
      <c r="D70" s="30"/>
      <c r="E70" s="30"/>
      <c r="F70" s="30"/>
      <c r="G70" s="30"/>
      <c r="H70" s="30"/>
      <c r="I70" s="132"/>
      <c r="J70" s="1"/>
      <c r="K70" s="1"/>
      <c r="L70" s="1"/>
      <c r="M70" s="1" t="s">
        <v>79</v>
      </c>
      <c r="N70" s="1"/>
      <c r="O70" s="1"/>
      <c r="P70" s="1"/>
      <c r="Q70" s="1"/>
      <c r="R70" s="1"/>
      <c r="S70" s="1"/>
      <c r="T70" s="1"/>
      <c r="U70" s="98" t="s">
        <v>69</v>
      </c>
      <c r="V70" s="99"/>
      <c r="W70" s="1"/>
      <c r="X70" s="1"/>
      <c r="Y70" s="1"/>
      <c r="Z70" s="4"/>
      <c r="AA70" s="1" t="s">
        <v>80</v>
      </c>
      <c r="AB70" s="4"/>
      <c r="AC70" s="4"/>
      <c r="AD70" s="4"/>
    </row>
    <row r="71" ht="15.75" customHeight="1">
      <c r="A71" s="1"/>
      <c r="B71" s="1"/>
      <c r="C71" s="1"/>
      <c r="D71" s="1"/>
      <c r="E71" s="1"/>
      <c r="F71" s="1"/>
      <c r="G71" s="1"/>
      <c r="H71" s="1"/>
      <c r="I71" s="2"/>
      <c r="J71" s="1"/>
      <c r="K71" s="1"/>
      <c r="L71" s="1"/>
      <c r="M71" s="1" t="s">
        <v>81</v>
      </c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4"/>
      <c r="AA71" s="1"/>
      <c r="AB71" s="4"/>
      <c r="AC71" s="4"/>
      <c r="AD71" s="4"/>
    </row>
    <row r="72" ht="15.75" customHeight="1">
      <c r="A72" s="1"/>
      <c r="B72" s="1"/>
      <c r="C72" s="1"/>
      <c r="D72" s="1"/>
      <c r="E72" s="1"/>
      <c r="F72" s="1"/>
      <c r="G72" s="1"/>
      <c r="H72" s="1"/>
      <c r="I72" s="2"/>
      <c r="J72" s="1"/>
      <c r="K72" s="1"/>
      <c r="L72" s="1"/>
      <c r="M72" s="1" t="s">
        <v>82</v>
      </c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 t="s">
        <v>83</v>
      </c>
      <c r="Z72" s="4"/>
      <c r="AA72" s="1">
        <v>11.0</v>
      </c>
      <c r="AB72" s="4">
        <v>2614.86</v>
      </c>
      <c r="AC72" s="4"/>
      <c r="AD72" s="4">
        <v>28763.460000000003</v>
      </c>
    </row>
    <row r="73" ht="15.75" customHeight="1">
      <c r="A73" s="1"/>
      <c r="B73" s="1"/>
      <c r="C73" s="2" t="s">
        <v>335</v>
      </c>
      <c r="D73" s="1"/>
      <c r="E73" s="1"/>
      <c r="F73" s="1"/>
      <c r="G73" s="1"/>
      <c r="H73" s="1"/>
      <c r="I73" s="2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 t="s">
        <v>85</v>
      </c>
      <c r="Z73" s="4"/>
      <c r="AA73" s="1">
        <v>7.0</v>
      </c>
      <c r="AB73" s="4">
        <v>3735.514285714286</v>
      </c>
      <c r="AC73" s="4"/>
      <c r="AD73" s="4">
        <v>26148.600000000002</v>
      </c>
    </row>
    <row r="74" ht="15.75" customHeight="1">
      <c r="A74" s="1"/>
      <c r="B74" s="1"/>
      <c r="C74" s="2"/>
      <c r="D74" s="1"/>
      <c r="E74" s="1"/>
      <c r="F74" s="1"/>
      <c r="G74" s="1"/>
      <c r="H74" s="1"/>
      <c r="I74" s="2"/>
      <c r="J74" s="1"/>
      <c r="K74" s="1"/>
      <c r="L74" s="1"/>
      <c r="M74" s="4" t="s">
        <v>86</v>
      </c>
      <c r="N74" s="4"/>
      <c r="O74" s="4"/>
      <c r="P74" s="4"/>
      <c r="Q74" s="4"/>
      <c r="R74" s="4"/>
      <c r="S74" s="4"/>
      <c r="T74" s="4"/>
      <c r="U74" s="4"/>
      <c r="V74" s="4"/>
      <c r="W74" s="4"/>
      <c r="X74" s="1"/>
      <c r="Y74" s="1" t="s">
        <v>87</v>
      </c>
      <c r="Z74" s="4"/>
      <c r="AA74" s="1">
        <v>8.0</v>
      </c>
      <c r="AB74" s="4">
        <v>3268.5750000000003</v>
      </c>
      <c r="AC74" s="4"/>
      <c r="AD74" s="4">
        <v>26148.600000000002</v>
      </c>
    </row>
    <row r="75" ht="15.75" customHeight="1">
      <c r="A75" s="1"/>
      <c r="B75" s="1"/>
      <c r="C75" s="2" t="s">
        <v>79</v>
      </c>
      <c r="D75" s="1"/>
      <c r="E75" s="1"/>
      <c r="F75" s="1"/>
      <c r="G75" s="1"/>
      <c r="H75" s="1"/>
      <c r="I75" s="2"/>
      <c r="J75" s="1"/>
      <c r="K75" s="1"/>
      <c r="L75" s="1"/>
      <c r="M75" s="4" t="s">
        <v>337</v>
      </c>
      <c r="N75" s="4"/>
      <c r="O75" s="4"/>
      <c r="P75" s="4"/>
      <c r="Q75" s="4"/>
      <c r="R75" s="4"/>
      <c r="S75" s="4"/>
      <c r="T75" s="4"/>
      <c r="U75" s="4"/>
      <c r="V75" s="4"/>
      <c r="W75" s="4"/>
      <c r="X75" s="1"/>
      <c r="Y75" s="1" t="s">
        <v>89</v>
      </c>
      <c r="Z75" s="4"/>
      <c r="AA75" s="1">
        <v>12.0</v>
      </c>
      <c r="AB75" s="4">
        <v>2614.86</v>
      </c>
      <c r="AC75" s="4"/>
      <c r="AD75" s="4">
        <v>31378.32</v>
      </c>
    </row>
    <row r="76" ht="15.75" customHeight="1">
      <c r="A76" s="1"/>
      <c r="B76" s="1"/>
      <c r="C76" s="2" t="s">
        <v>81</v>
      </c>
      <c r="D76" s="1"/>
      <c r="E76" s="1"/>
      <c r="F76" s="1"/>
      <c r="G76" s="1"/>
      <c r="H76" s="1"/>
      <c r="I76" s="2"/>
      <c r="J76" s="1"/>
      <c r="K76" s="1"/>
      <c r="L76" s="1"/>
      <c r="M76" s="4" t="s">
        <v>90</v>
      </c>
      <c r="N76" s="4"/>
      <c r="O76" s="4"/>
      <c r="P76" s="4"/>
      <c r="Q76" s="4"/>
      <c r="R76" s="4" t="s">
        <v>91</v>
      </c>
      <c r="S76" s="4" t="s">
        <v>91</v>
      </c>
      <c r="T76" s="4" t="s">
        <v>91</v>
      </c>
      <c r="U76" s="4" t="s">
        <v>91</v>
      </c>
      <c r="V76" s="4" t="s">
        <v>91</v>
      </c>
      <c r="W76" s="4"/>
      <c r="X76" s="1"/>
      <c r="Y76" s="1" t="s">
        <v>92</v>
      </c>
      <c r="Z76" s="4"/>
      <c r="AA76" s="1">
        <v>9.0</v>
      </c>
      <c r="AB76" s="4">
        <v>2905.4</v>
      </c>
      <c r="AC76" s="4"/>
      <c r="AD76" s="4">
        <v>26148.600000000002</v>
      </c>
    </row>
    <row r="77" ht="15.75" customHeight="1">
      <c r="A77" s="1"/>
      <c r="B77" s="1"/>
      <c r="C77" s="2" t="s">
        <v>82</v>
      </c>
      <c r="D77" s="1"/>
      <c r="E77" s="1"/>
      <c r="F77" s="1"/>
      <c r="G77" s="1"/>
      <c r="H77" s="1"/>
      <c r="I77" s="2"/>
      <c r="J77" s="1"/>
      <c r="K77" s="1"/>
      <c r="L77" s="1"/>
      <c r="M77" s="4" t="s">
        <v>93</v>
      </c>
      <c r="N77" s="4" t="s">
        <v>94</v>
      </c>
      <c r="O77" s="4" t="s">
        <v>95</v>
      </c>
      <c r="P77" s="4"/>
      <c r="Q77" s="4"/>
      <c r="R77" s="4" t="s">
        <v>96</v>
      </c>
      <c r="S77" s="4" t="s">
        <v>97</v>
      </c>
      <c r="T77" s="4" t="s">
        <v>98</v>
      </c>
      <c r="U77" s="4" t="s">
        <v>99</v>
      </c>
      <c r="V77" s="4" t="s">
        <v>176</v>
      </c>
      <c r="W77" s="4"/>
      <c r="X77" s="1"/>
      <c r="Y77" s="1" t="s">
        <v>101</v>
      </c>
      <c r="Z77" s="4"/>
      <c r="AA77" s="1">
        <v>10.0</v>
      </c>
      <c r="AB77" s="4">
        <v>2614.86</v>
      </c>
      <c r="AC77" s="4"/>
      <c r="AD77" s="4">
        <v>26148.600000000002</v>
      </c>
    </row>
    <row r="78" ht="15.75" customHeight="1">
      <c r="A78" s="1"/>
      <c r="B78" s="1"/>
      <c r="C78" s="2"/>
      <c r="D78" s="1"/>
      <c r="E78" s="1"/>
      <c r="F78" s="1"/>
      <c r="G78" s="1"/>
      <c r="H78" s="1"/>
      <c r="I78" s="2"/>
      <c r="J78" s="1"/>
      <c r="K78" s="1"/>
      <c r="L78" s="1"/>
      <c r="M78" s="4" t="s">
        <v>338</v>
      </c>
      <c r="N78" s="4" t="s">
        <v>103</v>
      </c>
      <c r="O78" s="4">
        <v>871.62</v>
      </c>
      <c r="P78" s="4"/>
      <c r="Q78" s="4"/>
      <c r="R78" s="4" t="s">
        <v>351</v>
      </c>
      <c r="S78" s="4" t="s">
        <v>351</v>
      </c>
      <c r="T78" s="4" t="s">
        <v>351</v>
      </c>
      <c r="U78" s="4" t="s">
        <v>351</v>
      </c>
      <c r="V78" s="4">
        <v>4200.0</v>
      </c>
      <c r="W78" s="4"/>
      <c r="X78" s="1"/>
      <c r="Y78" s="1" t="s">
        <v>105</v>
      </c>
      <c r="Z78" s="4"/>
      <c r="AA78" s="1">
        <v>8.0</v>
      </c>
      <c r="AB78" s="4">
        <v>3268.5750000000003</v>
      </c>
      <c r="AC78" s="4"/>
      <c r="AD78" s="4">
        <v>26148.600000000002</v>
      </c>
    </row>
    <row r="79" ht="15.75" customHeight="1">
      <c r="A79" s="1"/>
      <c r="B79" s="1"/>
      <c r="C79" s="45" t="s">
        <v>86</v>
      </c>
      <c r="D79" s="66" t="s">
        <v>336</v>
      </c>
      <c r="F79" s="1"/>
      <c r="G79" s="45" t="s">
        <v>86</v>
      </c>
      <c r="H79" s="1"/>
      <c r="I79" s="140" t="s">
        <v>336</v>
      </c>
      <c r="K79" s="1"/>
      <c r="L79" s="1"/>
      <c r="M79" s="4" t="s">
        <v>39</v>
      </c>
      <c r="N79" s="4" t="s">
        <v>103</v>
      </c>
      <c r="O79" s="4">
        <v>497.39</v>
      </c>
      <c r="P79" s="4"/>
      <c r="Q79" s="4"/>
      <c r="R79" s="4">
        <v>497.39</v>
      </c>
      <c r="S79" s="4">
        <v>497.39</v>
      </c>
      <c r="T79" s="4">
        <v>497.39</v>
      </c>
      <c r="U79" s="4">
        <v>497.39</v>
      </c>
      <c r="V79" s="4">
        <v>497.39</v>
      </c>
      <c r="W79" s="4"/>
      <c r="X79" s="1"/>
      <c r="Y79" s="1" t="s">
        <v>106</v>
      </c>
      <c r="Z79" s="4"/>
      <c r="AA79" s="1">
        <v>8.0</v>
      </c>
      <c r="AB79" s="4">
        <v>3268.5750000000003</v>
      </c>
      <c r="AC79" s="4"/>
      <c r="AD79" s="4">
        <v>26148.600000000002</v>
      </c>
    </row>
    <row r="80" ht="15.75" customHeight="1">
      <c r="A80" s="1"/>
      <c r="B80" s="1"/>
      <c r="C80" s="45" t="s">
        <v>337</v>
      </c>
      <c r="D80" s="4"/>
      <c r="E80" s="4"/>
      <c r="F80" s="1"/>
      <c r="G80" s="45" t="s">
        <v>366</v>
      </c>
      <c r="H80" s="4"/>
      <c r="I80" s="4"/>
      <c r="J80" s="1"/>
      <c r="K80" s="1"/>
      <c r="L80" s="1"/>
      <c r="M80" s="4" t="s">
        <v>42</v>
      </c>
      <c r="N80" s="4" t="s">
        <v>107</v>
      </c>
      <c r="O80" s="4">
        <v>173.91</v>
      </c>
      <c r="P80" s="4"/>
      <c r="Q80" s="4"/>
      <c r="R80" s="4">
        <v>173.91</v>
      </c>
      <c r="S80" s="4">
        <v>173.91</v>
      </c>
      <c r="T80" s="4"/>
      <c r="U80" s="4"/>
      <c r="V80" s="4"/>
      <c r="W80" s="4"/>
      <c r="X80" s="1"/>
      <c r="Y80" s="1" t="s">
        <v>108</v>
      </c>
      <c r="Z80" s="4"/>
      <c r="AA80" s="1">
        <v>16.0</v>
      </c>
      <c r="AB80" s="4">
        <v>2614.86</v>
      </c>
      <c r="AC80" s="4"/>
      <c r="AD80" s="4">
        <v>41837.76</v>
      </c>
    </row>
    <row r="81" ht="15.75" customHeight="1">
      <c r="A81" s="1"/>
      <c r="B81" s="1"/>
      <c r="C81" s="45" t="s">
        <v>90</v>
      </c>
      <c r="D81" s="4"/>
      <c r="E81" s="4"/>
      <c r="F81" s="1"/>
      <c r="G81" s="279" t="s">
        <v>169</v>
      </c>
      <c r="H81" s="279"/>
      <c r="I81" s="279"/>
      <c r="J81" s="1"/>
      <c r="L81" s="1"/>
      <c r="M81" s="4" t="s">
        <v>46</v>
      </c>
      <c r="N81" s="4" t="s">
        <v>103</v>
      </c>
      <c r="O81" s="4">
        <v>4805.92</v>
      </c>
      <c r="P81" s="4"/>
      <c r="Q81" s="4"/>
      <c r="R81" s="4">
        <v>4805.92</v>
      </c>
      <c r="S81" s="4">
        <v>4805.92</v>
      </c>
      <c r="T81" s="4">
        <v>4805.92</v>
      </c>
      <c r="U81" s="4">
        <v>4805.92</v>
      </c>
      <c r="V81" s="4"/>
      <c r="W81" s="4"/>
      <c r="X81" s="1"/>
      <c r="Y81" s="1" t="s">
        <v>109</v>
      </c>
      <c r="Z81" s="4"/>
      <c r="AA81" s="1">
        <v>8.0</v>
      </c>
      <c r="AB81" s="4">
        <v>3268.5750000000003</v>
      </c>
      <c r="AC81" s="4"/>
      <c r="AD81" s="4">
        <v>26148.600000000002</v>
      </c>
    </row>
    <row r="82" ht="15.75" customHeight="1">
      <c r="A82" s="1"/>
      <c r="B82" s="1"/>
      <c r="C82" s="279" t="s">
        <v>93</v>
      </c>
      <c r="D82" s="279" t="s">
        <v>94</v>
      </c>
      <c r="E82" s="279" t="s">
        <v>95</v>
      </c>
      <c r="F82" s="1"/>
      <c r="G82" s="281" t="s">
        <v>93</v>
      </c>
      <c r="H82" s="280" t="s">
        <v>94</v>
      </c>
      <c r="I82" s="281" t="s">
        <v>95</v>
      </c>
      <c r="J82" s="1"/>
      <c r="L82" s="1"/>
      <c r="M82" s="4" t="s">
        <v>49</v>
      </c>
      <c r="N82" s="4" t="s">
        <v>103</v>
      </c>
      <c r="O82" s="4">
        <v>1369.68</v>
      </c>
      <c r="P82" s="4"/>
      <c r="Q82" s="4"/>
      <c r="R82" s="4">
        <v>1369.68</v>
      </c>
      <c r="S82" s="4">
        <v>1369.68</v>
      </c>
      <c r="T82" s="4">
        <v>1369.68</v>
      </c>
      <c r="U82" s="4">
        <v>1369.68</v>
      </c>
      <c r="V82" s="4">
        <v>1369.68</v>
      </c>
      <c r="W82" s="4"/>
      <c r="X82" s="1"/>
      <c r="Y82" s="1" t="s">
        <v>111</v>
      </c>
      <c r="Z82" s="4"/>
      <c r="AA82" s="1">
        <v>9.0</v>
      </c>
      <c r="AB82" s="4">
        <v>2905.4</v>
      </c>
      <c r="AC82" s="4"/>
      <c r="AD82" s="4">
        <v>26148.600000000002</v>
      </c>
    </row>
    <row r="83" ht="15.75" customHeight="1">
      <c r="A83" s="1"/>
      <c r="B83" s="1"/>
      <c r="C83" s="281" t="s">
        <v>338</v>
      </c>
      <c r="D83" s="280" t="s">
        <v>103</v>
      </c>
      <c r="E83" s="281">
        <v>871.62</v>
      </c>
      <c r="F83" s="1"/>
      <c r="G83" s="283" t="s">
        <v>338</v>
      </c>
      <c r="H83" s="282" t="s">
        <v>103</v>
      </c>
      <c r="I83" s="283">
        <v>1369.68</v>
      </c>
      <c r="J83" s="1"/>
      <c r="L83" s="1"/>
      <c r="M83" s="4" t="s">
        <v>124</v>
      </c>
      <c r="N83" s="4" t="s">
        <v>103</v>
      </c>
      <c r="O83" s="4">
        <v>110.0</v>
      </c>
      <c r="P83" s="4"/>
      <c r="Q83" s="4"/>
      <c r="R83" s="4"/>
      <c r="S83" s="4"/>
      <c r="T83" s="4"/>
      <c r="U83" s="4"/>
      <c r="V83" s="4"/>
      <c r="W83" s="4"/>
      <c r="X83" s="1"/>
      <c r="Y83" s="1" t="s">
        <v>113</v>
      </c>
      <c r="Z83" s="4"/>
      <c r="AA83" s="1">
        <v>18.0</v>
      </c>
      <c r="AB83" s="4">
        <v>2614.86</v>
      </c>
      <c r="AC83" s="4"/>
      <c r="AD83" s="4">
        <v>47067.48</v>
      </c>
    </row>
    <row r="84" ht="15.75" customHeight="1">
      <c r="A84" s="1"/>
      <c r="B84" s="1"/>
      <c r="C84" s="283" t="s">
        <v>39</v>
      </c>
      <c r="D84" s="282" t="s">
        <v>103</v>
      </c>
      <c r="E84" s="283">
        <v>497.39</v>
      </c>
      <c r="F84" s="1"/>
      <c r="G84" s="283" t="s">
        <v>39</v>
      </c>
      <c r="H84" s="282" t="s">
        <v>103</v>
      </c>
      <c r="I84" s="283">
        <v>497.39</v>
      </c>
      <c r="J84" s="1"/>
      <c r="L84" s="1"/>
      <c r="M84" s="4" t="s">
        <v>54</v>
      </c>
      <c r="N84" s="4" t="s">
        <v>107</v>
      </c>
      <c r="O84" s="4">
        <v>239.12</v>
      </c>
      <c r="P84" s="4"/>
      <c r="Q84" s="4"/>
      <c r="R84" s="4">
        <v>239.12</v>
      </c>
      <c r="S84" s="4">
        <v>239.12</v>
      </c>
      <c r="T84" s="4"/>
      <c r="U84" s="4"/>
      <c r="V84" s="4">
        <v>239.12</v>
      </c>
      <c r="W84" s="4"/>
      <c r="X84" s="1"/>
      <c r="Y84" s="1" t="s">
        <v>115</v>
      </c>
      <c r="Z84" s="4"/>
      <c r="AA84" s="1">
        <v>13.0</v>
      </c>
      <c r="AB84" s="4">
        <v>2614.86</v>
      </c>
      <c r="AC84" s="4"/>
      <c r="AD84" s="4">
        <v>33993.18</v>
      </c>
    </row>
    <row r="85" ht="15.75" customHeight="1">
      <c r="A85" s="1"/>
      <c r="B85" s="1"/>
      <c r="C85" s="283" t="s">
        <v>42</v>
      </c>
      <c r="D85" s="282" t="s">
        <v>107</v>
      </c>
      <c r="E85" s="283">
        <v>173.91</v>
      </c>
      <c r="F85" s="1"/>
      <c r="G85" s="283" t="s">
        <v>184</v>
      </c>
      <c r="H85" s="282" t="s">
        <v>107</v>
      </c>
      <c r="I85" s="283">
        <v>173.91</v>
      </c>
      <c r="J85" s="1"/>
      <c r="L85" s="1"/>
      <c r="M85" s="4" t="s">
        <v>56</v>
      </c>
      <c r="N85" s="4" t="s">
        <v>103</v>
      </c>
      <c r="O85" s="4">
        <v>86.95</v>
      </c>
      <c r="P85" s="4"/>
      <c r="Q85" s="4"/>
      <c r="R85" s="4"/>
      <c r="S85" s="4"/>
      <c r="T85" s="4">
        <v>86.95</v>
      </c>
      <c r="U85" s="4">
        <v>86.95</v>
      </c>
      <c r="V85" s="4"/>
      <c r="W85" s="4"/>
      <c r="X85" s="1"/>
      <c r="Y85" s="1" t="s">
        <v>117</v>
      </c>
      <c r="Z85" s="4"/>
      <c r="AA85" s="1">
        <v>7.0</v>
      </c>
      <c r="AB85" s="4">
        <v>3735.514285714286</v>
      </c>
      <c r="AC85" s="4"/>
      <c r="AD85" s="4">
        <v>26148.600000000002</v>
      </c>
    </row>
    <row r="86" ht="15.75" customHeight="1">
      <c r="A86" s="1"/>
      <c r="B86" s="1"/>
      <c r="C86" s="283" t="s">
        <v>46</v>
      </c>
      <c r="D86" s="282" t="s">
        <v>103</v>
      </c>
      <c r="E86" s="283">
        <v>4805.92</v>
      </c>
      <c r="F86" s="1"/>
      <c r="G86" s="283" t="s">
        <v>46</v>
      </c>
      <c r="H86" s="282" t="s">
        <v>103</v>
      </c>
      <c r="I86" s="283">
        <v>4805.92</v>
      </c>
      <c r="J86" s="1"/>
      <c r="L86" s="1"/>
      <c r="M86" s="4" t="s">
        <v>58</v>
      </c>
      <c r="N86" s="4" t="s">
        <v>129</v>
      </c>
      <c r="O86" s="4">
        <v>415.85</v>
      </c>
      <c r="P86" s="4"/>
      <c r="Q86" s="4"/>
      <c r="R86" s="4">
        <v>415.85</v>
      </c>
      <c r="S86" s="4">
        <v>415.85</v>
      </c>
      <c r="T86" s="4">
        <v>415.85</v>
      </c>
      <c r="U86" s="4">
        <v>415.85</v>
      </c>
      <c r="V86" s="4"/>
      <c r="W86" s="4"/>
      <c r="X86" s="1"/>
      <c r="Y86" s="1" t="s">
        <v>119</v>
      </c>
      <c r="Z86" s="4"/>
      <c r="AA86" s="1">
        <v>10.0</v>
      </c>
      <c r="AB86" s="4">
        <v>2614.86</v>
      </c>
      <c r="AC86" s="4"/>
      <c r="AD86" s="4">
        <v>26148.600000000002</v>
      </c>
    </row>
    <row r="87" ht="15.75" customHeight="1">
      <c r="A87" s="1"/>
      <c r="B87" s="1"/>
      <c r="C87" s="283" t="s">
        <v>49</v>
      </c>
      <c r="D87" s="282" t="s">
        <v>103</v>
      </c>
      <c r="E87" s="283">
        <v>1369.68</v>
      </c>
      <c r="F87" s="1"/>
      <c r="G87" s="285" t="s">
        <v>49</v>
      </c>
      <c r="H87" s="282" t="s">
        <v>103</v>
      </c>
      <c r="I87" s="283">
        <v>1569.89</v>
      </c>
      <c r="J87" s="1"/>
      <c r="L87" s="1"/>
      <c r="M87" s="4" t="s">
        <v>60</v>
      </c>
      <c r="N87" s="4" t="s">
        <v>107</v>
      </c>
      <c r="O87" s="4">
        <v>239.12</v>
      </c>
      <c r="P87" s="4"/>
      <c r="Q87" s="4"/>
      <c r="R87" s="4">
        <v>239.12</v>
      </c>
      <c r="S87" s="4">
        <v>239.12</v>
      </c>
      <c r="T87" s="4"/>
      <c r="U87" s="4"/>
      <c r="V87" s="4"/>
      <c r="W87" s="4"/>
      <c r="X87" s="1"/>
      <c r="Y87" s="1" t="s">
        <v>121</v>
      </c>
      <c r="Z87" s="4"/>
      <c r="AA87" s="1">
        <v>7.0</v>
      </c>
      <c r="AB87" s="4">
        <v>3735.514285714286</v>
      </c>
      <c r="AC87" s="4"/>
      <c r="AD87" s="4">
        <v>26148.600000000002</v>
      </c>
    </row>
    <row r="88" ht="28.5" customHeight="1">
      <c r="A88" s="1"/>
      <c r="B88" s="1"/>
      <c r="C88" s="285" t="s">
        <v>124</v>
      </c>
      <c r="D88" s="282" t="s">
        <v>103</v>
      </c>
      <c r="E88" s="283">
        <v>110.0</v>
      </c>
      <c r="F88" s="1"/>
      <c r="G88" s="285" t="s">
        <v>124</v>
      </c>
      <c r="H88" s="282" t="s">
        <v>103</v>
      </c>
      <c r="I88" s="283">
        <v>110.0</v>
      </c>
      <c r="J88" s="1"/>
      <c r="L88" s="1"/>
      <c r="M88" s="4" t="s">
        <v>133</v>
      </c>
      <c r="N88" s="4" t="s">
        <v>107</v>
      </c>
      <c r="O88" s="4">
        <v>1569.89</v>
      </c>
      <c r="P88" s="4"/>
      <c r="Q88" s="4"/>
      <c r="R88" s="4">
        <v>1569.89</v>
      </c>
      <c r="S88" s="4"/>
      <c r="T88" s="4"/>
      <c r="U88" s="4"/>
      <c r="V88" s="4"/>
      <c r="W88" s="4"/>
      <c r="X88" s="1"/>
      <c r="Y88" s="1" t="s">
        <v>122</v>
      </c>
      <c r="Z88" s="4"/>
      <c r="AA88" s="1">
        <v>19.0</v>
      </c>
      <c r="AB88" s="4">
        <v>2614.86</v>
      </c>
      <c r="AC88" s="4"/>
      <c r="AD88" s="4">
        <v>49682.340000000004</v>
      </c>
    </row>
    <row r="89" ht="15.75" customHeight="1">
      <c r="A89" s="1"/>
      <c r="B89" s="1"/>
      <c r="C89" s="283" t="s">
        <v>54</v>
      </c>
      <c r="D89" s="282" t="s">
        <v>107</v>
      </c>
      <c r="E89" s="283">
        <v>239.12</v>
      </c>
      <c r="F89" s="1"/>
      <c r="G89" s="283" t="s">
        <v>54</v>
      </c>
      <c r="H89" s="282" t="s">
        <v>107</v>
      </c>
      <c r="I89" s="283">
        <v>239.12</v>
      </c>
      <c r="J89" s="1"/>
      <c r="L89" s="1"/>
      <c r="M89" s="4" t="s">
        <v>136</v>
      </c>
      <c r="N89" s="4" t="s">
        <v>129</v>
      </c>
      <c r="O89" s="4">
        <v>784.95</v>
      </c>
      <c r="P89" s="4"/>
      <c r="Q89" s="4"/>
      <c r="R89" s="4"/>
      <c r="S89" s="4"/>
      <c r="T89" s="4">
        <v>784.95</v>
      </c>
      <c r="U89" s="4"/>
      <c r="V89" s="4"/>
      <c r="W89" s="4"/>
      <c r="X89" s="1"/>
      <c r="Y89" s="1" t="s">
        <v>123</v>
      </c>
      <c r="Z89" s="4"/>
      <c r="AA89" s="1">
        <v>10.0</v>
      </c>
      <c r="AB89" s="4">
        <v>2614.86</v>
      </c>
      <c r="AC89" s="4"/>
      <c r="AD89" s="4">
        <v>26148.600000000002</v>
      </c>
    </row>
    <row r="90" ht="15.75" customHeight="1">
      <c r="A90" s="1"/>
      <c r="B90" s="1"/>
      <c r="C90" s="283" t="s">
        <v>56</v>
      </c>
      <c r="D90" s="282" t="s">
        <v>103</v>
      </c>
      <c r="E90" s="283">
        <v>86.95</v>
      </c>
      <c r="F90" s="1"/>
      <c r="G90" s="283" t="s">
        <v>56</v>
      </c>
      <c r="H90" s="282" t="s">
        <v>103</v>
      </c>
      <c r="I90" s="283">
        <v>86.95</v>
      </c>
      <c r="J90" s="1"/>
      <c r="L90" s="1"/>
      <c r="M90" s="248" t="s">
        <v>65</v>
      </c>
      <c r="N90" s="4" t="s">
        <v>103</v>
      </c>
      <c r="O90" s="4">
        <v>158.1</v>
      </c>
      <c r="P90" s="4"/>
      <c r="Q90" s="4"/>
      <c r="R90" s="4">
        <v>158.1</v>
      </c>
      <c r="S90" s="4">
        <v>158.1</v>
      </c>
      <c r="T90" s="4">
        <v>158.1</v>
      </c>
      <c r="U90" s="4">
        <v>158.1</v>
      </c>
      <c r="V90" s="4"/>
      <c r="W90" s="4"/>
      <c r="X90" s="1"/>
      <c r="Y90" s="1" t="s">
        <v>126</v>
      </c>
      <c r="Z90" s="4"/>
      <c r="AA90" s="1">
        <v>8.0</v>
      </c>
      <c r="AB90" s="4">
        <v>3268.5750000000003</v>
      </c>
      <c r="AC90" s="4"/>
      <c r="AD90" s="4">
        <v>26148.600000000002</v>
      </c>
    </row>
    <row r="91" ht="15.75" customHeight="1">
      <c r="A91" s="1"/>
      <c r="B91" s="1"/>
      <c r="C91" s="283" t="s">
        <v>58</v>
      </c>
      <c r="D91" s="282" t="s">
        <v>129</v>
      </c>
      <c r="E91" s="283">
        <v>415.85</v>
      </c>
      <c r="F91" s="1"/>
      <c r="G91" s="283" t="s">
        <v>58</v>
      </c>
      <c r="H91" s="282" t="s">
        <v>129</v>
      </c>
      <c r="I91" s="283">
        <v>415.85</v>
      </c>
      <c r="J91" s="1"/>
      <c r="L91" s="1"/>
      <c r="M91" s="4" t="s">
        <v>67</v>
      </c>
      <c r="N91" s="4" t="s">
        <v>107</v>
      </c>
      <c r="O91" s="4">
        <v>2144.27</v>
      </c>
      <c r="P91" s="4"/>
      <c r="Q91" s="4"/>
      <c r="R91" s="4">
        <v>2144.27</v>
      </c>
      <c r="S91" s="4">
        <v>2144.27</v>
      </c>
      <c r="T91" s="4"/>
      <c r="U91" s="4"/>
      <c r="V91" s="4"/>
      <c r="W91" s="4"/>
      <c r="X91" s="1"/>
      <c r="Y91" s="1" t="s">
        <v>127</v>
      </c>
      <c r="Z91" s="4"/>
      <c r="AA91" s="1">
        <v>18.0</v>
      </c>
      <c r="AB91" s="4">
        <v>2614.86</v>
      </c>
      <c r="AC91" s="4"/>
      <c r="AD91" s="4">
        <v>47067.48</v>
      </c>
    </row>
    <row r="92" ht="15.75" customHeight="1">
      <c r="A92" s="1"/>
      <c r="B92" s="1"/>
      <c r="C92" s="283" t="s">
        <v>60</v>
      </c>
      <c r="D92" s="282" t="s">
        <v>107</v>
      </c>
      <c r="E92" s="283">
        <v>239.12</v>
      </c>
      <c r="F92" s="1"/>
      <c r="G92" s="283" t="s">
        <v>60</v>
      </c>
      <c r="H92" s="282" t="s">
        <v>107</v>
      </c>
      <c r="I92" s="283">
        <v>239.12</v>
      </c>
      <c r="J92" s="1"/>
      <c r="L92" s="1"/>
      <c r="M92" s="4" t="s">
        <v>143</v>
      </c>
      <c r="N92" s="4" t="s">
        <v>129</v>
      </c>
      <c r="O92" s="4">
        <v>804.1</v>
      </c>
      <c r="P92" s="4"/>
      <c r="Q92" s="4"/>
      <c r="R92" s="152"/>
      <c r="S92" s="152"/>
      <c r="T92" s="152">
        <v>804.1</v>
      </c>
      <c r="U92" s="152">
        <v>804.1</v>
      </c>
      <c r="V92" s="152"/>
      <c r="W92" s="4"/>
      <c r="X92" s="1"/>
      <c r="Y92" s="1" t="s">
        <v>128</v>
      </c>
      <c r="Z92" s="4"/>
      <c r="AA92" s="1">
        <v>10.0</v>
      </c>
      <c r="AB92" s="4">
        <v>2614.86</v>
      </c>
      <c r="AC92" s="4"/>
      <c r="AD92" s="4">
        <v>26148.600000000002</v>
      </c>
    </row>
    <row r="93" ht="15.75" customHeight="1">
      <c r="A93" s="1"/>
      <c r="B93" s="1"/>
      <c r="C93" s="283" t="s">
        <v>133</v>
      </c>
      <c r="D93" s="282" t="s">
        <v>107</v>
      </c>
      <c r="E93" s="283">
        <v>1569.89</v>
      </c>
      <c r="F93" s="1"/>
      <c r="G93" s="283" t="s">
        <v>133</v>
      </c>
      <c r="H93" s="282" t="s">
        <v>107</v>
      </c>
      <c r="I93" s="283">
        <v>1569.89</v>
      </c>
      <c r="J93" s="1"/>
      <c r="L93" s="1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1"/>
      <c r="Y93" s="1" t="s">
        <v>130</v>
      </c>
      <c r="Z93" s="4"/>
      <c r="AA93" s="1">
        <v>12.0</v>
      </c>
      <c r="AB93" s="4">
        <v>2614.86</v>
      </c>
      <c r="AC93" s="4"/>
      <c r="AD93" s="4">
        <v>31378.32</v>
      </c>
    </row>
    <row r="94" ht="15.75" customHeight="1">
      <c r="A94" s="1"/>
      <c r="B94" s="1"/>
      <c r="C94" s="283" t="s">
        <v>136</v>
      </c>
      <c r="D94" s="282" t="s">
        <v>129</v>
      </c>
      <c r="E94" s="283">
        <v>784.95</v>
      </c>
      <c r="F94" s="1"/>
      <c r="G94" s="285" t="s">
        <v>136</v>
      </c>
      <c r="H94" s="282" t="s">
        <v>129</v>
      </c>
      <c r="I94" s="283">
        <v>784.95</v>
      </c>
      <c r="J94" s="1"/>
      <c r="L94" s="1"/>
      <c r="M94" s="4"/>
      <c r="N94" s="4"/>
      <c r="O94" s="4"/>
      <c r="P94" s="4"/>
      <c r="Q94" s="4"/>
      <c r="R94" s="4">
        <f t="shared" ref="R94:U94" si="1">SUM(R79:R92)</f>
        <v>11613.25</v>
      </c>
      <c r="S94" s="4">
        <f t="shared" si="1"/>
        <v>10043.36</v>
      </c>
      <c r="T94" s="4">
        <f t="shared" si="1"/>
        <v>8922.94</v>
      </c>
      <c r="U94" s="4">
        <f t="shared" si="1"/>
        <v>8137.99</v>
      </c>
      <c r="V94" s="4">
        <f>SUM(V78:V92)</f>
        <v>6306.19</v>
      </c>
      <c r="W94" s="4"/>
      <c r="X94" s="1"/>
      <c r="Y94" s="1" t="s">
        <v>131</v>
      </c>
      <c r="Z94" s="4"/>
      <c r="AA94" s="1">
        <v>15.0</v>
      </c>
      <c r="AB94" s="4">
        <v>2614.86</v>
      </c>
      <c r="AC94" s="4"/>
      <c r="AD94" s="4">
        <v>39222.9</v>
      </c>
    </row>
    <row r="95" ht="82.5" customHeight="1">
      <c r="A95" s="1"/>
      <c r="B95" s="1"/>
      <c r="C95" s="285" t="s">
        <v>65</v>
      </c>
      <c r="D95" s="282" t="s">
        <v>103</v>
      </c>
      <c r="E95" s="283">
        <v>158.1</v>
      </c>
      <c r="F95" s="1"/>
      <c r="G95" s="285" t="s">
        <v>65</v>
      </c>
      <c r="H95" s="282" t="s">
        <v>103</v>
      </c>
      <c r="I95" s="283">
        <v>158.1</v>
      </c>
      <c r="J95" s="1"/>
      <c r="L95" s="1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1"/>
      <c r="Y95" s="1" t="s">
        <v>134</v>
      </c>
      <c r="Z95" s="4"/>
      <c r="AA95" s="1">
        <v>9.0</v>
      </c>
      <c r="AB95" s="4">
        <v>2905.4</v>
      </c>
      <c r="AC95" s="4"/>
      <c r="AD95" s="4">
        <v>26148.600000000002</v>
      </c>
    </row>
    <row r="96" ht="15.75" customHeight="1">
      <c r="A96" s="1"/>
      <c r="B96" s="1"/>
      <c r="C96" s="283" t="s">
        <v>67</v>
      </c>
      <c r="D96" s="282" t="s">
        <v>107</v>
      </c>
      <c r="E96" s="283">
        <v>2144.27</v>
      </c>
      <c r="F96" s="1"/>
      <c r="G96" s="283" t="s">
        <v>67</v>
      </c>
      <c r="H96" s="282" t="s">
        <v>107</v>
      </c>
      <c r="I96" s="283">
        <v>2144.27</v>
      </c>
      <c r="J96" s="1"/>
      <c r="L96" s="1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1"/>
      <c r="Y96" s="1" t="s">
        <v>137</v>
      </c>
      <c r="Z96" s="4"/>
      <c r="AA96" s="1">
        <v>8.0</v>
      </c>
      <c r="AB96" s="4">
        <v>3268.5750000000003</v>
      </c>
      <c r="AC96" s="4"/>
      <c r="AD96" s="4">
        <v>26148.600000000002</v>
      </c>
    </row>
    <row r="97" ht="15.75" customHeight="1">
      <c r="A97" s="1"/>
      <c r="B97" s="1"/>
      <c r="C97" s="283" t="s">
        <v>143</v>
      </c>
      <c r="D97" s="282" t="s">
        <v>129</v>
      </c>
      <c r="E97" s="283">
        <v>804.1</v>
      </c>
      <c r="F97" s="1"/>
      <c r="G97" s="283" t="s">
        <v>143</v>
      </c>
      <c r="H97" s="282" t="s">
        <v>129</v>
      </c>
      <c r="I97" s="283">
        <v>804.1</v>
      </c>
      <c r="J97" s="1"/>
      <c r="L97" s="1"/>
      <c r="M97" s="4" t="s">
        <v>365</v>
      </c>
      <c r="N97" s="4"/>
      <c r="O97" s="4"/>
      <c r="P97" s="4"/>
      <c r="Q97" s="4"/>
      <c r="R97" s="4"/>
      <c r="S97" s="4"/>
      <c r="T97" s="4"/>
      <c r="U97" s="4"/>
      <c r="V97" s="4"/>
      <c r="W97" s="4"/>
      <c r="X97" s="1"/>
      <c r="Y97" s="1" t="s">
        <v>139</v>
      </c>
      <c r="Z97" s="4"/>
      <c r="AA97" s="1">
        <v>8.0</v>
      </c>
      <c r="AB97" s="4">
        <v>3268.5750000000003</v>
      </c>
      <c r="AC97" s="4"/>
      <c r="AD97" s="4">
        <v>26148.600000000002</v>
      </c>
    </row>
    <row r="98" ht="15.75" customHeight="1">
      <c r="A98" s="1"/>
      <c r="B98" s="1"/>
      <c r="C98" s="286"/>
      <c r="E98" s="1"/>
      <c r="F98" s="1"/>
      <c r="G98" s="1"/>
      <c r="H98" s="1"/>
      <c r="I98" s="2"/>
      <c r="J98" s="1"/>
      <c r="L98" s="1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1"/>
      <c r="Y98" s="1" t="s">
        <v>140</v>
      </c>
      <c r="Z98" s="4"/>
      <c r="AA98" s="1">
        <v>7.0</v>
      </c>
      <c r="AB98" s="4">
        <v>4109.04</v>
      </c>
      <c r="AC98" s="4"/>
      <c r="AD98" s="4">
        <v>28763.28</v>
      </c>
    </row>
    <row r="99" ht="15.75" customHeight="1">
      <c r="A99" s="1"/>
      <c r="B99" s="1"/>
      <c r="E99" s="1"/>
      <c r="F99" s="1"/>
      <c r="G99" s="1"/>
      <c r="H99" s="1"/>
      <c r="I99" s="2"/>
      <c r="J99" s="1"/>
      <c r="L99" s="1"/>
      <c r="M99" s="4" t="s">
        <v>366</v>
      </c>
      <c r="N99" s="4"/>
      <c r="O99" s="4"/>
      <c r="P99" s="4"/>
      <c r="Q99" s="4"/>
      <c r="R99" s="4"/>
      <c r="S99" s="4"/>
      <c r="T99" s="4"/>
      <c r="U99" s="4"/>
      <c r="V99" s="4"/>
      <c r="W99" s="4"/>
      <c r="X99" s="1"/>
      <c r="Y99" s="1" t="s">
        <v>144</v>
      </c>
      <c r="Z99" s="4"/>
      <c r="AA99" s="1">
        <v>5.0</v>
      </c>
      <c r="AB99" s="4">
        <v>4109.04</v>
      </c>
      <c r="AC99" s="4"/>
      <c r="AD99" s="4">
        <v>20545.2</v>
      </c>
    </row>
    <row r="100" ht="15.75" customHeight="1">
      <c r="A100" s="1"/>
      <c r="B100" s="1"/>
      <c r="E100" s="1"/>
      <c r="F100" s="1"/>
      <c r="G100" s="1"/>
      <c r="H100" s="1"/>
      <c r="I100" s="2"/>
      <c r="J100" s="1"/>
      <c r="L100" s="1"/>
      <c r="M100" s="4" t="s">
        <v>169</v>
      </c>
      <c r="N100" s="4"/>
      <c r="O100" s="4"/>
      <c r="P100" s="4"/>
      <c r="Q100" s="4"/>
      <c r="R100" s="4" t="s">
        <v>91</v>
      </c>
      <c r="S100" s="4" t="s">
        <v>91</v>
      </c>
      <c r="T100" s="4" t="s">
        <v>91</v>
      </c>
      <c r="U100" s="4" t="s">
        <v>91</v>
      </c>
      <c r="V100" s="4" t="s">
        <v>91</v>
      </c>
      <c r="W100" s="4"/>
      <c r="X100" s="1"/>
      <c r="Y100" s="1" t="s">
        <v>146</v>
      </c>
      <c r="Z100" s="4"/>
      <c r="AA100" s="1">
        <v>3.0</v>
      </c>
      <c r="AB100" s="4">
        <v>4109.04</v>
      </c>
      <c r="AC100" s="4"/>
      <c r="AD100" s="4">
        <v>12327.119999999999</v>
      </c>
    </row>
    <row r="101" ht="15.75" customHeight="1">
      <c r="A101" s="1"/>
      <c r="B101" s="1"/>
      <c r="E101" s="1"/>
      <c r="F101" s="1"/>
      <c r="G101" s="1"/>
      <c r="H101" s="1"/>
      <c r="I101" s="2"/>
      <c r="J101" s="1"/>
      <c r="L101" s="1"/>
      <c r="M101" s="4" t="s">
        <v>93</v>
      </c>
      <c r="N101" s="4" t="s">
        <v>94</v>
      </c>
      <c r="O101" s="4" t="s">
        <v>95</v>
      </c>
      <c r="P101" s="4"/>
      <c r="Q101" s="4"/>
      <c r="R101" s="4" t="s">
        <v>172</v>
      </c>
      <c r="S101" s="4" t="s">
        <v>173</v>
      </c>
      <c r="T101" s="4" t="s">
        <v>174</v>
      </c>
      <c r="U101" s="4" t="s">
        <v>175</v>
      </c>
      <c r="V101" s="4" t="s">
        <v>176</v>
      </c>
      <c r="W101" s="4"/>
      <c r="X101" s="1"/>
      <c r="Y101" s="1" t="s">
        <v>150</v>
      </c>
      <c r="Z101" s="4"/>
      <c r="AA101" s="1">
        <v>4.0</v>
      </c>
      <c r="AB101" s="4">
        <v>4109.04</v>
      </c>
      <c r="AC101" s="4"/>
      <c r="AD101" s="4">
        <v>16436.16</v>
      </c>
    </row>
    <row r="102" ht="15.75" customHeight="1">
      <c r="A102" s="1"/>
      <c r="B102" s="1"/>
      <c r="E102" s="1"/>
      <c r="F102" s="1"/>
      <c r="G102" s="1"/>
      <c r="H102" s="1"/>
      <c r="I102" s="2"/>
      <c r="J102" s="1"/>
      <c r="L102" s="1"/>
      <c r="M102" s="4" t="s">
        <v>338</v>
      </c>
      <c r="N102" s="4" t="s">
        <v>103</v>
      </c>
      <c r="O102" s="4">
        <v>1369.68</v>
      </c>
      <c r="P102" s="4"/>
      <c r="Q102" s="4"/>
      <c r="R102" s="4" t="s">
        <v>351</v>
      </c>
      <c r="S102" s="4" t="s">
        <v>351</v>
      </c>
      <c r="T102" s="4" t="s">
        <v>351</v>
      </c>
      <c r="U102" s="4" t="s">
        <v>351</v>
      </c>
      <c r="V102" s="4">
        <v>4725.0</v>
      </c>
      <c r="W102" s="4"/>
      <c r="X102" s="1"/>
      <c r="Y102" s="1"/>
      <c r="Z102" s="4"/>
      <c r="AA102" s="1"/>
      <c r="AB102" s="4"/>
      <c r="AC102" s="4"/>
      <c r="AD102" s="4"/>
    </row>
    <row r="103" ht="15.75" customHeight="1">
      <c r="A103" s="1"/>
      <c r="B103" s="1"/>
      <c r="D103" s="1"/>
      <c r="E103" s="1"/>
      <c r="F103" s="1"/>
      <c r="G103" s="1"/>
      <c r="H103" s="1"/>
      <c r="I103" s="2"/>
      <c r="J103" s="1"/>
      <c r="L103" s="1"/>
      <c r="M103" s="4" t="s">
        <v>39</v>
      </c>
      <c r="N103" s="4" t="s">
        <v>103</v>
      </c>
      <c r="O103" s="4">
        <v>497.39</v>
      </c>
      <c r="P103" s="4"/>
      <c r="Q103" s="4"/>
      <c r="R103" s="4">
        <v>497.39</v>
      </c>
      <c r="S103" s="4">
        <v>497.39</v>
      </c>
      <c r="T103" s="4">
        <v>497.39</v>
      </c>
      <c r="U103" s="4">
        <v>497.39</v>
      </c>
      <c r="V103" s="4">
        <v>497.39</v>
      </c>
      <c r="W103" s="4"/>
      <c r="X103" s="1"/>
      <c r="Y103" s="1"/>
      <c r="Z103" s="4"/>
      <c r="AA103" s="1"/>
      <c r="AB103" s="4"/>
      <c r="AC103" s="4"/>
      <c r="AD103" s="4">
        <v>872989.1999999998</v>
      </c>
    </row>
    <row r="104" ht="15.75" customHeight="1">
      <c r="A104" s="1"/>
      <c r="B104" s="1"/>
      <c r="D104" s="1"/>
      <c r="E104" s="1"/>
      <c r="F104" s="1"/>
      <c r="G104" s="1"/>
      <c r="H104" s="1"/>
      <c r="I104" s="2"/>
      <c r="J104" s="1"/>
      <c r="L104" s="1"/>
      <c r="M104" s="4" t="s">
        <v>184</v>
      </c>
      <c r="N104" s="4" t="s">
        <v>107</v>
      </c>
      <c r="O104" s="4">
        <v>173.91</v>
      </c>
      <c r="P104" s="4"/>
      <c r="Q104" s="4"/>
      <c r="R104" s="4">
        <v>173.91</v>
      </c>
      <c r="S104" s="4">
        <v>173.91</v>
      </c>
      <c r="T104" s="4"/>
      <c r="U104" s="4"/>
      <c r="V104" s="4"/>
      <c r="W104" s="4"/>
      <c r="X104" s="1"/>
      <c r="Y104" s="1">
        <v>2614.86</v>
      </c>
      <c r="Z104" s="4"/>
      <c r="AA104" s="1"/>
      <c r="AB104" s="4"/>
      <c r="AC104" s="4"/>
      <c r="AD104" s="4"/>
    </row>
    <row r="105" ht="15.75" customHeight="1">
      <c r="A105" s="1"/>
      <c r="B105" s="1"/>
      <c r="D105" s="1"/>
      <c r="E105" s="1"/>
      <c r="F105" s="1"/>
      <c r="G105" s="1"/>
      <c r="H105" s="1"/>
      <c r="I105" s="2"/>
      <c r="J105" s="1"/>
      <c r="L105" s="1"/>
      <c r="M105" s="4" t="s">
        <v>46</v>
      </c>
      <c r="N105" s="4" t="s">
        <v>103</v>
      </c>
      <c r="O105" s="4">
        <v>4805.92</v>
      </c>
      <c r="P105" s="4"/>
      <c r="Q105" s="4"/>
      <c r="R105" s="4">
        <v>4805.92</v>
      </c>
      <c r="S105" s="4">
        <v>4805.92</v>
      </c>
      <c r="T105" s="4">
        <v>4805.92</v>
      </c>
      <c r="U105" s="4">
        <v>4805.92</v>
      </c>
      <c r="V105" s="4"/>
      <c r="W105" s="4"/>
      <c r="X105" s="1"/>
      <c r="Y105" s="1">
        <v>2614.86</v>
      </c>
      <c r="Z105" s="4"/>
      <c r="AA105" s="1"/>
      <c r="AB105" s="4"/>
      <c r="AC105" s="4"/>
      <c r="AD105" s="4"/>
    </row>
    <row r="106" ht="15.75" customHeight="1">
      <c r="A106" s="1"/>
      <c r="B106" s="1"/>
      <c r="C106" s="318" t="s">
        <v>372</v>
      </c>
      <c r="D106" s="4"/>
      <c r="E106" s="45">
        <v>4805.92</v>
      </c>
      <c r="F106" s="1"/>
      <c r="G106" s="1"/>
      <c r="H106" s="1"/>
      <c r="I106" s="2"/>
      <c r="J106" s="1"/>
      <c r="L106" s="1"/>
      <c r="M106" s="4" t="s">
        <v>49</v>
      </c>
      <c r="N106" s="4" t="s">
        <v>103</v>
      </c>
      <c r="O106" s="4">
        <v>1569.89</v>
      </c>
      <c r="P106" s="4"/>
      <c r="Q106" s="4"/>
      <c r="R106" s="4">
        <v>1569.89</v>
      </c>
      <c r="S106" s="4">
        <v>1569.89</v>
      </c>
      <c r="T106" s="4">
        <v>1569.89</v>
      </c>
      <c r="U106" s="4">
        <v>1569.89</v>
      </c>
      <c r="V106" s="4">
        <v>1569.89</v>
      </c>
      <c r="W106" s="4"/>
      <c r="X106" s="1"/>
      <c r="Y106" s="73">
        <v>3268.5750000000003</v>
      </c>
      <c r="Z106" s="4"/>
      <c r="AA106" s="1"/>
      <c r="AB106" s="4"/>
      <c r="AC106" s="4"/>
      <c r="AD106" s="4"/>
    </row>
    <row r="107" ht="15.75" customHeight="1">
      <c r="A107" s="1"/>
      <c r="B107" s="1"/>
      <c r="C107" s="64" t="s">
        <v>373</v>
      </c>
      <c r="D107" s="1"/>
      <c r="E107" s="1"/>
      <c r="F107" s="1"/>
      <c r="G107" s="1"/>
      <c r="H107" s="1"/>
      <c r="I107" s="2"/>
      <c r="J107" s="1"/>
      <c r="L107" s="1"/>
      <c r="M107" s="4" t="s">
        <v>124</v>
      </c>
      <c r="N107" s="4" t="s">
        <v>103</v>
      </c>
      <c r="O107" s="4">
        <v>110.0</v>
      </c>
      <c r="P107" s="4"/>
      <c r="Q107" s="4"/>
      <c r="R107" s="4"/>
      <c r="S107" s="4"/>
      <c r="T107" s="4"/>
      <c r="U107" s="4"/>
      <c r="V107" s="4"/>
      <c r="W107" s="4"/>
      <c r="X107" s="1"/>
      <c r="Y107" s="1">
        <v>2614.86</v>
      </c>
      <c r="Z107" s="4"/>
      <c r="AA107" s="1"/>
      <c r="AB107" s="4"/>
      <c r="AC107" s="4"/>
      <c r="AD107" s="4"/>
    </row>
    <row r="108" ht="15.75" customHeight="1">
      <c r="A108" s="1"/>
      <c r="B108" s="1"/>
      <c r="C108" s="319" t="s">
        <v>374</v>
      </c>
      <c r="D108" s="1">
        <v>1430.77</v>
      </c>
      <c r="E108" s="1"/>
      <c r="F108" s="1"/>
      <c r="G108" s="1"/>
      <c r="H108" s="1"/>
      <c r="I108" s="2"/>
      <c r="J108" s="1"/>
      <c r="L108" s="1"/>
      <c r="M108" s="4" t="s">
        <v>54</v>
      </c>
      <c r="N108" s="4" t="s">
        <v>107</v>
      </c>
      <c r="O108" s="4">
        <v>239.12</v>
      </c>
      <c r="P108" s="4"/>
      <c r="Q108" s="4"/>
      <c r="R108" s="4">
        <v>239.12</v>
      </c>
      <c r="S108" s="4">
        <v>239.12</v>
      </c>
      <c r="T108" s="4"/>
      <c r="U108" s="4"/>
      <c r="V108" s="4">
        <v>239.12</v>
      </c>
      <c r="W108" s="4"/>
      <c r="X108" s="1"/>
      <c r="Y108" s="4">
        <v>2614.86</v>
      </c>
      <c r="Z108" s="4"/>
      <c r="AA108" s="1"/>
      <c r="AB108" s="4"/>
      <c r="AC108" s="4"/>
      <c r="AD108" s="4"/>
    </row>
    <row r="109" ht="15.75" customHeight="1">
      <c r="A109" s="1"/>
      <c r="B109" s="1"/>
      <c r="C109" s="319" t="s">
        <v>375</v>
      </c>
      <c r="D109" s="1">
        <v>1430.77</v>
      </c>
      <c r="E109" s="1"/>
      <c r="F109" s="1"/>
      <c r="G109" s="1"/>
      <c r="H109" s="1"/>
      <c r="I109" s="2"/>
      <c r="J109" s="1"/>
      <c r="L109" s="1"/>
      <c r="M109" s="4" t="s">
        <v>56</v>
      </c>
      <c r="N109" s="4" t="s">
        <v>103</v>
      </c>
      <c r="O109" s="4">
        <v>86.95</v>
      </c>
      <c r="P109" s="4"/>
      <c r="Q109" s="4"/>
      <c r="R109" s="4"/>
      <c r="S109" s="4"/>
      <c r="T109" s="4">
        <v>86.95</v>
      </c>
      <c r="U109" s="4">
        <v>86.95</v>
      </c>
      <c r="V109" s="4"/>
      <c r="W109" s="4"/>
      <c r="X109" s="1"/>
      <c r="Y109" s="1"/>
      <c r="Z109" s="4"/>
      <c r="AA109" s="1"/>
      <c r="AB109" s="4"/>
      <c r="AC109" s="4"/>
      <c r="AD109" s="4"/>
    </row>
    <row r="110" ht="15.75" customHeight="1">
      <c r="A110" s="1"/>
      <c r="B110" s="1"/>
      <c r="C110" s="319" t="s">
        <v>376</v>
      </c>
      <c r="D110" s="1">
        <v>573.9</v>
      </c>
      <c r="E110" s="1"/>
      <c r="F110" s="1"/>
      <c r="G110" s="1"/>
      <c r="H110" s="1"/>
      <c r="I110" s="2"/>
      <c r="J110" s="1"/>
      <c r="L110" s="1"/>
      <c r="M110" s="4" t="s">
        <v>58</v>
      </c>
      <c r="N110" s="4" t="s">
        <v>129</v>
      </c>
      <c r="O110" s="4">
        <v>415.85</v>
      </c>
      <c r="P110" s="4"/>
      <c r="Q110" s="4"/>
      <c r="R110" s="4">
        <v>415.85</v>
      </c>
      <c r="S110" s="4">
        <v>415.85</v>
      </c>
      <c r="T110" s="4">
        <v>415.85</v>
      </c>
      <c r="U110" s="4">
        <v>415.85</v>
      </c>
      <c r="V110" s="4"/>
      <c r="W110" s="4"/>
      <c r="X110" s="1"/>
      <c r="Y110" s="1"/>
      <c r="Z110" s="4"/>
      <c r="AA110" s="1"/>
      <c r="AB110" s="4"/>
      <c r="AC110" s="4"/>
      <c r="AD110" s="4"/>
    </row>
    <row r="111" ht="15.75" customHeight="1">
      <c r="A111" s="1"/>
      <c r="B111" s="1"/>
      <c r="C111" s="319" t="s">
        <v>377</v>
      </c>
      <c r="D111" s="1">
        <v>698.78</v>
      </c>
      <c r="E111" s="1"/>
      <c r="F111" s="1"/>
      <c r="G111" s="1"/>
      <c r="H111" s="1"/>
      <c r="I111" s="2"/>
      <c r="J111" s="1"/>
      <c r="L111" s="1"/>
      <c r="M111" s="4" t="s">
        <v>60</v>
      </c>
      <c r="N111" s="4" t="s">
        <v>107</v>
      </c>
      <c r="O111" s="4">
        <v>239.12</v>
      </c>
      <c r="P111" s="4"/>
      <c r="Q111" s="4"/>
      <c r="R111" s="4">
        <v>239.12</v>
      </c>
      <c r="S111" s="4">
        <v>239.12</v>
      </c>
      <c r="T111" s="4"/>
      <c r="U111" s="4"/>
      <c r="V111" s="4"/>
      <c r="W111" s="4"/>
      <c r="X111" s="1"/>
      <c r="Y111" s="1"/>
      <c r="Z111" s="4"/>
      <c r="AA111" s="1"/>
      <c r="AB111" s="4"/>
      <c r="AC111" s="4"/>
      <c r="AD111" s="4"/>
    </row>
    <row r="112" ht="15.75" customHeight="1">
      <c r="A112" s="1"/>
      <c r="B112" s="1"/>
      <c r="C112" s="319" t="s">
        <v>378</v>
      </c>
      <c r="D112" s="320">
        <v>671.7</v>
      </c>
      <c r="E112" s="1"/>
      <c r="F112" s="1"/>
      <c r="G112" s="1"/>
      <c r="H112" s="1"/>
      <c r="I112" s="2"/>
      <c r="J112" s="1"/>
      <c r="L112" s="1"/>
      <c r="M112" s="4" t="s">
        <v>133</v>
      </c>
      <c r="N112" s="4" t="s">
        <v>107</v>
      </c>
      <c r="O112" s="4">
        <v>1569.89</v>
      </c>
      <c r="P112" s="4"/>
      <c r="Q112" s="4"/>
      <c r="R112" s="4">
        <v>1569.89</v>
      </c>
      <c r="S112" s="4"/>
      <c r="T112" s="4"/>
      <c r="U112" s="4"/>
      <c r="V112" s="4"/>
      <c r="W112" s="4"/>
      <c r="X112" s="1"/>
      <c r="Y112" s="1"/>
      <c r="Z112" s="4"/>
      <c r="AA112" s="1"/>
      <c r="AB112" s="4"/>
      <c r="AC112" s="4"/>
      <c r="AD112" s="4"/>
    </row>
    <row r="113" ht="15.75" customHeight="1">
      <c r="A113" s="1"/>
      <c r="B113" s="1"/>
      <c r="D113" s="1"/>
      <c r="E113" s="1"/>
      <c r="F113" s="1"/>
      <c r="G113" s="1"/>
      <c r="H113" s="1"/>
      <c r="I113" s="2"/>
      <c r="J113" s="1"/>
      <c r="L113" s="1"/>
      <c r="M113" s="4" t="s">
        <v>136</v>
      </c>
      <c r="N113" s="4" t="s">
        <v>129</v>
      </c>
      <c r="O113" s="4">
        <v>784.95</v>
      </c>
      <c r="P113" s="4"/>
      <c r="Q113" s="4"/>
      <c r="R113" s="4"/>
      <c r="S113" s="4"/>
      <c r="T113" s="4">
        <v>784.95</v>
      </c>
      <c r="U113" s="4"/>
      <c r="V113" s="4"/>
      <c r="W113" s="4"/>
      <c r="X113" s="1"/>
      <c r="Y113" s="1"/>
      <c r="Z113" s="4"/>
      <c r="AA113" s="1"/>
      <c r="AB113" s="4"/>
      <c r="AC113" s="4"/>
      <c r="AD113" s="4"/>
    </row>
    <row r="114" ht="15.75" customHeight="1">
      <c r="A114" s="1"/>
      <c r="B114" s="1"/>
      <c r="D114" s="321">
        <f>SUM(D106:D112)</f>
        <v>4805.92</v>
      </c>
      <c r="E114" s="1"/>
      <c r="F114" s="1"/>
      <c r="G114" s="1"/>
      <c r="H114" s="1"/>
      <c r="I114" s="2"/>
      <c r="J114" s="1"/>
      <c r="L114" s="1"/>
      <c r="M114" s="4" t="s">
        <v>65</v>
      </c>
      <c r="N114" s="4" t="s">
        <v>103</v>
      </c>
      <c r="O114" s="4">
        <v>158.1</v>
      </c>
      <c r="P114" s="4"/>
      <c r="Q114" s="4"/>
      <c r="R114" s="4">
        <v>158.1</v>
      </c>
      <c r="S114" s="4">
        <v>158.1</v>
      </c>
      <c r="T114" s="4">
        <v>158.1</v>
      </c>
      <c r="U114" s="4">
        <v>158.1</v>
      </c>
      <c r="V114" s="4"/>
      <c r="W114" s="4"/>
      <c r="X114" s="1"/>
      <c r="Y114" s="1"/>
      <c r="Z114" s="4"/>
      <c r="AA114" s="1"/>
      <c r="AB114" s="4"/>
      <c r="AC114" s="4"/>
      <c r="AD114" s="4"/>
    </row>
    <row r="115" ht="15.75" customHeight="1">
      <c r="A115" s="1"/>
      <c r="B115" s="1"/>
      <c r="D115" s="1"/>
      <c r="E115" s="1"/>
      <c r="F115" s="1"/>
      <c r="G115" s="1"/>
      <c r="H115" s="1"/>
      <c r="I115" s="2"/>
      <c r="J115" s="1"/>
      <c r="L115" s="1"/>
      <c r="M115" s="4" t="s">
        <v>67</v>
      </c>
      <c r="N115" s="4" t="s">
        <v>107</v>
      </c>
      <c r="O115" s="4">
        <v>2144.27</v>
      </c>
      <c r="P115" s="4"/>
      <c r="Q115" s="4"/>
      <c r="R115" s="4">
        <v>2144.27</v>
      </c>
      <c r="S115" s="4">
        <v>2144.27</v>
      </c>
      <c r="T115" s="4"/>
      <c r="U115" s="4"/>
      <c r="V115" s="4"/>
      <c r="W115" s="4"/>
      <c r="X115" s="1"/>
      <c r="Y115" s="1"/>
      <c r="Z115" s="4"/>
      <c r="AA115" s="1"/>
      <c r="AB115" s="4"/>
      <c r="AC115" s="4"/>
      <c r="AD115" s="1" t="s">
        <v>167</v>
      </c>
    </row>
    <row r="116" ht="15.75" customHeight="1">
      <c r="A116" s="1"/>
      <c r="B116" s="1"/>
      <c r="D116" s="1"/>
      <c r="E116" s="1"/>
      <c r="F116" s="1"/>
      <c r="G116" s="1"/>
      <c r="H116" s="1"/>
      <c r="I116" s="2"/>
      <c r="J116" s="1"/>
      <c r="L116" s="1"/>
      <c r="M116" s="4" t="s">
        <v>143</v>
      </c>
      <c r="N116" s="4" t="s">
        <v>129</v>
      </c>
      <c r="O116" s="4">
        <v>804.1</v>
      </c>
      <c r="P116" s="4"/>
      <c r="Q116" s="4"/>
      <c r="R116" s="152"/>
      <c r="S116" s="152"/>
      <c r="T116" s="152">
        <v>804.1</v>
      </c>
      <c r="U116" s="152">
        <v>804.1</v>
      </c>
      <c r="V116" s="152"/>
      <c r="W116" s="4"/>
      <c r="X116" s="1"/>
      <c r="Y116" s="1"/>
      <c r="Z116" s="4"/>
      <c r="AA116" s="1"/>
      <c r="AB116" s="4"/>
      <c r="AC116" s="4"/>
      <c r="AD116" s="1" t="s">
        <v>170</v>
      </c>
    </row>
    <row r="117" ht="15.75" customHeight="1">
      <c r="A117" s="1"/>
      <c r="B117" s="1"/>
      <c r="D117" s="1"/>
      <c r="E117" s="1"/>
      <c r="F117" s="1"/>
      <c r="G117" s="1"/>
      <c r="H117" s="1"/>
      <c r="I117" s="2"/>
      <c r="J117" s="1"/>
      <c r="L117" s="1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1"/>
      <c r="Y117" s="1"/>
      <c r="Z117" s="4"/>
      <c r="AA117" s="1"/>
      <c r="AB117" s="4"/>
      <c r="AC117" s="4"/>
      <c r="AD117" s="1" t="s">
        <v>177</v>
      </c>
    </row>
    <row r="118" ht="15.75" customHeight="1">
      <c r="A118" s="1"/>
      <c r="B118" s="1"/>
      <c r="C118" s="318" t="s">
        <v>67</v>
      </c>
      <c r="D118" s="2">
        <v>2144.27</v>
      </c>
      <c r="E118" s="1"/>
      <c r="F118" s="1"/>
      <c r="G118" s="1"/>
      <c r="H118" s="1"/>
      <c r="I118" s="2"/>
      <c r="J118" s="1"/>
      <c r="L118" s="1"/>
      <c r="N118" s="4"/>
      <c r="O118" s="4"/>
      <c r="P118" s="4"/>
      <c r="Q118" s="4"/>
      <c r="R118" s="4">
        <f t="shared" ref="R118:U118" si="2">SUM(R103:R116)</f>
        <v>11813.46</v>
      </c>
      <c r="S118" s="4">
        <f t="shared" si="2"/>
        <v>10243.57</v>
      </c>
      <c r="T118" s="4">
        <f t="shared" si="2"/>
        <v>9123.15</v>
      </c>
      <c r="U118" s="4">
        <f t="shared" si="2"/>
        <v>8338.2</v>
      </c>
      <c r="V118" s="4">
        <f>SUM(V102:V116)</f>
        <v>7031.4</v>
      </c>
      <c r="W118" s="4"/>
      <c r="X118" s="1"/>
      <c r="Y118" s="1"/>
      <c r="Z118" s="4"/>
      <c r="AA118" s="1"/>
      <c r="AB118" s="4"/>
      <c r="AC118" s="4"/>
      <c r="AD118" s="1" t="s">
        <v>180</v>
      </c>
    </row>
    <row r="119" ht="15.75" customHeight="1">
      <c r="A119" s="1"/>
      <c r="B119" s="1"/>
      <c r="C119" s="318" t="s">
        <v>143</v>
      </c>
      <c r="D119" s="2">
        <v>804.1</v>
      </c>
      <c r="E119" s="1"/>
      <c r="F119" s="1"/>
      <c r="G119" s="1"/>
      <c r="H119" s="1"/>
      <c r="I119" s="2"/>
      <c r="J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4"/>
      <c r="AA119" s="1"/>
      <c r="AB119" s="4"/>
      <c r="AC119" s="4"/>
      <c r="AD119" s="1" t="s">
        <v>182</v>
      </c>
    </row>
    <row r="120" ht="15.75" customHeight="1">
      <c r="A120" s="1"/>
      <c r="B120" s="1"/>
      <c r="D120" s="1"/>
      <c r="E120" s="1"/>
      <c r="F120" s="1"/>
      <c r="G120" s="1"/>
      <c r="H120" s="1"/>
      <c r="I120" s="2"/>
      <c r="J120" s="1"/>
      <c r="L120" s="1"/>
      <c r="M120" s="4" t="s">
        <v>365</v>
      </c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4"/>
      <c r="AA120" s="1"/>
      <c r="AB120" s="4"/>
      <c r="AC120" s="4"/>
      <c r="AD120" s="1" t="s">
        <v>185</v>
      </c>
    </row>
    <row r="121" ht="15.75" customHeight="1">
      <c r="A121" s="1"/>
      <c r="B121" s="1"/>
      <c r="D121" s="1"/>
      <c r="E121" s="1"/>
      <c r="F121" s="1"/>
      <c r="G121" s="1"/>
      <c r="H121" s="1"/>
      <c r="I121" s="2"/>
      <c r="J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4"/>
      <c r="AA121" s="1"/>
      <c r="AB121" s="4"/>
      <c r="AC121" s="4"/>
      <c r="AD121" s="1" t="s">
        <v>187</v>
      </c>
    </row>
    <row r="122" ht="15.75" customHeight="1">
      <c r="A122" s="1"/>
      <c r="B122" s="1"/>
      <c r="D122" s="1"/>
      <c r="E122" s="1"/>
      <c r="F122" s="1"/>
      <c r="G122" s="1"/>
      <c r="H122" s="1"/>
      <c r="I122" s="2"/>
      <c r="J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4"/>
      <c r="AA122" s="1"/>
      <c r="AB122" s="4"/>
      <c r="AC122" s="4"/>
      <c r="AD122" s="1" t="s">
        <v>189</v>
      </c>
    </row>
    <row r="123" ht="15.75" customHeight="1">
      <c r="A123" s="1"/>
      <c r="B123" s="1"/>
      <c r="D123" s="1"/>
      <c r="E123" s="1"/>
      <c r="F123" s="1"/>
      <c r="G123" s="1"/>
      <c r="H123" s="1"/>
      <c r="I123" s="2"/>
      <c r="J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4"/>
      <c r="AA123" s="1"/>
      <c r="AB123" s="4"/>
      <c r="AC123" s="4"/>
      <c r="AD123" s="1" t="s">
        <v>190</v>
      </c>
    </row>
    <row r="124" ht="15.75" customHeight="1">
      <c r="A124" s="1"/>
      <c r="B124" s="1"/>
      <c r="D124" s="1"/>
      <c r="E124" s="1"/>
      <c r="F124" s="1"/>
      <c r="G124" s="1"/>
      <c r="H124" s="1"/>
      <c r="I124" s="2"/>
      <c r="J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4"/>
      <c r="AA124" s="1"/>
      <c r="AB124" s="4"/>
      <c r="AC124" s="4"/>
      <c r="AD124" s="1" t="s">
        <v>191</v>
      </c>
    </row>
    <row r="125" ht="15.75" customHeight="1">
      <c r="A125" s="1"/>
      <c r="B125" s="1"/>
      <c r="D125" s="1"/>
      <c r="E125" s="1"/>
      <c r="F125" s="1"/>
      <c r="G125" s="1"/>
      <c r="H125" s="1"/>
      <c r="I125" s="2"/>
      <c r="J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4"/>
      <c r="AA125" s="1"/>
      <c r="AB125" s="4"/>
      <c r="AC125" s="4"/>
      <c r="AD125" s="1" t="s">
        <v>192</v>
      </c>
    </row>
    <row r="126" ht="15.75" customHeight="1">
      <c r="A126" s="1"/>
      <c r="B126" s="1"/>
      <c r="D126" s="1"/>
      <c r="E126" s="1"/>
      <c r="F126" s="1"/>
      <c r="G126" s="1"/>
      <c r="H126" s="1"/>
      <c r="I126" s="2"/>
      <c r="J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4"/>
      <c r="AA126" s="1"/>
      <c r="AB126" s="4"/>
      <c r="AC126" s="4"/>
      <c r="AD126" s="1" t="s">
        <v>193</v>
      </c>
    </row>
    <row r="127" ht="15.75" customHeight="1">
      <c r="A127" s="1"/>
      <c r="B127" s="1"/>
      <c r="D127" s="1"/>
      <c r="E127" s="1"/>
      <c r="F127" s="1"/>
      <c r="G127" s="1"/>
      <c r="H127" s="1"/>
      <c r="I127" s="2"/>
      <c r="J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4"/>
      <c r="AA127" s="1"/>
      <c r="AB127" s="4"/>
      <c r="AC127" s="4"/>
      <c r="AD127" s="1" t="s">
        <v>194</v>
      </c>
    </row>
    <row r="128" ht="15.75" customHeight="1">
      <c r="A128" s="1"/>
      <c r="B128" s="1"/>
      <c r="D128" s="1"/>
      <c r="E128" s="1"/>
      <c r="F128" s="1"/>
      <c r="G128" s="1"/>
      <c r="H128" s="1"/>
      <c r="I128" s="2"/>
      <c r="J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4"/>
      <c r="AA128" s="1"/>
      <c r="AB128" s="4"/>
      <c r="AC128" s="4"/>
      <c r="AD128" s="1" t="s">
        <v>195</v>
      </c>
    </row>
    <row r="129" ht="15.75" customHeight="1">
      <c r="A129" s="1"/>
      <c r="B129" s="1"/>
      <c r="D129" s="1"/>
      <c r="E129" s="1"/>
      <c r="F129" s="1"/>
      <c r="G129" s="1"/>
      <c r="H129" s="1"/>
      <c r="I129" s="2"/>
      <c r="J129" s="1"/>
      <c r="L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4"/>
      <c r="AA129" s="1"/>
      <c r="AB129" s="4"/>
      <c r="AC129" s="4"/>
      <c r="AD129" s="1" t="s">
        <v>196</v>
      </c>
    </row>
    <row r="130" ht="15.75" customHeight="1">
      <c r="A130" s="1"/>
      <c r="B130" s="1"/>
      <c r="D130" s="1"/>
      <c r="E130" s="1"/>
      <c r="F130" s="1"/>
      <c r="G130" s="1"/>
      <c r="H130" s="1"/>
      <c r="I130" s="2"/>
      <c r="J130" s="1"/>
      <c r="K130" s="1"/>
      <c r="L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4"/>
      <c r="AA130" s="1"/>
      <c r="AB130" s="4"/>
      <c r="AC130" s="4"/>
      <c r="AD130" s="1" t="s">
        <v>197</v>
      </c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2"/>
      <c r="J131" s="1"/>
      <c r="K131" s="1"/>
      <c r="L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4"/>
      <c r="AA131" s="1"/>
      <c r="AB131" s="4"/>
      <c r="AC131" s="4"/>
      <c r="AD131" s="1" t="s">
        <v>198</v>
      </c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2"/>
      <c r="J132" s="1"/>
      <c r="K132" s="1"/>
      <c r="L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4"/>
      <c r="AA132" s="1"/>
      <c r="AB132" s="4"/>
      <c r="AC132" s="4"/>
      <c r="AD132" s="1" t="s">
        <v>199</v>
      </c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2"/>
      <c r="J133" s="1"/>
      <c r="K133" s="1"/>
      <c r="L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4"/>
      <c r="AA133" s="1"/>
      <c r="AB133" s="4"/>
      <c r="AC133" s="4"/>
      <c r="AD133" s="1" t="s">
        <v>202</v>
      </c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2"/>
      <c r="J134" s="1"/>
      <c r="K134" s="1"/>
      <c r="L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4"/>
      <c r="AA134" s="1"/>
      <c r="AB134" s="4"/>
      <c r="AC134" s="4"/>
      <c r="AD134" s="1" t="s">
        <v>10</v>
      </c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2"/>
      <c r="J135" s="1"/>
      <c r="K135" s="1"/>
      <c r="L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4"/>
      <c r="AA135" s="1"/>
      <c r="AB135" s="4"/>
      <c r="AC135" s="4"/>
      <c r="AD135" s="1" t="s">
        <v>203</v>
      </c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2"/>
      <c r="J136" s="1"/>
      <c r="K136" s="1"/>
      <c r="L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4"/>
      <c r="AA136" s="1"/>
      <c r="AB136" s="4"/>
      <c r="AC136" s="4"/>
      <c r="AD136" s="1" t="s">
        <v>31</v>
      </c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2"/>
      <c r="J137" s="1"/>
      <c r="K137" s="1"/>
      <c r="L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4"/>
      <c r="AA137" s="1"/>
      <c r="AB137" s="4"/>
      <c r="AC137" s="4"/>
      <c r="AD137" s="1" t="s">
        <v>205</v>
      </c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2"/>
      <c r="J138" s="1"/>
      <c r="K138" s="1"/>
      <c r="L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4"/>
      <c r="AA138" s="1"/>
      <c r="AB138" s="4"/>
      <c r="AC138" s="4"/>
      <c r="AD138" s="1" t="s">
        <v>206</v>
      </c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2"/>
      <c r="J139" s="1"/>
      <c r="K139" s="1"/>
      <c r="L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4"/>
      <c r="AA139" s="1"/>
      <c r="AB139" s="4"/>
      <c r="AC139" s="4"/>
      <c r="AD139" s="1" t="s">
        <v>12</v>
      </c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2"/>
      <c r="J140" s="1"/>
      <c r="K140" s="1"/>
      <c r="L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4"/>
      <c r="AA140" s="1"/>
      <c r="AB140" s="4"/>
      <c r="AC140" s="4"/>
      <c r="AD140" s="1" t="s">
        <v>207</v>
      </c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2"/>
      <c r="J141" s="1"/>
      <c r="K141" s="1"/>
      <c r="L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4"/>
      <c r="AA141" s="1"/>
      <c r="AB141" s="4"/>
      <c r="AC141" s="4"/>
      <c r="AD141" s="1" t="s">
        <v>208</v>
      </c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2"/>
      <c r="J142" s="1"/>
      <c r="K142" s="1"/>
      <c r="L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4"/>
      <c r="AA142" s="1"/>
      <c r="AB142" s="4"/>
      <c r="AC142" s="4"/>
      <c r="AD142" s="1" t="s">
        <v>209</v>
      </c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2"/>
      <c r="J143" s="1"/>
      <c r="K143" s="1"/>
      <c r="L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4"/>
      <c r="AA143" s="1"/>
      <c r="AB143" s="4"/>
      <c r="AC143" s="4"/>
      <c r="AD143" s="1" t="s">
        <v>210</v>
      </c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2"/>
      <c r="J144" s="1"/>
      <c r="K144" s="1"/>
      <c r="L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4"/>
      <c r="AA144" s="1"/>
      <c r="AB144" s="4"/>
      <c r="AC144" s="4"/>
      <c r="AD144" s="4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2"/>
      <c r="J145" s="1"/>
      <c r="K145" s="1"/>
      <c r="L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4"/>
      <c r="AA145" s="1"/>
      <c r="AB145" s="4"/>
      <c r="AC145" s="4"/>
      <c r="AD145" s="4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2"/>
      <c r="J146" s="1"/>
      <c r="K146" s="1"/>
      <c r="L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4"/>
      <c r="AA146" s="1"/>
      <c r="AB146" s="4"/>
      <c r="AC146" s="4"/>
      <c r="AD146" s="4"/>
    </row>
    <row r="147" ht="15.75" hidden="1" customHeight="1">
      <c r="A147" s="1"/>
      <c r="B147" s="1"/>
      <c r="C147" s="73" t="s">
        <v>287</v>
      </c>
      <c r="D147" s="1"/>
      <c r="E147" s="1"/>
      <c r="F147" s="1"/>
      <c r="G147" s="1"/>
      <c r="H147" s="1"/>
      <c r="I147" s="2"/>
      <c r="J147" s="1"/>
      <c r="K147" s="1"/>
      <c r="L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4"/>
      <c r="AA147" s="1"/>
      <c r="AB147" s="4"/>
      <c r="AC147" s="1" t="s">
        <v>212</v>
      </c>
      <c r="AD147" s="1"/>
    </row>
    <row r="148" ht="15.75" hidden="1" customHeight="1">
      <c r="A148" s="1"/>
      <c r="B148" s="1"/>
      <c r="C148" s="276" t="s">
        <v>288</v>
      </c>
      <c r="D148" s="1"/>
      <c r="E148" s="1"/>
      <c r="F148" s="1"/>
      <c r="G148" s="1"/>
      <c r="H148" s="1"/>
      <c r="I148" s="2"/>
      <c r="J148" s="1"/>
      <c r="K148" s="1"/>
      <c r="L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4"/>
      <c r="AA148" s="1"/>
      <c r="AB148" s="4"/>
      <c r="AC148" s="1" t="s">
        <v>213</v>
      </c>
      <c r="AD148" s="1"/>
    </row>
    <row r="149" ht="15.75" hidden="1" customHeight="1">
      <c r="A149" s="1"/>
      <c r="B149" s="1"/>
      <c r="C149" s="73" t="s">
        <v>289</v>
      </c>
      <c r="D149" s="1"/>
      <c r="E149" s="1"/>
      <c r="F149" s="1"/>
      <c r="G149" s="1"/>
      <c r="H149" s="1"/>
      <c r="I149" s="2"/>
      <c r="J149" s="1"/>
      <c r="K149" s="1"/>
      <c r="L149" s="1"/>
      <c r="N149" s="1"/>
      <c r="O149" s="1"/>
      <c r="P149" s="1"/>
      <c r="Q149" s="1"/>
      <c r="R149" s="1"/>
      <c r="S149" s="1"/>
      <c r="T149" s="1"/>
      <c r="U149" s="1"/>
      <c r="X149" s="1"/>
      <c r="Y149" s="1"/>
      <c r="Z149" s="4"/>
      <c r="AA149" s="1"/>
      <c r="AB149" s="4"/>
      <c r="AC149" s="1" t="s">
        <v>214</v>
      </c>
      <c r="AD149" s="1"/>
    </row>
    <row r="150" ht="15.75" hidden="1" customHeight="1">
      <c r="A150" s="1"/>
      <c r="B150" s="1"/>
      <c r="C150" s="97" t="s">
        <v>290</v>
      </c>
      <c r="D150" s="1"/>
      <c r="E150" s="1"/>
      <c r="F150" s="1"/>
      <c r="G150" s="1"/>
      <c r="H150" s="1"/>
      <c r="I150" s="2"/>
      <c r="J150" s="1"/>
      <c r="K150" s="1"/>
      <c r="L150" s="1"/>
      <c r="N150" s="1"/>
      <c r="O150" s="1"/>
      <c r="P150" s="1"/>
      <c r="Q150" s="1"/>
      <c r="R150" s="1"/>
      <c r="S150" s="1"/>
      <c r="T150" s="1"/>
      <c r="U150" s="1"/>
      <c r="X150" s="1"/>
      <c r="Y150" s="1"/>
      <c r="Z150" s="4"/>
      <c r="AA150" s="1"/>
      <c r="AB150" s="4"/>
      <c r="AC150" s="1" t="s">
        <v>215</v>
      </c>
      <c r="AD150" s="1"/>
    </row>
    <row r="151" ht="15.75" hidden="1" customHeight="1">
      <c r="A151" s="1"/>
      <c r="B151" s="1"/>
      <c r="C151" s="57" t="s">
        <v>291</v>
      </c>
      <c r="D151" s="1"/>
      <c r="E151" s="1"/>
      <c r="F151" s="1"/>
      <c r="G151" s="1"/>
      <c r="H151" s="1"/>
      <c r="I151" s="2"/>
      <c r="J151" s="1"/>
      <c r="K151" s="1"/>
      <c r="L151" s="1"/>
      <c r="N151" s="1"/>
      <c r="O151" s="1"/>
      <c r="P151" s="1"/>
      <c r="Q151" s="1"/>
      <c r="R151" s="1"/>
      <c r="S151" s="1"/>
      <c r="T151" s="1"/>
      <c r="U151" s="1"/>
      <c r="X151" s="1"/>
      <c r="Y151" s="1"/>
      <c r="Z151" s="4"/>
      <c r="AA151" s="1"/>
      <c r="AB151" s="4"/>
      <c r="AC151" s="1" t="s">
        <v>216</v>
      </c>
      <c r="AD151" s="1"/>
    </row>
    <row r="152" ht="15.75" hidden="1" customHeight="1">
      <c r="A152" s="1"/>
      <c r="B152" s="1"/>
      <c r="C152" s="277"/>
      <c r="D152" s="1"/>
      <c r="E152" s="1"/>
      <c r="F152" s="1"/>
      <c r="G152" s="1"/>
      <c r="H152" s="1"/>
      <c r="I152" s="2"/>
      <c r="J152" s="1"/>
      <c r="K152" s="1"/>
      <c r="L152" s="1"/>
      <c r="N152" s="1"/>
      <c r="O152" s="1"/>
      <c r="P152" s="1"/>
      <c r="Q152" s="1"/>
      <c r="R152" s="1"/>
      <c r="S152" s="1"/>
      <c r="T152" s="1"/>
      <c r="U152" s="1"/>
      <c r="X152" s="1"/>
      <c r="Y152" s="1"/>
      <c r="Z152" s="4"/>
      <c r="AA152" s="1"/>
      <c r="AB152" s="4"/>
      <c r="AC152" s="1" t="s">
        <v>217</v>
      </c>
      <c r="AD152" s="1"/>
    </row>
    <row r="153" ht="15.75" hidden="1" customHeight="1">
      <c r="A153" s="1"/>
      <c r="B153" s="1"/>
      <c r="C153" s="73" t="s">
        <v>296</v>
      </c>
      <c r="D153" s="1"/>
      <c r="E153" s="1"/>
      <c r="F153" s="1"/>
      <c r="G153" s="1"/>
      <c r="H153" s="1"/>
      <c r="I153" s="2"/>
      <c r="J153" s="1"/>
      <c r="K153" s="1"/>
      <c r="L153" s="1"/>
      <c r="N153" s="1"/>
      <c r="O153" s="1"/>
      <c r="P153" s="1"/>
      <c r="Q153" s="1"/>
      <c r="R153" s="1"/>
      <c r="S153" s="1"/>
      <c r="T153" s="1"/>
      <c r="U153" s="1"/>
      <c r="X153" s="1"/>
      <c r="Y153" s="1"/>
      <c r="Z153" s="4"/>
      <c r="AA153" s="1"/>
      <c r="AB153" s="4"/>
      <c r="AC153" s="1" t="s">
        <v>218</v>
      </c>
      <c r="AD153" s="1"/>
    </row>
    <row r="154" ht="15.75" hidden="1" customHeight="1">
      <c r="A154" s="1"/>
      <c r="B154" s="1"/>
      <c r="C154" s="97" t="s">
        <v>297</v>
      </c>
      <c r="D154" s="1"/>
      <c r="E154" s="1"/>
      <c r="F154" s="1"/>
      <c r="G154" s="1"/>
      <c r="H154" s="1"/>
      <c r="I154" s="2"/>
      <c r="J154" s="1"/>
      <c r="K154" s="1"/>
      <c r="L154" s="1"/>
      <c r="N154" s="1"/>
      <c r="O154" s="1"/>
      <c r="P154" s="1"/>
      <c r="Q154" s="1"/>
      <c r="R154" s="1"/>
      <c r="S154" s="1"/>
      <c r="T154" s="1"/>
      <c r="U154" s="1"/>
      <c r="X154" s="1"/>
      <c r="Y154" s="1"/>
      <c r="Z154" s="4"/>
      <c r="AA154" s="1"/>
      <c r="AB154" s="4"/>
      <c r="AC154" s="1" t="s">
        <v>219</v>
      </c>
      <c r="AD154" s="1"/>
    </row>
    <row r="155" ht="15.75" hidden="1" customHeight="1">
      <c r="A155" s="1"/>
      <c r="B155" s="1"/>
      <c r="C155" s="97" t="s">
        <v>298</v>
      </c>
      <c r="D155" s="1"/>
      <c r="E155" s="1"/>
      <c r="F155" s="1"/>
      <c r="G155" s="1"/>
      <c r="H155" s="1"/>
      <c r="I155" s="2"/>
      <c r="J155" s="1"/>
      <c r="K155" s="1"/>
      <c r="L155" s="1"/>
      <c r="N155" s="1"/>
      <c r="O155" s="1"/>
      <c r="P155" s="1"/>
      <c r="Q155" s="1"/>
      <c r="R155" s="1"/>
      <c r="S155" s="1"/>
      <c r="T155" s="1"/>
      <c r="U155" s="1"/>
      <c r="X155" s="1"/>
      <c r="Y155" s="1"/>
      <c r="Z155" s="4"/>
      <c r="AA155" s="1"/>
      <c r="AB155" s="4"/>
      <c r="AC155" s="1" t="s">
        <v>220</v>
      </c>
      <c r="AD155" s="1"/>
    </row>
    <row r="156" ht="15.75" hidden="1" customHeight="1">
      <c r="A156" s="1"/>
      <c r="B156" s="1"/>
      <c r="D156" s="1"/>
      <c r="E156" s="1"/>
      <c r="F156" s="1"/>
      <c r="G156" s="1"/>
      <c r="H156" s="1"/>
      <c r="I156" s="2"/>
      <c r="J156" s="1"/>
      <c r="K156" s="1"/>
      <c r="L156" s="1"/>
      <c r="N156" s="1"/>
      <c r="O156" s="1"/>
      <c r="P156" s="1"/>
      <c r="Q156" s="1"/>
      <c r="R156" s="1"/>
      <c r="S156" s="1"/>
      <c r="T156" s="1"/>
      <c r="U156" s="1"/>
      <c r="X156" s="1"/>
      <c r="Y156" s="1"/>
      <c r="Z156" s="4"/>
      <c r="AA156" s="1"/>
      <c r="AB156" s="4"/>
      <c r="AC156" s="1" t="s">
        <v>221</v>
      </c>
      <c r="AD156" s="1"/>
    </row>
    <row r="157" ht="15.75" hidden="1" customHeight="1">
      <c r="A157" s="1"/>
      <c r="B157" s="1"/>
      <c r="C157" s="97" t="s">
        <v>299</v>
      </c>
      <c r="D157" s="1"/>
      <c r="E157" s="1"/>
      <c r="F157" s="1"/>
      <c r="G157" s="1"/>
      <c r="H157" s="1"/>
      <c r="I157" s="2"/>
      <c r="J157" s="1"/>
      <c r="K157" s="1"/>
      <c r="L157" s="1"/>
      <c r="N157" s="1"/>
      <c r="O157" s="1"/>
      <c r="P157" s="1"/>
      <c r="Q157" s="1"/>
      <c r="R157" s="1"/>
      <c r="S157" s="1"/>
      <c r="T157" s="1"/>
      <c r="U157" s="1"/>
      <c r="X157" s="1"/>
      <c r="Y157" s="1"/>
      <c r="Z157" s="4"/>
      <c r="AA157" s="1"/>
      <c r="AB157" s="4"/>
      <c r="AC157" s="1" t="s">
        <v>300</v>
      </c>
      <c r="AD157" s="1"/>
    </row>
    <row r="158" ht="15.75" hidden="1" customHeight="1">
      <c r="A158" s="1"/>
      <c r="B158" s="1"/>
      <c r="C158" s="73" t="s">
        <v>301</v>
      </c>
      <c r="D158" s="1"/>
      <c r="E158" s="1"/>
      <c r="F158" s="1"/>
      <c r="G158" s="1"/>
      <c r="H158" s="1"/>
      <c r="I158" s="2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X158" s="1"/>
      <c r="Y158" s="1"/>
      <c r="Z158" s="4"/>
      <c r="AA158" s="1"/>
      <c r="AB158" s="4"/>
      <c r="AC158" s="1" t="s">
        <v>302</v>
      </c>
      <c r="AD158" s="1"/>
    </row>
    <row r="159" ht="15.75" hidden="1" customHeight="1">
      <c r="A159" s="1"/>
      <c r="B159" s="1"/>
      <c r="C159" s="278" t="s">
        <v>303</v>
      </c>
      <c r="D159" s="1"/>
      <c r="E159" s="1"/>
      <c r="F159" s="1"/>
      <c r="G159" s="1"/>
      <c r="H159" s="1"/>
      <c r="I159" s="2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X159" s="1"/>
      <c r="Y159" s="1"/>
      <c r="Z159" s="4"/>
      <c r="AA159" s="1"/>
      <c r="AB159" s="4"/>
      <c r="AC159" s="1" t="s">
        <v>304</v>
      </c>
      <c r="AD159" s="1"/>
    </row>
    <row r="160" ht="15.75" hidden="1" customHeight="1">
      <c r="A160" s="1"/>
      <c r="B160" s="1"/>
      <c r="C160" s="277"/>
      <c r="D160" s="1"/>
      <c r="E160" s="1"/>
      <c r="F160" s="1"/>
      <c r="G160" s="1"/>
      <c r="H160" s="1"/>
      <c r="I160" s="2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X160" s="1"/>
      <c r="Y160" s="1"/>
      <c r="Z160" s="4"/>
      <c r="AA160" s="1"/>
      <c r="AB160" s="4"/>
      <c r="AC160" s="1" t="s">
        <v>305</v>
      </c>
      <c r="AD160" s="1"/>
    </row>
    <row r="161" ht="15.75" hidden="1" customHeight="1">
      <c r="A161" s="1"/>
      <c r="B161" s="1"/>
      <c r="C161" s="73" t="s">
        <v>306</v>
      </c>
      <c r="D161" s="1"/>
      <c r="E161" s="1"/>
      <c r="F161" s="1"/>
      <c r="G161" s="1"/>
      <c r="H161" s="1"/>
      <c r="I161" s="2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X161" s="1"/>
      <c r="Y161" s="1"/>
      <c r="Z161" s="4"/>
      <c r="AA161" s="1"/>
      <c r="AB161" s="4"/>
      <c r="AC161" s="1" t="s">
        <v>307</v>
      </c>
      <c r="AD161" s="1"/>
    </row>
    <row r="162" ht="15.75" hidden="1" customHeight="1">
      <c r="A162" s="1"/>
      <c r="B162" s="1"/>
      <c r="C162" s="97" t="s">
        <v>308</v>
      </c>
      <c r="D162" s="1"/>
      <c r="E162" s="1"/>
      <c r="F162" s="1"/>
      <c r="G162" s="1"/>
      <c r="H162" s="1"/>
      <c r="I162" s="2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X162" s="1"/>
      <c r="Y162" s="1"/>
      <c r="Z162" s="4"/>
      <c r="AA162" s="1"/>
      <c r="AB162" s="4"/>
      <c r="AC162" s="1" t="s">
        <v>309</v>
      </c>
      <c r="AD162" s="1"/>
    </row>
    <row r="163" ht="15.75" hidden="1" customHeight="1">
      <c r="A163" s="1"/>
      <c r="B163" s="1"/>
      <c r="C163" s="73" t="s">
        <v>310</v>
      </c>
      <c r="D163" s="1"/>
      <c r="E163" s="1"/>
      <c r="F163" s="1"/>
      <c r="G163" s="1"/>
      <c r="H163" s="1"/>
      <c r="I163" s="2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X163" s="1"/>
      <c r="Y163" s="1"/>
      <c r="Z163" s="4"/>
      <c r="AA163" s="1"/>
      <c r="AB163" s="4"/>
      <c r="AC163" s="1" t="s">
        <v>311</v>
      </c>
      <c r="AD163" s="1"/>
    </row>
    <row r="164" ht="15.75" hidden="1" customHeight="1">
      <c r="A164" s="1"/>
      <c r="B164" s="1"/>
      <c r="C164" s="97" t="s">
        <v>312</v>
      </c>
      <c r="D164" s="1"/>
      <c r="E164" s="1"/>
      <c r="F164" s="1"/>
      <c r="G164" s="1"/>
      <c r="H164" s="1"/>
      <c r="I164" s="2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X164" s="1"/>
      <c r="Y164" s="1"/>
      <c r="Z164" s="4"/>
      <c r="AA164" s="1"/>
      <c r="AB164" s="4"/>
      <c r="AC164" s="1" t="s">
        <v>313</v>
      </c>
      <c r="AD164" s="1"/>
    </row>
    <row r="165" ht="15.75" hidden="1" customHeight="1">
      <c r="A165" s="1"/>
      <c r="B165" s="1"/>
      <c r="C165" s="97" t="s">
        <v>314</v>
      </c>
      <c r="D165" s="1"/>
      <c r="E165" s="1"/>
      <c r="F165" s="1"/>
      <c r="G165" s="1"/>
      <c r="H165" s="1"/>
      <c r="I165" s="2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X165" s="1"/>
      <c r="Y165" s="1"/>
      <c r="Z165" s="4"/>
      <c r="AA165" s="1"/>
      <c r="AB165" s="4"/>
      <c r="AC165" s="1" t="s">
        <v>315</v>
      </c>
      <c r="AD165" s="1"/>
    </row>
    <row r="166" ht="15.75" hidden="1" customHeight="1">
      <c r="A166" s="1"/>
      <c r="B166" s="1"/>
      <c r="C166" s="57" t="s">
        <v>316</v>
      </c>
      <c r="D166" s="1"/>
      <c r="E166" s="1"/>
      <c r="F166" s="1"/>
      <c r="G166" s="1"/>
      <c r="H166" s="1"/>
      <c r="I166" s="2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X166" s="1"/>
      <c r="Y166" s="1"/>
      <c r="Z166" s="4"/>
      <c r="AA166" s="1"/>
      <c r="AB166" s="4"/>
      <c r="AC166" s="1" t="s">
        <v>315</v>
      </c>
      <c r="AD166" s="1"/>
    </row>
    <row r="167" ht="15.75" hidden="1" customHeight="1">
      <c r="A167" s="1"/>
      <c r="B167" s="1"/>
      <c r="C167" s="277"/>
      <c r="D167" s="1"/>
      <c r="E167" s="1"/>
      <c r="F167" s="1"/>
      <c r="G167" s="1"/>
      <c r="H167" s="1"/>
      <c r="I167" s="2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X167" s="1"/>
      <c r="Y167" s="1"/>
      <c r="Z167" s="4"/>
      <c r="AA167" s="1"/>
      <c r="AB167" s="4"/>
      <c r="AC167" s="1" t="s">
        <v>317</v>
      </c>
      <c r="AD167" s="1"/>
    </row>
    <row r="168" ht="15.75" hidden="1" customHeight="1">
      <c r="A168" s="1"/>
      <c r="B168" s="1"/>
      <c r="C168" s="97" t="s">
        <v>318</v>
      </c>
      <c r="D168" s="1"/>
      <c r="E168" s="1"/>
      <c r="F168" s="1"/>
      <c r="G168" s="1"/>
      <c r="H168" s="1"/>
      <c r="I168" s="2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X168" s="1"/>
      <c r="Y168" s="1"/>
      <c r="Z168" s="4"/>
      <c r="AA168" s="1"/>
      <c r="AB168" s="4"/>
      <c r="AC168" s="1" t="s">
        <v>319</v>
      </c>
      <c r="AD168" s="1"/>
    </row>
    <row r="169" ht="15.75" hidden="1" customHeight="1">
      <c r="A169" s="1"/>
      <c r="B169" s="1"/>
      <c r="C169" s="97" t="s">
        <v>320</v>
      </c>
      <c r="D169" s="1"/>
      <c r="E169" s="1"/>
      <c r="F169" s="1"/>
      <c r="G169" s="1"/>
      <c r="H169" s="1"/>
      <c r="I169" s="2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X169" s="1"/>
      <c r="Y169" s="1"/>
      <c r="Z169" s="4"/>
      <c r="AA169" s="1"/>
      <c r="AB169" s="4"/>
      <c r="AC169" s="1" t="s">
        <v>167</v>
      </c>
      <c r="AD169" s="1"/>
    </row>
    <row r="170" ht="15.75" hidden="1" customHeight="1">
      <c r="A170" s="1"/>
      <c r="B170" s="1"/>
      <c r="C170" s="97" t="s">
        <v>321</v>
      </c>
      <c r="D170" s="1"/>
      <c r="E170" s="1"/>
      <c r="F170" s="1"/>
      <c r="G170" s="1"/>
      <c r="H170" s="1"/>
      <c r="I170" s="2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X170" s="1"/>
      <c r="Y170" s="1"/>
      <c r="Z170" s="4"/>
      <c r="AA170" s="1"/>
      <c r="AB170" s="4"/>
      <c r="AC170" s="1" t="s">
        <v>322</v>
      </c>
      <c r="AD170" s="1"/>
    </row>
    <row r="171" ht="15.75" hidden="1" customHeight="1">
      <c r="A171" s="1"/>
      <c r="B171" s="1"/>
      <c r="C171" s="97" t="s">
        <v>323</v>
      </c>
      <c r="D171" s="1"/>
      <c r="E171" s="1"/>
      <c r="F171" s="1"/>
      <c r="G171" s="1"/>
      <c r="H171" s="1"/>
      <c r="I171" s="2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X171" s="1"/>
      <c r="Y171" s="1"/>
      <c r="Z171" s="4"/>
      <c r="AA171" s="1"/>
      <c r="AB171" s="4"/>
      <c r="AC171" s="1" t="s">
        <v>324</v>
      </c>
      <c r="AD171" s="1"/>
    </row>
    <row r="172" ht="15.75" hidden="1" customHeight="1">
      <c r="A172" s="1"/>
      <c r="B172" s="1"/>
      <c r="C172" s="97" t="s">
        <v>325</v>
      </c>
      <c r="D172" s="1"/>
      <c r="E172" s="1"/>
      <c r="F172" s="1"/>
      <c r="G172" s="1"/>
      <c r="H172" s="1"/>
      <c r="I172" s="2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X172" s="1"/>
      <c r="Y172" s="1"/>
      <c r="Z172" s="4"/>
      <c r="AA172" s="1"/>
      <c r="AB172" s="4"/>
      <c r="AC172" s="1" t="s">
        <v>326</v>
      </c>
      <c r="AD172" s="1"/>
    </row>
    <row r="173" ht="15.75" hidden="1" customHeight="1">
      <c r="A173" s="1"/>
      <c r="B173" s="1"/>
      <c r="C173" s="57" t="s">
        <v>327</v>
      </c>
      <c r="D173" s="1"/>
      <c r="E173" s="1"/>
      <c r="F173" s="1"/>
      <c r="G173" s="1"/>
      <c r="H173" s="1"/>
      <c r="I173" s="2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X173" s="1"/>
      <c r="Y173" s="1"/>
      <c r="Z173" s="4"/>
      <c r="AA173" s="1"/>
      <c r="AB173" s="4"/>
      <c r="AC173" s="1" t="s">
        <v>328</v>
      </c>
      <c r="AD173" s="1"/>
    </row>
    <row r="174" ht="15.75" hidden="1" customHeight="1">
      <c r="A174" s="1"/>
      <c r="B174" s="1"/>
      <c r="C174" s="277"/>
      <c r="D174" s="1"/>
      <c r="E174" s="1"/>
      <c r="F174" s="1"/>
      <c r="G174" s="1"/>
      <c r="H174" s="1"/>
      <c r="I174" s="2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X174" s="1"/>
      <c r="Y174" s="1"/>
      <c r="Z174" s="4"/>
      <c r="AA174" s="1"/>
      <c r="AB174" s="4"/>
      <c r="AC174" s="1" t="s">
        <v>329</v>
      </c>
      <c r="AD174" s="1"/>
    </row>
    <row r="175" ht="15.75" hidden="1" customHeight="1">
      <c r="A175" s="1"/>
      <c r="B175" s="1"/>
      <c r="C175" s="73" t="s">
        <v>330</v>
      </c>
      <c r="D175" s="1"/>
      <c r="E175" s="1"/>
      <c r="F175" s="1"/>
      <c r="G175" s="1"/>
      <c r="H175" s="1"/>
      <c r="I175" s="2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X175" s="1"/>
      <c r="Y175" s="1"/>
      <c r="Z175" s="4"/>
      <c r="AA175" s="1"/>
      <c r="AB175" s="4"/>
      <c r="AC175" s="4"/>
      <c r="AD175" s="4"/>
    </row>
    <row r="176" ht="15.75" hidden="1" customHeight="1">
      <c r="A176" s="1"/>
      <c r="B176" s="1"/>
      <c r="C176" s="97" t="s">
        <v>331</v>
      </c>
      <c r="D176" s="1"/>
      <c r="E176" s="1"/>
      <c r="F176" s="1"/>
      <c r="G176" s="1"/>
      <c r="H176" s="1"/>
      <c r="I176" s="2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X176" s="1"/>
      <c r="Y176" s="1"/>
      <c r="Z176" s="4"/>
      <c r="AA176" s="1"/>
      <c r="AB176" s="4"/>
      <c r="AC176" s="4"/>
      <c r="AD176" s="4"/>
    </row>
    <row r="177" ht="15.75" hidden="1" customHeight="1">
      <c r="A177" s="1"/>
      <c r="B177" s="1"/>
      <c r="C177" s="57" t="s">
        <v>332</v>
      </c>
      <c r="D177" s="1"/>
      <c r="E177" s="1"/>
      <c r="F177" s="1"/>
      <c r="G177" s="1"/>
      <c r="H177" s="1"/>
      <c r="I177" s="2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4"/>
      <c r="AA177" s="1"/>
      <c r="AB177" s="4"/>
      <c r="AC177" s="4"/>
      <c r="AD177" s="4"/>
    </row>
    <row r="178" ht="15.75" hidden="1" customHeight="1">
      <c r="A178" s="1"/>
      <c r="B178" s="1"/>
      <c r="C178" s="277"/>
      <c r="D178" s="1"/>
      <c r="E178" s="1"/>
      <c r="F178" s="1"/>
      <c r="G178" s="1"/>
      <c r="H178" s="1"/>
      <c r="I178" s="2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4"/>
      <c r="AA178" s="1"/>
      <c r="AB178" s="4"/>
      <c r="AC178" s="4"/>
      <c r="AD178" s="4"/>
    </row>
    <row r="179" ht="15.75" hidden="1" customHeight="1">
      <c r="A179" s="1"/>
      <c r="B179" s="1"/>
      <c r="C179" s="97" t="s">
        <v>333</v>
      </c>
      <c r="D179" s="1"/>
      <c r="E179" s="1"/>
      <c r="F179" s="1"/>
      <c r="G179" s="1"/>
      <c r="H179" s="1"/>
      <c r="I179" s="2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4"/>
      <c r="AA179" s="1"/>
      <c r="AB179" s="4"/>
      <c r="AC179" s="4"/>
      <c r="AD179" s="4"/>
    </row>
    <row r="180" ht="15.75" hidden="1" customHeight="1">
      <c r="A180" s="1"/>
      <c r="B180" s="1"/>
      <c r="C180" s="73" t="s">
        <v>334</v>
      </c>
      <c r="D180" s="1"/>
      <c r="E180" s="1"/>
      <c r="F180" s="1"/>
      <c r="G180" s="1"/>
      <c r="H180" s="1"/>
      <c r="I180" s="2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4"/>
      <c r="AA180" s="1"/>
      <c r="AB180" s="4"/>
      <c r="AC180" s="4"/>
      <c r="AD180" s="4"/>
    </row>
    <row r="181" ht="15.75" hidden="1" customHeight="1">
      <c r="A181" s="1"/>
      <c r="B181" s="1"/>
      <c r="C181" s="1"/>
      <c r="D181" s="1"/>
      <c r="E181" s="1"/>
      <c r="F181" s="1"/>
      <c r="G181" s="1"/>
      <c r="H181" s="1"/>
      <c r="I181" s="2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4"/>
      <c r="AA181" s="1"/>
      <c r="AB181" s="4"/>
      <c r="AC181" s="4"/>
      <c r="AD181" s="4"/>
    </row>
    <row r="182" ht="15.75" hidden="1" customHeight="1">
      <c r="A182" s="1"/>
      <c r="B182" s="1"/>
      <c r="C182" s="1"/>
      <c r="D182" s="1"/>
      <c r="E182" s="1"/>
      <c r="F182" s="1"/>
      <c r="G182" s="1"/>
      <c r="H182" s="1"/>
      <c r="I182" s="2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4"/>
      <c r="AA182" s="1"/>
      <c r="AB182" s="4"/>
      <c r="AC182" s="4"/>
      <c r="AD182" s="4"/>
    </row>
    <row r="183" ht="15.75" hidden="1" customHeight="1">
      <c r="A183" s="1"/>
      <c r="B183" s="1"/>
      <c r="C183" s="1"/>
      <c r="D183" s="1"/>
      <c r="E183" s="1"/>
      <c r="F183" s="1"/>
      <c r="G183" s="1"/>
      <c r="H183" s="1"/>
      <c r="I183" s="2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4"/>
      <c r="AA183" s="1"/>
      <c r="AB183" s="4"/>
      <c r="AC183" s="4"/>
      <c r="AD183" s="4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2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4"/>
      <c r="AA184" s="1"/>
      <c r="AB184" s="4"/>
      <c r="AC184" s="4"/>
      <c r="AD184" s="4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2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4"/>
      <c r="AA185" s="1"/>
      <c r="AB185" s="4"/>
      <c r="AC185" s="4"/>
      <c r="AD185" s="4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2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4"/>
      <c r="AA186" s="1"/>
      <c r="AB186" s="4"/>
      <c r="AC186" s="4"/>
      <c r="AD186" s="4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2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4"/>
      <c r="AA187" s="1"/>
      <c r="AB187" s="4"/>
      <c r="AC187" s="4"/>
      <c r="AD187" s="4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2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4"/>
      <c r="AA188" s="1"/>
      <c r="AB188" s="4"/>
      <c r="AC188" s="4"/>
      <c r="AD188" s="4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2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4"/>
      <c r="AA189" s="1"/>
      <c r="AB189" s="4"/>
      <c r="AC189" s="4"/>
      <c r="AD189" s="4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2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4"/>
      <c r="AA190" s="1"/>
      <c r="AB190" s="4"/>
      <c r="AC190" s="4"/>
      <c r="AD190" s="4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2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4"/>
      <c r="AA191" s="1"/>
      <c r="AB191" s="4"/>
      <c r="AC191" s="4"/>
      <c r="AD191" s="4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2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4"/>
      <c r="AA192" s="1"/>
      <c r="AB192" s="4"/>
      <c r="AC192" s="4"/>
      <c r="AD192" s="4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2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4"/>
      <c r="AA193" s="1"/>
      <c r="AB193" s="4"/>
      <c r="AC193" s="4"/>
      <c r="AD193" s="4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2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4"/>
      <c r="AA194" s="1"/>
      <c r="AB194" s="4"/>
      <c r="AC194" s="4"/>
      <c r="AD194" s="4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2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4"/>
      <c r="AA195" s="1"/>
      <c r="AB195" s="4"/>
      <c r="AC195" s="4"/>
      <c r="AD195" s="4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2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4"/>
      <c r="AA196" s="1"/>
      <c r="AB196" s="4"/>
      <c r="AC196" s="4"/>
      <c r="AD196" s="4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2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4"/>
      <c r="AA197" s="1"/>
      <c r="AB197" s="4"/>
      <c r="AC197" s="4"/>
      <c r="AD197" s="4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2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4"/>
      <c r="AA198" s="1"/>
      <c r="AB198" s="4"/>
      <c r="AC198" s="4"/>
      <c r="AD198" s="4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2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4"/>
      <c r="AA199" s="1"/>
      <c r="AB199" s="4"/>
      <c r="AC199" s="4"/>
      <c r="AD199" s="4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2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4"/>
      <c r="AA200" s="1"/>
      <c r="AB200" s="4"/>
      <c r="AC200" s="4"/>
      <c r="AD200" s="4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2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4"/>
      <c r="AA201" s="1"/>
      <c r="AB201" s="4"/>
      <c r="AC201" s="4"/>
      <c r="AD201" s="4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2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4"/>
      <c r="AA202" s="1"/>
      <c r="AB202" s="4"/>
      <c r="AC202" s="4"/>
      <c r="AD202" s="4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2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4"/>
      <c r="AA203" s="1"/>
      <c r="AB203" s="4"/>
      <c r="AC203" s="4"/>
      <c r="AD203" s="4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2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4"/>
      <c r="AA204" s="1"/>
      <c r="AB204" s="4"/>
      <c r="AC204" s="4"/>
      <c r="AD204" s="4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2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4"/>
      <c r="AA205" s="1"/>
      <c r="AB205" s="4"/>
      <c r="AC205" s="4"/>
      <c r="AD205" s="4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2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4"/>
      <c r="AA206" s="1"/>
      <c r="AB206" s="4"/>
      <c r="AC206" s="4"/>
      <c r="AD206" s="4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2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4"/>
      <c r="AA207" s="1"/>
      <c r="AB207" s="4"/>
      <c r="AC207" s="4"/>
      <c r="AD207" s="4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2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4"/>
      <c r="AA208" s="1"/>
      <c r="AB208" s="4"/>
      <c r="AC208" s="4"/>
      <c r="AD208" s="4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2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4"/>
      <c r="AA209" s="1"/>
      <c r="AB209" s="4"/>
      <c r="AC209" s="4"/>
      <c r="AD209" s="4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2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4"/>
      <c r="AA210" s="1"/>
      <c r="AB210" s="4"/>
      <c r="AC210" s="4"/>
      <c r="AD210" s="4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2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4"/>
      <c r="AA211" s="1"/>
      <c r="AB211" s="4"/>
      <c r="AC211" s="4"/>
      <c r="AD211" s="4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2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4"/>
      <c r="AA212" s="1"/>
      <c r="AB212" s="4"/>
      <c r="AC212" s="4"/>
      <c r="AD212" s="4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2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4"/>
      <c r="AA213" s="1"/>
      <c r="AB213" s="4"/>
      <c r="AC213" s="4"/>
      <c r="AD213" s="4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2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4"/>
      <c r="AA214" s="1"/>
      <c r="AB214" s="4"/>
      <c r="AC214" s="4"/>
      <c r="AD214" s="4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2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4"/>
      <c r="AA215" s="1"/>
      <c r="AB215" s="4"/>
      <c r="AC215" s="4"/>
      <c r="AD215" s="4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2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4"/>
      <c r="AA216" s="1"/>
      <c r="AB216" s="4"/>
      <c r="AC216" s="4"/>
      <c r="AD216" s="4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2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4"/>
      <c r="AA217" s="1"/>
      <c r="AB217" s="4"/>
      <c r="AC217" s="4"/>
      <c r="AD217" s="4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2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4"/>
      <c r="AA218" s="1"/>
      <c r="AB218" s="4"/>
      <c r="AC218" s="4"/>
      <c r="AD218" s="4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2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4"/>
      <c r="AA219" s="1"/>
      <c r="AB219" s="4"/>
      <c r="AC219" s="4"/>
      <c r="AD219" s="4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2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4"/>
      <c r="AA220" s="1"/>
      <c r="AB220" s="4"/>
      <c r="AC220" s="4"/>
      <c r="AD220" s="4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2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4"/>
      <c r="AA221" s="1"/>
      <c r="AB221" s="4"/>
      <c r="AC221" s="4"/>
      <c r="AD221" s="4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2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4"/>
      <c r="AA222" s="1"/>
      <c r="AB222" s="4"/>
      <c r="AC222" s="4"/>
      <c r="AD222" s="4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2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4"/>
      <c r="AA223" s="1"/>
      <c r="AB223" s="4"/>
      <c r="AC223" s="4"/>
      <c r="AD223" s="4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2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4"/>
      <c r="AA224" s="1"/>
      <c r="AB224" s="4"/>
      <c r="AC224" s="4"/>
      <c r="AD224" s="4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2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4"/>
      <c r="AA225" s="1"/>
      <c r="AB225" s="4"/>
      <c r="AC225" s="4"/>
      <c r="AD225" s="4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2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4"/>
      <c r="AA226" s="1"/>
      <c r="AB226" s="4"/>
      <c r="AC226" s="4"/>
      <c r="AD226" s="4"/>
    </row>
    <row r="227" ht="15.75" customHeight="1">
      <c r="A227" s="1"/>
      <c r="B227" s="1"/>
      <c r="C227" s="1"/>
      <c r="D227" s="1"/>
      <c r="E227" s="1"/>
      <c r="F227" s="1"/>
      <c r="G227" s="1"/>
      <c r="H227" s="1"/>
      <c r="I227" s="2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4"/>
      <c r="AA227" s="1"/>
      <c r="AB227" s="4"/>
      <c r="AC227" s="4"/>
      <c r="AD227" s="4"/>
    </row>
    <row r="228" ht="15.75" customHeight="1">
      <c r="A228" s="1"/>
      <c r="B228" s="1"/>
      <c r="C228" s="1"/>
      <c r="D228" s="1"/>
      <c r="E228" s="1"/>
      <c r="F228" s="1"/>
      <c r="G228" s="1"/>
      <c r="H228" s="1"/>
      <c r="I228" s="2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4"/>
      <c r="AA228" s="1"/>
      <c r="AB228" s="4"/>
      <c r="AC228" s="4"/>
      <c r="AD228" s="4"/>
    </row>
    <row r="229" ht="15.75" customHeight="1">
      <c r="A229" s="1"/>
      <c r="B229" s="1"/>
      <c r="C229" s="1"/>
      <c r="D229" s="1"/>
      <c r="E229" s="1"/>
      <c r="F229" s="1"/>
      <c r="G229" s="1"/>
      <c r="H229" s="1"/>
      <c r="I229" s="2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4"/>
      <c r="AA229" s="1"/>
      <c r="AB229" s="4"/>
      <c r="AC229" s="4"/>
      <c r="AD229" s="4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2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4"/>
      <c r="AA230" s="1"/>
      <c r="AB230" s="4"/>
      <c r="AC230" s="4"/>
      <c r="AD230" s="4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2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4"/>
      <c r="AA231" s="1"/>
      <c r="AB231" s="4"/>
      <c r="AC231" s="4"/>
      <c r="AD231" s="4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2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4"/>
      <c r="AA232" s="1"/>
      <c r="AB232" s="4"/>
      <c r="AC232" s="4"/>
      <c r="AD232" s="4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2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4"/>
      <c r="AA233" s="1"/>
      <c r="AB233" s="4"/>
      <c r="AC233" s="4"/>
      <c r="AD233" s="4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2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4"/>
      <c r="AA234" s="1"/>
      <c r="AB234" s="4"/>
      <c r="AC234" s="4"/>
      <c r="AD234" s="4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2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4"/>
      <c r="AA235" s="1"/>
      <c r="AB235" s="4"/>
      <c r="AC235" s="4"/>
      <c r="AD235" s="4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2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4"/>
      <c r="AA236" s="1"/>
      <c r="AB236" s="4"/>
      <c r="AC236" s="4"/>
      <c r="AD236" s="4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2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4"/>
      <c r="AA237" s="1"/>
      <c r="AB237" s="4"/>
      <c r="AC237" s="4"/>
      <c r="AD237" s="4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2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4"/>
      <c r="AA238" s="1"/>
      <c r="AB238" s="4"/>
      <c r="AC238" s="4"/>
      <c r="AD238" s="4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2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4"/>
      <c r="AA239" s="1"/>
      <c r="AB239" s="4"/>
      <c r="AC239" s="4"/>
      <c r="AD239" s="4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2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4"/>
      <c r="AA240" s="1"/>
      <c r="AB240" s="4"/>
      <c r="AC240" s="4"/>
      <c r="AD240" s="4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2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4"/>
      <c r="AA241" s="1"/>
      <c r="AB241" s="4"/>
      <c r="AC241" s="4"/>
      <c r="AD241" s="4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2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4"/>
      <c r="AA242" s="1"/>
      <c r="AB242" s="4"/>
      <c r="AC242" s="4"/>
      <c r="AD242" s="4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2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4"/>
      <c r="AA243" s="1"/>
      <c r="AB243" s="4"/>
      <c r="AC243" s="4"/>
      <c r="AD243" s="4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2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4"/>
      <c r="AA244" s="1"/>
      <c r="AB244" s="4"/>
      <c r="AC244" s="4"/>
      <c r="AD244" s="4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2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4"/>
      <c r="AA245" s="1"/>
      <c r="AB245" s="4"/>
      <c r="AC245" s="4"/>
      <c r="AD245" s="4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2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4"/>
      <c r="AA246" s="1"/>
      <c r="AB246" s="4"/>
      <c r="AC246" s="4"/>
      <c r="AD246" s="4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2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4"/>
      <c r="AA247" s="1"/>
      <c r="AB247" s="4"/>
      <c r="AC247" s="4"/>
      <c r="AD247" s="4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2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4"/>
      <c r="AA248" s="1"/>
      <c r="AB248" s="4"/>
      <c r="AC248" s="4"/>
      <c r="AD248" s="4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2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4"/>
      <c r="AA249" s="1"/>
      <c r="AB249" s="4"/>
      <c r="AC249" s="4"/>
      <c r="AD249" s="4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2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4"/>
      <c r="AA250" s="1"/>
      <c r="AB250" s="4"/>
      <c r="AC250" s="4"/>
      <c r="AD250" s="4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2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4"/>
      <c r="AA251" s="1"/>
      <c r="AB251" s="4"/>
      <c r="AC251" s="4"/>
      <c r="AD251" s="4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2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4"/>
      <c r="AA252" s="1"/>
      <c r="AB252" s="4"/>
      <c r="AC252" s="4"/>
      <c r="AD252" s="4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2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4"/>
      <c r="AA253" s="1"/>
      <c r="AB253" s="4"/>
      <c r="AC253" s="4"/>
      <c r="AD253" s="4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2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4"/>
      <c r="AA254" s="1"/>
      <c r="AB254" s="4"/>
      <c r="AC254" s="4"/>
      <c r="AD254" s="4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2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4"/>
      <c r="AA255" s="1"/>
      <c r="AB255" s="4"/>
      <c r="AC255" s="4"/>
      <c r="AD255" s="4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2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4"/>
      <c r="AA256" s="1"/>
      <c r="AB256" s="4"/>
      <c r="AC256" s="4"/>
      <c r="AD256" s="4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2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4"/>
      <c r="AA257" s="1"/>
      <c r="AB257" s="4"/>
      <c r="AC257" s="4"/>
      <c r="AD257" s="4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2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4"/>
      <c r="AA258" s="1"/>
      <c r="AB258" s="4"/>
      <c r="AC258" s="4"/>
      <c r="AD258" s="4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2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4"/>
      <c r="AA259" s="1"/>
      <c r="AB259" s="4"/>
      <c r="AC259" s="4"/>
      <c r="AD259" s="4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2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4"/>
      <c r="AA260" s="1"/>
      <c r="AB260" s="4"/>
      <c r="AC260" s="4"/>
      <c r="AD260" s="4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2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4"/>
      <c r="AA261" s="1"/>
      <c r="AB261" s="4"/>
      <c r="AC261" s="4"/>
      <c r="AD261" s="4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2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4"/>
      <c r="AA262" s="1"/>
      <c r="AB262" s="4"/>
      <c r="AC262" s="4"/>
      <c r="AD262" s="4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2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4"/>
      <c r="AA263" s="1"/>
      <c r="AB263" s="4"/>
      <c r="AC263" s="4"/>
      <c r="AD263" s="4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2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4"/>
      <c r="AA264" s="1"/>
      <c r="AB264" s="4"/>
      <c r="AC264" s="4"/>
      <c r="AD264" s="4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2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4"/>
      <c r="AA265" s="1"/>
      <c r="AB265" s="4"/>
      <c r="AC265" s="4"/>
      <c r="AD265" s="4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2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4"/>
      <c r="AA266" s="1"/>
      <c r="AB266" s="4"/>
      <c r="AC266" s="4"/>
      <c r="AD266" s="4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2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4"/>
      <c r="AA267" s="1"/>
      <c r="AB267" s="4"/>
      <c r="AC267" s="4"/>
      <c r="AD267" s="4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2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4"/>
      <c r="AA268" s="1"/>
      <c r="AB268" s="4"/>
      <c r="AC268" s="4"/>
      <c r="AD268" s="4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2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4"/>
      <c r="AA269" s="1"/>
      <c r="AB269" s="4"/>
      <c r="AC269" s="4"/>
      <c r="AD269" s="4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2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4"/>
      <c r="AA270" s="1"/>
      <c r="AB270" s="4"/>
      <c r="AC270" s="4"/>
      <c r="AD270" s="4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2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4"/>
      <c r="AA271" s="1"/>
      <c r="AB271" s="4"/>
      <c r="AC271" s="4"/>
      <c r="AD271" s="4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2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4"/>
      <c r="AA272" s="1"/>
      <c r="AB272" s="4"/>
      <c r="AC272" s="4"/>
      <c r="AD272" s="4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2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4"/>
      <c r="AA273" s="1"/>
      <c r="AB273" s="4"/>
      <c r="AC273" s="4"/>
      <c r="AD273" s="4"/>
    </row>
    <row r="274" ht="15.75" customHeight="1">
      <c r="A274" s="16"/>
      <c r="B274" s="16"/>
      <c r="C274" s="16"/>
      <c r="D274" s="16"/>
      <c r="E274" s="16"/>
      <c r="F274" s="16"/>
      <c r="G274" s="16"/>
      <c r="H274" s="16"/>
      <c r="I274" s="220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287"/>
      <c r="AA274" s="16"/>
      <c r="AB274" s="287"/>
      <c r="AC274" s="287"/>
      <c r="AD274" s="287"/>
    </row>
    <row r="275" ht="15.75" customHeight="1">
      <c r="A275" s="16"/>
      <c r="B275" s="16"/>
      <c r="C275" s="16"/>
      <c r="D275" s="16"/>
      <c r="E275" s="16"/>
      <c r="F275" s="16"/>
      <c r="G275" s="16"/>
      <c r="H275" s="16"/>
      <c r="I275" s="220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287"/>
      <c r="AA275" s="16"/>
      <c r="AB275" s="287"/>
      <c r="AC275" s="287"/>
      <c r="AD275" s="287"/>
    </row>
    <row r="276" ht="15.75" customHeight="1">
      <c r="A276" s="16"/>
      <c r="B276" s="16"/>
      <c r="C276" s="16"/>
      <c r="D276" s="16"/>
      <c r="E276" s="16"/>
      <c r="F276" s="16"/>
      <c r="G276" s="16"/>
      <c r="H276" s="16"/>
      <c r="I276" s="220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287"/>
      <c r="AA276" s="16"/>
      <c r="AB276" s="287"/>
      <c r="AC276" s="287"/>
      <c r="AD276" s="287"/>
    </row>
    <row r="277" ht="15.75" customHeight="1">
      <c r="A277" s="16"/>
      <c r="B277" s="16"/>
      <c r="C277" s="16"/>
      <c r="D277" s="16"/>
      <c r="E277" s="16"/>
      <c r="F277" s="16"/>
      <c r="G277" s="16"/>
      <c r="H277" s="16"/>
      <c r="I277" s="220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287"/>
      <c r="AA277" s="16"/>
      <c r="AB277" s="287"/>
      <c r="AC277" s="287"/>
      <c r="AD277" s="287"/>
    </row>
    <row r="278" ht="15.75" customHeight="1">
      <c r="A278" s="16"/>
      <c r="B278" s="16"/>
      <c r="C278" s="16"/>
      <c r="D278" s="16"/>
      <c r="E278" s="16"/>
      <c r="F278" s="16"/>
      <c r="G278" s="16"/>
      <c r="H278" s="16"/>
      <c r="I278" s="220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287"/>
      <c r="AA278" s="16"/>
      <c r="AB278" s="287"/>
      <c r="AC278" s="287"/>
      <c r="AD278" s="287"/>
    </row>
    <row r="279" ht="15.75" customHeight="1">
      <c r="A279" s="16"/>
      <c r="B279" s="16"/>
      <c r="C279" s="16"/>
      <c r="D279" s="16"/>
      <c r="E279" s="16"/>
      <c r="F279" s="16"/>
      <c r="G279" s="16"/>
      <c r="H279" s="16"/>
      <c r="I279" s="220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287"/>
      <c r="AA279" s="16"/>
      <c r="AB279" s="287"/>
      <c r="AC279" s="287"/>
      <c r="AD279" s="287"/>
    </row>
    <row r="280" ht="15.75" customHeight="1">
      <c r="A280" s="16"/>
      <c r="B280" s="16"/>
      <c r="C280" s="16"/>
      <c r="D280" s="16"/>
      <c r="E280" s="16"/>
      <c r="F280" s="16"/>
      <c r="G280" s="16"/>
      <c r="H280" s="16"/>
      <c r="I280" s="220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287"/>
      <c r="AA280" s="16"/>
      <c r="AB280" s="287"/>
      <c r="AC280" s="287"/>
      <c r="AD280" s="287"/>
    </row>
    <row r="281" ht="15.75" customHeight="1">
      <c r="A281" s="16"/>
      <c r="B281" s="16"/>
      <c r="C281" s="16"/>
      <c r="D281" s="16"/>
      <c r="E281" s="16"/>
      <c r="F281" s="16"/>
      <c r="G281" s="16"/>
      <c r="H281" s="16"/>
      <c r="I281" s="220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287"/>
      <c r="AA281" s="16"/>
      <c r="AB281" s="287"/>
      <c r="AC281" s="287"/>
      <c r="AD281" s="287"/>
    </row>
    <row r="282" ht="15.75" customHeight="1">
      <c r="A282" s="16"/>
      <c r="B282" s="16"/>
      <c r="C282" s="16"/>
      <c r="D282" s="16"/>
      <c r="E282" s="16"/>
      <c r="F282" s="16"/>
      <c r="G282" s="16"/>
      <c r="H282" s="16"/>
      <c r="I282" s="220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287"/>
      <c r="AA282" s="16"/>
      <c r="AB282" s="287"/>
      <c r="AC282" s="287"/>
      <c r="AD282" s="287"/>
    </row>
    <row r="283" ht="15.75" customHeight="1">
      <c r="A283" s="16"/>
      <c r="B283" s="16"/>
      <c r="C283" s="16"/>
      <c r="D283" s="16"/>
      <c r="E283" s="16"/>
      <c r="F283" s="16"/>
      <c r="G283" s="16"/>
      <c r="H283" s="16"/>
      <c r="I283" s="220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287"/>
      <c r="AA283" s="16"/>
      <c r="AB283" s="287"/>
      <c r="AC283" s="287"/>
      <c r="AD283" s="287"/>
    </row>
    <row r="284" ht="15.75" customHeight="1">
      <c r="A284" s="16"/>
      <c r="B284" s="16"/>
      <c r="C284" s="16"/>
      <c r="D284" s="16"/>
      <c r="E284" s="16"/>
      <c r="F284" s="16"/>
      <c r="G284" s="16"/>
      <c r="H284" s="16"/>
      <c r="I284" s="220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287"/>
      <c r="AA284" s="16"/>
      <c r="AB284" s="287"/>
      <c r="AC284" s="287"/>
      <c r="AD284" s="287"/>
    </row>
    <row r="285" ht="15.75" customHeight="1">
      <c r="A285" s="16"/>
      <c r="B285" s="16"/>
      <c r="C285" s="16"/>
      <c r="D285" s="16"/>
      <c r="E285" s="16"/>
      <c r="F285" s="16"/>
      <c r="G285" s="16"/>
      <c r="H285" s="16"/>
      <c r="I285" s="220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287"/>
      <c r="AA285" s="16"/>
      <c r="AB285" s="287"/>
      <c r="AC285" s="287"/>
      <c r="AD285" s="287"/>
    </row>
    <row r="286" ht="15.75" customHeight="1">
      <c r="A286" s="16"/>
      <c r="B286" s="16"/>
      <c r="C286" s="16"/>
      <c r="D286" s="16"/>
      <c r="E286" s="16"/>
      <c r="F286" s="16"/>
      <c r="G286" s="16"/>
      <c r="H286" s="16"/>
      <c r="I286" s="220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287"/>
      <c r="AA286" s="16"/>
      <c r="AB286" s="287"/>
      <c r="AC286" s="287"/>
      <c r="AD286" s="287"/>
    </row>
    <row r="287" ht="15.75" customHeight="1">
      <c r="A287" s="16"/>
      <c r="B287" s="16"/>
      <c r="C287" s="16"/>
      <c r="D287" s="16"/>
      <c r="E287" s="16"/>
      <c r="F287" s="16"/>
      <c r="G287" s="16"/>
      <c r="H287" s="16"/>
      <c r="I287" s="220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287"/>
      <c r="AA287" s="16"/>
      <c r="AB287" s="287"/>
      <c r="AC287" s="287"/>
      <c r="AD287" s="287"/>
    </row>
    <row r="288" ht="15.75" customHeight="1">
      <c r="A288" s="16"/>
      <c r="B288" s="16"/>
      <c r="C288" s="16"/>
      <c r="D288" s="16"/>
      <c r="E288" s="16"/>
      <c r="F288" s="16"/>
      <c r="G288" s="16"/>
      <c r="H288" s="16"/>
      <c r="I288" s="220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287"/>
      <c r="AA288" s="16"/>
      <c r="AB288" s="287"/>
      <c r="AC288" s="287"/>
      <c r="AD288" s="287"/>
    </row>
    <row r="289" ht="15.75" customHeight="1">
      <c r="A289" s="16"/>
      <c r="B289" s="16"/>
      <c r="C289" s="16"/>
      <c r="D289" s="16"/>
      <c r="E289" s="16"/>
      <c r="F289" s="16"/>
      <c r="G289" s="16"/>
      <c r="H289" s="16"/>
      <c r="I289" s="220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287"/>
      <c r="AA289" s="16"/>
      <c r="AB289" s="287"/>
      <c r="AC289" s="287"/>
      <c r="AD289" s="287"/>
    </row>
    <row r="290" ht="15.75" customHeight="1">
      <c r="A290" s="16"/>
      <c r="B290" s="16"/>
      <c r="C290" s="16"/>
      <c r="D290" s="16"/>
      <c r="E290" s="16"/>
      <c r="F290" s="16"/>
      <c r="G290" s="16"/>
      <c r="H290" s="16"/>
      <c r="I290" s="220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287"/>
      <c r="AA290" s="16"/>
      <c r="AB290" s="287"/>
      <c r="AC290" s="287"/>
      <c r="AD290" s="287"/>
    </row>
    <row r="291" ht="15.75" customHeight="1">
      <c r="A291" s="16"/>
      <c r="B291" s="16"/>
      <c r="C291" s="16"/>
      <c r="D291" s="16"/>
      <c r="E291" s="16"/>
      <c r="F291" s="16"/>
      <c r="G291" s="16"/>
      <c r="H291" s="16"/>
      <c r="I291" s="220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287"/>
      <c r="AA291" s="16"/>
      <c r="AB291" s="287"/>
      <c r="AC291" s="287"/>
      <c r="AD291" s="287"/>
    </row>
    <row r="292" ht="15.75" customHeight="1">
      <c r="A292" s="16"/>
      <c r="B292" s="16"/>
      <c r="C292" s="16"/>
      <c r="D292" s="16"/>
      <c r="E292" s="16"/>
      <c r="F292" s="16"/>
      <c r="G292" s="16"/>
      <c r="H292" s="16"/>
      <c r="I292" s="220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287"/>
      <c r="AA292" s="16"/>
      <c r="AB292" s="287"/>
      <c r="AC292" s="287"/>
      <c r="AD292" s="287"/>
    </row>
    <row r="293" ht="15.75" customHeight="1">
      <c r="A293" s="16"/>
      <c r="B293" s="16"/>
      <c r="C293" s="16"/>
      <c r="D293" s="16"/>
      <c r="E293" s="16"/>
      <c r="F293" s="16"/>
      <c r="G293" s="16"/>
      <c r="H293" s="16"/>
      <c r="I293" s="220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287"/>
      <c r="AA293" s="16"/>
      <c r="AB293" s="287"/>
      <c r="AC293" s="287"/>
      <c r="AD293" s="287"/>
    </row>
    <row r="294" ht="15.75" customHeight="1">
      <c r="A294" s="16"/>
      <c r="B294" s="16"/>
      <c r="C294" s="16"/>
      <c r="D294" s="16"/>
      <c r="E294" s="16"/>
      <c r="F294" s="16"/>
      <c r="G294" s="16"/>
      <c r="H294" s="16"/>
      <c r="I294" s="220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287"/>
      <c r="AA294" s="16"/>
      <c r="AB294" s="287"/>
      <c r="AC294" s="287"/>
      <c r="AD294" s="287"/>
    </row>
    <row r="295" ht="15.75" customHeight="1">
      <c r="A295" s="16"/>
      <c r="B295" s="16"/>
      <c r="C295" s="16"/>
      <c r="D295" s="16"/>
      <c r="E295" s="16"/>
      <c r="F295" s="16"/>
      <c r="G295" s="16"/>
      <c r="H295" s="16"/>
      <c r="I295" s="220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287"/>
      <c r="AA295" s="16"/>
      <c r="AB295" s="287"/>
      <c r="AC295" s="287"/>
      <c r="AD295" s="287"/>
    </row>
    <row r="296" ht="15.75" customHeight="1">
      <c r="A296" s="16"/>
      <c r="B296" s="16"/>
      <c r="C296" s="16"/>
      <c r="D296" s="16"/>
      <c r="E296" s="16"/>
      <c r="F296" s="16"/>
      <c r="G296" s="16"/>
      <c r="H296" s="16"/>
      <c r="I296" s="220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287"/>
      <c r="AA296" s="16"/>
      <c r="AB296" s="287"/>
      <c r="AC296" s="287"/>
      <c r="AD296" s="287"/>
    </row>
    <row r="297" ht="15.75" customHeight="1">
      <c r="A297" s="16"/>
      <c r="B297" s="16"/>
      <c r="C297" s="16"/>
      <c r="D297" s="16"/>
      <c r="E297" s="16"/>
      <c r="F297" s="16"/>
      <c r="G297" s="16"/>
      <c r="H297" s="16"/>
      <c r="I297" s="220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287"/>
      <c r="AA297" s="16"/>
      <c r="AB297" s="287"/>
      <c r="AC297" s="287"/>
      <c r="AD297" s="287"/>
    </row>
    <row r="298" ht="15.75" customHeight="1">
      <c r="A298" s="16"/>
      <c r="B298" s="16"/>
      <c r="C298" s="16"/>
      <c r="D298" s="16"/>
      <c r="E298" s="16"/>
      <c r="F298" s="16"/>
      <c r="G298" s="16"/>
      <c r="H298" s="16"/>
      <c r="I298" s="220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287"/>
      <c r="AA298" s="16"/>
      <c r="AB298" s="287"/>
      <c r="AC298" s="287"/>
      <c r="AD298" s="287"/>
    </row>
    <row r="299" ht="15.75" customHeight="1">
      <c r="A299" s="16"/>
      <c r="B299" s="16"/>
      <c r="C299" s="16"/>
      <c r="D299" s="16"/>
      <c r="E299" s="16"/>
      <c r="F299" s="16"/>
      <c r="G299" s="16"/>
      <c r="H299" s="16"/>
      <c r="I299" s="220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287"/>
      <c r="AA299" s="16"/>
      <c r="AB299" s="287"/>
      <c r="AC299" s="287"/>
      <c r="AD299" s="287"/>
    </row>
    <row r="300" ht="15.75" customHeight="1">
      <c r="A300" s="16"/>
      <c r="B300" s="16"/>
      <c r="C300" s="16"/>
      <c r="D300" s="16"/>
      <c r="E300" s="16"/>
      <c r="F300" s="16"/>
      <c r="G300" s="16"/>
      <c r="H300" s="16"/>
      <c r="I300" s="220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287"/>
      <c r="AA300" s="16"/>
      <c r="AB300" s="287"/>
      <c r="AC300" s="287"/>
      <c r="AD300" s="287"/>
    </row>
    <row r="301" ht="15.75" customHeight="1">
      <c r="A301" s="16"/>
      <c r="B301" s="16"/>
      <c r="C301" s="16"/>
      <c r="D301" s="16"/>
      <c r="E301" s="16"/>
      <c r="F301" s="16"/>
      <c r="G301" s="16"/>
      <c r="H301" s="16"/>
      <c r="I301" s="220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287"/>
      <c r="AA301" s="16"/>
      <c r="AB301" s="287"/>
      <c r="AC301" s="287"/>
      <c r="AD301" s="287"/>
    </row>
    <row r="302" ht="15.75" customHeight="1">
      <c r="A302" s="16"/>
      <c r="B302" s="16"/>
      <c r="C302" s="16"/>
      <c r="D302" s="16"/>
      <c r="E302" s="16"/>
      <c r="F302" s="16"/>
      <c r="G302" s="16"/>
      <c r="H302" s="16"/>
      <c r="I302" s="220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287"/>
      <c r="AA302" s="16"/>
      <c r="AB302" s="287"/>
      <c r="AC302" s="287"/>
      <c r="AD302" s="287"/>
    </row>
    <row r="303" ht="15.75" customHeight="1">
      <c r="A303" s="16"/>
      <c r="B303" s="16"/>
      <c r="C303" s="16"/>
      <c r="D303" s="16"/>
      <c r="E303" s="16"/>
      <c r="F303" s="16"/>
      <c r="G303" s="16"/>
      <c r="H303" s="16"/>
      <c r="I303" s="220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287"/>
      <c r="AA303" s="16"/>
      <c r="AB303" s="287"/>
      <c r="AC303" s="287"/>
      <c r="AD303" s="287"/>
    </row>
    <row r="304" ht="15.75" customHeight="1">
      <c r="A304" s="16"/>
      <c r="B304" s="16"/>
      <c r="C304" s="16"/>
      <c r="D304" s="16"/>
      <c r="E304" s="16"/>
      <c r="F304" s="16"/>
      <c r="G304" s="16"/>
      <c r="H304" s="16"/>
      <c r="I304" s="220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287"/>
      <c r="AA304" s="16"/>
      <c r="AB304" s="287"/>
      <c r="AC304" s="287"/>
      <c r="AD304" s="287"/>
    </row>
    <row r="305" ht="15.75" customHeight="1">
      <c r="A305" s="16"/>
      <c r="B305" s="16"/>
      <c r="C305" s="16"/>
      <c r="D305" s="16"/>
      <c r="E305" s="16"/>
      <c r="F305" s="16"/>
      <c r="G305" s="16"/>
      <c r="H305" s="16"/>
      <c r="I305" s="220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287"/>
      <c r="AA305" s="16"/>
      <c r="AB305" s="287"/>
      <c r="AC305" s="287"/>
      <c r="AD305" s="287"/>
    </row>
    <row r="306" ht="15.75" customHeight="1">
      <c r="A306" s="16"/>
      <c r="B306" s="16"/>
      <c r="C306" s="16"/>
      <c r="D306" s="16"/>
      <c r="E306" s="16"/>
      <c r="F306" s="16"/>
      <c r="G306" s="16"/>
      <c r="H306" s="16"/>
      <c r="I306" s="220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287"/>
      <c r="AA306" s="16"/>
      <c r="AB306" s="287"/>
      <c r="AC306" s="287"/>
      <c r="AD306" s="287"/>
    </row>
    <row r="307" ht="15.75" customHeight="1">
      <c r="A307" s="16"/>
      <c r="B307" s="16"/>
      <c r="C307" s="16"/>
      <c r="D307" s="16"/>
      <c r="E307" s="16"/>
      <c r="F307" s="16"/>
      <c r="G307" s="16"/>
      <c r="H307" s="16"/>
      <c r="I307" s="220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287"/>
      <c r="AA307" s="16"/>
      <c r="AB307" s="287"/>
      <c r="AC307" s="287"/>
      <c r="AD307" s="287"/>
    </row>
    <row r="308" ht="15.75" customHeight="1">
      <c r="A308" s="16"/>
      <c r="B308" s="16"/>
      <c r="C308" s="16"/>
      <c r="D308" s="16"/>
      <c r="E308" s="16"/>
      <c r="F308" s="16"/>
      <c r="G308" s="16"/>
      <c r="H308" s="16"/>
      <c r="I308" s="220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287"/>
      <c r="AA308" s="16"/>
      <c r="AB308" s="287"/>
      <c r="AC308" s="287"/>
      <c r="AD308" s="287"/>
    </row>
    <row r="309" ht="15.75" customHeight="1">
      <c r="A309" s="16"/>
      <c r="B309" s="16"/>
      <c r="C309" s="16"/>
      <c r="D309" s="16"/>
      <c r="E309" s="16"/>
      <c r="F309" s="16"/>
      <c r="G309" s="16"/>
      <c r="H309" s="16"/>
      <c r="I309" s="220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287"/>
      <c r="AA309" s="16"/>
      <c r="AB309" s="287"/>
      <c r="AC309" s="287"/>
      <c r="AD309" s="287"/>
    </row>
    <row r="310" ht="15.75" customHeight="1">
      <c r="A310" s="16"/>
      <c r="B310" s="16"/>
      <c r="C310" s="16"/>
      <c r="D310" s="16"/>
      <c r="E310" s="16"/>
      <c r="F310" s="16"/>
      <c r="G310" s="16"/>
      <c r="H310" s="16"/>
      <c r="I310" s="220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287"/>
      <c r="AA310" s="16"/>
      <c r="AB310" s="287"/>
      <c r="AC310" s="287"/>
      <c r="AD310" s="287"/>
    </row>
    <row r="311" ht="15.75" customHeight="1">
      <c r="A311" s="16"/>
      <c r="B311" s="16"/>
      <c r="C311" s="16"/>
      <c r="D311" s="16"/>
      <c r="E311" s="16"/>
      <c r="F311" s="16"/>
      <c r="G311" s="16"/>
      <c r="H311" s="16"/>
      <c r="I311" s="220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287"/>
      <c r="AA311" s="16"/>
      <c r="AB311" s="287"/>
      <c r="AC311" s="287"/>
      <c r="AD311" s="287"/>
    </row>
    <row r="312" ht="15.75" customHeight="1">
      <c r="A312" s="16"/>
      <c r="B312" s="16"/>
      <c r="C312" s="16"/>
      <c r="D312" s="16"/>
      <c r="E312" s="16"/>
      <c r="F312" s="16"/>
      <c r="G312" s="16"/>
      <c r="H312" s="16"/>
      <c r="I312" s="220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287"/>
      <c r="AA312" s="16"/>
      <c r="AB312" s="287"/>
      <c r="AC312" s="287"/>
      <c r="AD312" s="287"/>
    </row>
    <row r="313" ht="15.75" customHeight="1">
      <c r="A313" s="16"/>
      <c r="B313" s="16"/>
      <c r="C313" s="16"/>
      <c r="D313" s="16"/>
      <c r="E313" s="16"/>
      <c r="F313" s="16"/>
      <c r="G313" s="16"/>
      <c r="H313" s="16"/>
      <c r="I313" s="220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287"/>
      <c r="AA313" s="16"/>
      <c r="AB313" s="287"/>
      <c r="AC313" s="287"/>
      <c r="AD313" s="287"/>
    </row>
    <row r="314" ht="15.75" customHeight="1">
      <c r="A314" s="16"/>
      <c r="B314" s="16"/>
      <c r="C314" s="16"/>
      <c r="D314" s="16"/>
      <c r="E314" s="16"/>
      <c r="F314" s="16"/>
      <c r="G314" s="16"/>
      <c r="H314" s="16"/>
      <c r="I314" s="220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287"/>
      <c r="AA314" s="16"/>
      <c r="AB314" s="287"/>
      <c r="AC314" s="287"/>
      <c r="AD314" s="287"/>
    </row>
    <row r="315" ht="15.75" customHeight="1">
      <c r="A315" s="16"/>
      <c r="B315" s="16"/>
      <c r="C315" s="16"/>
      <c r="D315" s="16"/>
      <c r="E315" s="16"/>
      <c r="F315" s="16"/>
      <c r="G315" s="16"/>
      <c r="H315" s="16"/>
      <c r="I315" s="220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287"/>
      <c r="AA315" s="16"/>
      <c r="AB315" s="287"/>
      <c r="AC315" s="287"/>
      <c r="AD315" s="287"/>
    </row>
    <row r="316" ht="15.75" customHeight="1">
      <c r="A316" s="16"/>
      <c r="B316" s="16"/>
      <c r="C316" s="16"/>
      <c r="D316" s="16"/>
      <c r="E316" s="16"/>
      <c r="F316" s="16"/>
      <c r="G316" s="16"/>
      <c r="H316" s="16"/>
      <c r="I316" s="220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287"/>
      <c r="AA316" s="16"/>
      <c r="AB316" s="287"/>
      <c r="AC316" s="287"/>
      <c r="AD316" s="287"/>
    </row>
    <row r="317" ht="15.75" customHeight="1">
      <c r="A317" s="16"/>
      <c r="B317" s="16"/>
      <c r="C317" s="16"/>
      <c r="D317" s="16"/>
      <c r="E317" s="16"/>
      <c r="F317" s="16"/>
      <c r="G317" s="16"/>
      <c r="H317" s="16"/>
      <c r="I317" s="220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287"/>
      <c r="AA317" s="16"/>
      <c r="AB317" s="287"/>
      <c r="AC317" s="287"/>
      <c r="AD317" s="287"/>
    </row>
    <row r="318" ht="15.75" customHeight="1">
      <c r="A318" s="16"/>
      <c r="B318" s="16"/>
      <c r="C318" s="16"/>
      <c r="D318" s="16"/>
      <c r="E318" s="16"/>
      <c r="F318" s="16"/>
      <c r="G318" s="16"/>
      <c r="H318" s="16"/>
      <c r="I318" s="220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287"/>
      <c r="AA318" s="16"/>
      <c r="AB318" s="287"/>
      <c r="AC318" s="287"/>
      <c r="AD318" s="287"/>
    </row>
    <row r="319" ht="15.75" customHeight="1">
      <c r="A319" s="16"/>
      <c r="B319" s="16"/>
      <c r="C319" s="16"/>
      <c r="D319" s="16"/>
      <c r="E319" s="16"/>
      <c r="F319" s="16"/>
      <c r="G319" s="16"/>
      <c r="H319" s="16"/>
      <c r="I319" s="220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287"/>
      <c r="AA319" s="16"/>
      <c r="AB319" s="287"/>
      <c r="AC319" s="287"/>
      <c r="AD319" s="287"/>
    </row>
    <row r="320" ht="15.75" customHeight="1">
      <c r="A320" s="16"/>
      <c r="B320" s="16"/>
      <c r="C320" s="16"/>
      <c r="D320" s="16"/>
      <c r="E320" s="16"/>
      <c r="F320" s="16"/>
      <c r="G320" s="16"/>
      <c r="H320" s="16"/>
      <c r="I320" s="220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287"/>
      <c r="AA320" s="16"/>
      <c r="AB320" s="287"/>
      <c r="AC320" s="287"/>
      <c r="AD320" s="287"/>
    </row>
    <row r="321" ht="15.75" customHeight="1">
      <c r="A321" s="16"/>
      <c r="B321" s="16"/>
      <c r="C321" s="16"/>
      <c r="D321" s="16"/>
      <c r="E321" s="16"/>
      <c r="F321" s="16"/>
      <c r="G321" s="16"/>
      <c r="H321" s="16"/>
      <c r="I321" s="220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287"/>
      <c r="AA321" s="16"/>
      <c r="AB321" s="287"/>
      <c r="AC321" s="287"/>
      <c r="AD321" s="287"/>
    </row>
    <row r="322" ht="15.75" customHeight="1">
      <c r="A322" s="16"/>
      <c r="B322" s="16"/>
      <c r="C322" s="16"/>
      <c r="D322" s="16"/>
      <c r="E322" s="16"/>
      <c r="F322" s="16"/>
      <c r="G322" s="16"/>
      <c r="H322" s="16"/>
      <c r="I322" s="220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287"/>
      <c r="AA322" s="16"/>
      <c r="AB322" s="287"/>
      <c r="AC322" s="287"/>
      <c r="AD322" s="287"/>
    </row>
    <row r="323" ht="15.75" customHeight="1">
      <c r="A323" s="16"/>
      <c r="B323" s="16"/>
      <c r="C323" s="16"/>
      <c r="D323" s="16"/>
      <c r="E323" s="16"/>
      <c r="F323" s="16"/>
      <c r="G323" s="16"/>
      <c r="H323" s="16"/>
      <c r="I323" s="220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287"/>
      <c r="AA323" s="16"/>
      <c r="AB323" s="287"/>
      <c r="AC323" s="287"/>
      <c r="AD323" s="287"/>
    </row>
    <row r="324" ht="15.75" customHeight="1">
      <c r="A324" s="16"/>
      <c r="B324" s="16"/>
      <c r="C324" s="16"/>
      <c r="D324" s="16"/>
      <c r="E324" s="16"/>
      <c r="F324" s="16"/>
      <c r="G324" s="16"/>
      <c r="H324" s="16"/>
      <c r="I324" s="220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287"/>
      <c r="AA324" s="16"/>
      <c r="AB324" s="287"/>
      <c r="AC324" s="287"/>
      <c r="AD324" s="287"/>
    </row>
    <row r="325" ht="15.75" customHeight="1">
      <c r="A325" s="16"/>
      <c r="B325" s="16"/>
      <c r="C325" s="16"/>
      <c r="D325" s="16"/>
      <c r="E325" s="16"/>
      <c r="F325" s="16"/>
      <c r="G325" s="16"/>
      <c r="H325" s="16"/>
      <c r="I325" s="220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287"/>
      <c r="AA325" s="16"/>
      <c r="AB325" s="287"/>
      <c r="AC325" s="287"/>
      <c r="AD325" s="287"/>
    </row>
    <row r="326" ht="15.75" customHeight="1">
      <c r="A326" s="16"/>
      <c r="B326" s="16"/>
      <c r="C326" s="16"/>
      <c r="D326" s="16"/>
      <c r="E326" s="16"/>
      <c r="F326" s="16"/>
      <c r="G326" s="16"/>
      <c r="H326" s="16"/>
      <c r="I326" s="220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287"/>
      <c r="AA326" s="16"/>
      <c r="AB326" s="287"/>
      <c r="AC326" s="287"/>
      <c r="AD326" s="287"/>
    </row>
    <row r="327" ht="15.75" customHeight="1">
      <c r="A327" s="16"/>
      <c r="B327" s="16"/>
      <c r="C327" s="16"/>
      <c r="D327" s="16"/>
      <c r="E327" s="16"/>
      <c r="F327" s="16"/>
      <c r="G327" s="16"/>
      <c r="H327" s="16"/>
      <c r="I327" s="220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287"/>
      <c r="AA327" s="16"/>
      <c r="AB327" s="287"/>
      <c r="AC327" s="287"/>
      <c r="AD327" s="287"/>
    </row>
    <row r="328" ht="15.75" customHeight="1">
      <c r="A328" s="16"/>
      <c r="B328" s="16"/>
      <c r="C328" s="16"/>
      <c r="D328" s="16"/>
      <c r="E328" s="16"/>
      <c r="F328" s="16"/>
      <c r="G328" s="16"/>
      <c r="H328" s="16"/>
      <c r="I328" s="220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287"/>
      <c r="AA328" s="16"/>
      <c r="AB328" s="287"/>
      <c r="AC328" s="287"/>
      <c r="AD328" s="287"/>
    </row>
    <row r="329" ht="15.75" customHeight="1">
      <c r="A329" s="16"/>
      <c r="B329" s="16"/>
      <c r="C329" s="16"/>
      <c r="D329" s="16"/>
      <c r="E329" s="16"/>
      <c r="F329" s="16"/>
      <c r="G329" s="16"/>
      <c r="H329" s="16"/>
      <c r="I329" s="220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287"/>
      <c r="AA329" s="16"/>
      <c r="AB329" s="287"/>
      <c r="AC329" s="287"/>
      <c r="AD329" s="287"/>
    </row>
    <row r="330" ht="15.75" customHeight="1">
      <c r="A330" s="16"/>
      <c r="B330" s="16"/>
      <c r="C330" s="16"/>
      <c r="D330" s="16"/>
      <c r="E330" s="16"/>
      <c r="F330" s="16"/>
      <c r="G330" s="16"/>
      <c r="H330" s="16"/>
      <c r="I330" s="220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287"/>
      <c r="AA330" s="16"/>
      <c r="AB330" s="287"/>
      <c r="AC330" s="287"/>
      <c r="AD330" s="287"/>
    </row>
    <row r="331" ht="15.75" customHeight="1">
      <c r="A331" s="16"/>
      <c r="B331" s="16"/>
      <c r="C331" s="16"/>
      <c r="D331" s="16"/>
      <c r="E331" s="16"/>
      <c r="F331" s="16"/>
      <c r="G331" s="16"/>
      <c r="H331" s="16"/>
      <c r="I331" s="220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287"/>
      <c r="AA331" s="16"/>
      <c r="AB331" s="287"/>
      <c r="AC331" s="287"/>
      <c r="AD331" s="287"/>
    </row>
    <row r="332" ht="15.75" customHeight="1">
      <c r="A332" s="16"/>
      <c r="B332" s="16"/>
      <c r="C332" s="16"/>
      <c r="D332" s="16"/>
      <c r="E332" s="16"/>
      <c r="F332" s="16"/>
      <c r="G332" s="16"/>
      <c r="H332" s="16"/>
      <c r="I332" s="220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287"/>
      <c r="AA332" s="16"/>
      <c r="AB332" s="287"/>
      <c r="AC332" s="287"/>
      <c r="AD332" s="287"/>
    </row>
    <row r="333" ht="15.75" customHeight="1">
      <c r="A333" s="16"/>
      <c r="B333" s="16"/>
      <c r="C333" s="16"/>
      <c r="D333" s="16"/>
      <c r="E333" s="16"/>
      <c r="F333" s="16"/>
      <c r="G333" s="16"/>
      <c r="H333" s="16"/>
      <c r="I333" s="220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287"/>
      <c r="AA333" s="16"/>
      <c r="AB333" s="287"/>
      <c r="AC333" s="287"/>
      <c r="AD333" s="287"/>
    </row>
    <row r="334" ht="15.75" customHeight="1">
      <c r="A334" s="16"/>
      <c r="B334" s="16"/>
      <c r="C334" s="16"/>
      <c r="D334" s="16"/>
      <c r="E334" s="16"/>
      <c r="F334" s="16"/>
      <c r="G334" s="16"/>
      <c r="H334" s="16"/>
      <c r="I334" s="220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287"/>
      <c r="AA334" s="16"/>
      <c r="AB334" s="287"/>
      <c r="AC334" s="287"/>
      <c r="AD334" s="287"/>
    </row>
    <row r="335" ht="15.75" customHeight="1">
      <c r="A335" s="16"/>
      <c r="B335" s="16"/>
      <c r="C335" s="16"/>
      <c r="D335" s="16"/>
      <c r="E335" s="16"/>
      <c r="F335" s="16"/>
      <c r="G335" s="16"/>
      <c r="H335" s="16"/>
      <c r="I335" s="220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287"/>
      <c r="AA335" s="16"/>
      <c r="AB335" s="287"/>
      <c r="AC335" s="287"/>
      <c r="AD335" s="287"/>
    </row>
    <row r="336" ht="15.75" customHeight="1">
      <c r="A336" s="16"/>
      <c r="B336" s="16"/>
      <c r="C336" s="16"/>
      <c r="D336" s="16"/>
      <c r="E336" s="16"/>
      <c r="F336" s="16"/>
      <c r="G336" s="16"/>
      <c r="H336" s="16"/>
      <c r="I336" s="220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287"/>
      <c r="AA336" s="16"/>
      <c r="AB336" s="287"/>
      <c r="AC336" s="287"/>
      <c r="AD336" s="287"/>
    </row>
    <row r="337" ht="15.75" customHeight="1">
      <c r="A337" s="16"/>
      <c r="B337" s="16"/>
      <c r="C337" s="16"/>
      <c r="D337" s="16"/>
      <c r="E337" s="16"/>
      <c r="F337" s="16"/>
      <c r="G337" s="16"/>
      <c r="H337" s="16"/>
      <c r="I337" s="220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287"/>
      <c r="AA337" s="16"/>
      <c r="AB337" s="287"/>
      <c r="AC337" s="287"/>
      <c r="AD337" s="287"/>
    </row>
    <row r="338" ht="15.75" customHeight="1">
      <c r="A338" s="16"/>
      <c r="B338" s="16"/>
      <c r="C338" s="16"/>
      <c r="D338" s="16"/>
      <c r="E338" s="16"/>
      <c r="F338" s="16"/>
      <c r="G338" s="16"/>
      <c r="H338" s="16"/>
      <c r="I338" s="220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287"/>
      <c r="AA338" s="16"/>
      <c r="AB338" s="287"/>
      <c r="AC338" s="287"/>
      <c r="AD338" s="287"/>
    </row>
    <row r="339" ht="15.75" customHeight="1">
      <c r="A339" s="16"/>
      <c r="B339" s="16"/>
      <c r="C339" s="16"/>
      <c r="D339" s="16"/>
      <c r="E339" s="16"/>
      <c r="F339" s="16"/>
      <c r="G339" s="16"/>
      <c r="H339" s="16"/>
      <c r="I339" s="220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287"/>
      <c r="AA339" s="16"/>
      <c r="AB339" s="287"/>
      <c r="AC339" s="287"/>
      <c r="AD339" s="287"/>
    </row>
    <row r="340" ht="15.75" customHeight="1">
      <c r="A340" s="16"/>
      <c r="B340" s="16"/>
      <c r="C340" s="16"/>
      <c r="D340" s="16"/>
      <c r="E340" s="16"/>
      <c r="F340" s="16"/>
      <c r="G340" s="16"/>
      <c r="H340" s="16"/>
      <c r="I340" s="220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287"/>
      <c r="AA340" s="16"/>
      <c r="AB340" s="287"/>
      <c r="AC340" s="287"/>
      <c r="AD340" s="287"/>
    </row>
    <row r="341" ht="15.75" customHeight="1">
      <c r="A341" s="16"/>
      <c r="B341" s="16"/>
      <c r="C341" s="16"/>
      <c r="D341" s="16"/>
      <c r="E341" s="16"/>
      <c r="F341" s="16"/>
      <c r="G341" s="16"/>
      <c r="H341" s="16"/>
      <c r="I341" s="220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287"/>
      <c r="AA341" s="16"/>
      <c r="AB341" s="287"/>
      <c r="AC341" s="287"/>
      <c r="AD341" s="287"/>
    </row>
    <row r="342" ht="15.75" customHeight="1">
      <c r="A342" s="16"/>
      <c r="B342" s="16"/>
      <c r="C342" s="16"/>
      <c r="D342" s="16"/>
      <c r="E342" s="16"/>
      <c r="F342" s="16"/>
      <c r="G342" s="16"/>
      <c r="H342" s="16"/>
      <c r="I342" s="220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287"/>
      <c r="AA342" s="16"/>
      <c r="AB342" s="287"/>
      <c r="AC342" s="287"/>
      <c r="AD342" s="287"/>
    </row>
    <row r="343" ht="15.75" customHeight="1">
      <c r="A343" s="16"/>
      <c r="B343" s="16"/>
      <c r="C343" s="16"/>
      <c r="D343" s="16"/>
      <c r="E343" s="16"/>
      <c r="F343" s="16"/>
      <c r="G343" s="16"/>
      <c r="H343" s="16"/>
      <c r="I343" s="220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287"/>
      <c r="AA343" s="16"/>
      <c r="AB343" s="287"/>
      <c r="AC343" s="287"/>
      <c r="AD343" s="287"/>
    </row>
    <row r="344" ht="15.75" customHeight="1">
      <c r="A344" s="16"/>
      <c r="B344" s="16"/>
      <c r="C344" s="16"/>
      <c r="D344" s="16"/>
      <c r="E344" s="16"/>
      <c r="F344" s="16"/>
      <c r="G344" s="16"/>
      <c r="H344" s="16"/>
      <c r="I344" s="220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287"/>
      <c r="AA344" s="16"/>
      <c r="AB344" s="287"/>
      <c r="AC344" s="287"/>
      <c r="AD344" s="287"/>
    </row>
    <row r="345" ht="15.75" customHeight="1">
      <c r="A345" s="16"/>
      <c r="B345" s="16"/>
      <c r="C345" s="16"/>
      <c r="D345" s="16"/>
      <c r="E345" s="16"/>
      <c r="F345" s="16"/>
      <c r="G345" s="16"/>
      <c r="H345" s="16"/>
      <c r="I345" s="220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287"/>
      <c r="AA345" s="16"/>
      <c r="AB345" s="287"/>
      <c r="AC345" s="287"/>
      <c r="AD345" s="287"/>
    </row>
    <row r="346" ht="15.75" customHeight="1">
      <c r="A346" s="16"/>
      <c r="B346" s="16"/>
      <c r="C346" s="16"/>
      <c r="D346" s="16"/>
      <c r="E346" s="16"/>
      <c r="F346" s="16"/>
      <c r="G346" s="16"/>
      <c r="H346" s="16"/>
      <c r="I346" s="220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287"/>
      <c r="AA346" s="16"/>
      <c r="AB346" s="287"/>
      <c r="AC346" s="287"/>
      <c r="AD346" s="287"/>
    </row>
    <row r="347" ht="15.75" customHeight="1">
      <c r="A347" s="16"/>
      <c r="B347" s="16"/>
      <c r="C347" s="16"/>
      <c r="D347" s="16"/>
      <c r="E347" s="16"/>
      <c r="F347" s="16"/>
      <c r="G347" s="16"/>
      <c r="H347" s="16"/>
      <c r="I347" s="220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287"/>
      <c r="AA347" s="16"/>
      <c r="AB347" s="287"/>
      <c r="AC347" s="287"/>
      <c r="AD347" s="287"/>
    </row>
    <row r="348" ht="15.75" customHeight="1">
      <c r="A348" s="16"/>
      <c r="B348" s="16"/>
      <c r="C348" s="16"/>
      <c r="D348" s="16"/>
      <c r="E348" s="16"/>
      <c r="F348" s="16"/>
      <c r="G348" s="16"/>
      <c r="H348" s="16"/>
      <c r="I348" s="220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287"/>
      <c r="AA348" s="16"/>
      <c r="AB348" s="287"/>
      <c r="AC348" s="287"/>
      <c r="AD348" s="287"/>
    </row>
    <row r="349" ht="15.75" customHeight="1">
      <c r="A349" s="16"/>
      <c r="B349" s="16"/>
      <c r="C349" s="16"/>
      <c r="D349" s="16"/>
      <c r="E349" s="16"/>
      <c r="F349" s="16"/>
      <c r="G349" s="16"/>
      <c r="H349" s="16"/>
      <c r="I349" s="220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287"/>
      <c r="AA349" s="16"/>
      <c r="AB349" s="287"/>
      <c r="AC349" s="287"/>
      <c r="AD349" s="287"/>
    </row>
    <row r="350" ht="15.75" customHeight="1">
      <c r="A350" s="16"/>
      <c r="B350" s="16"/>
      <c r="C350" s="16"/>
      <c r="D350" s="16"/>
      <c r="E350" s="16"/>
      <c r="F350" s="16"/>
      <c r="G350" s="16"/>
      <c r="H350" s="16"/>
      <c r="I350" s="220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287"/>
      <c r="AA350" s="16"/>
      <c r="AB350" s="287"/>
      <c r="AC350" s="287"/>
      <c r="AD350" s="287"/>
    </row>
    <row r="351" ht="15.75" customHeight="1">
      <c r="A351" s="16"/>
      <c r="B351" s="16"/>
      <c r="C351" s="16"/>
      <c r="D351" s="16"/>
      <c r="E351" s="16"/>
      <c r="F351" s="16"/>
      <c r="G351" s="16"/>
      <c r="H351" s="16"/>
      <c r="I351" s="220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287"/>
      <c r="AA351" s="16"/>
      <c r="AB351" s="287"/>
      <c r="AC351" s="287"/>
      <c r="AD351" s="287"/>
    </row>
    <row r="352" ht="15.75" customHeight="1">
      <c r="A352" s="16"/>
      <c r="B352" s="16"/>
      <c r="C352" s="16"/>
      <c r="D352" s="16"/>
      <c r="E352" s="16"/>
      <c r="F352" s="16"/>
      <c r="G352" s="16"/>
      <c r="H352" s="16"/>
      <c r="I352" s="220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287"/>
      <c r="AA352" s="16"/>
      <c r="AB352" s="287"/>
      <c r="AC352" s="287"/>
      <c r="AD352" s="287"/>
    </row>
    <row r="353" ht="15.75" customHeight="1">
      <c r="A353" s="16"/>
      <c r="B353" s="16"/>
      <c r="C353" s="16"/>
      <c r="D353" s="16"/>
      <c r="E353" s="16"/>
      <c r="F353" s="16"/>
      <c r="G353" s="16"/>
      <c r="H353" s="16"/>
      <c r="I353" s="220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287"/>
      <c r="AA353" s="16"/>
      <c r="AB353" s="287"/>
      <c r="AC353" s="287"/>
      <c r="AD353" s="287"/>
    </row>
    <row r="354" ht="15.75" customHeight="1">
      <c r="A354" s="16"/>
      <c r="B354" s="16"/>
      <c r="C354" s="16"/>
      <c r="D354" s="16"/>
      <c r="E354" s="16"/>
      <c r="F354" s="16"/>
      <c r="G354" s="16"/>
      <c r="H354" s="16"/>
      <c r="I354" s="220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287"/>
      <c r="AA354" s="16"/>
      <c r="AB354" s="287"/>
      <c r="AC354" s="287"/>
      <c r="AD354" s="287"/>
    </row>
    <row r="355" ht="15.75" customHeight="1">
      <c r="A355" s="16"/>
      <c r="B355" s="16"/>
      <c r="C355" s="16"/>
      <c r="D355" s="16"/>
      <c r="E355" s="16"/>
      <c r="F355" s="16"/>
      <c r="G355" s="16"/>
      <c r="H355" s="16"/>
      <c r="I355" s="220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287"/>
      <c r="AA355" s="16"/>
      <c r="AB355" s="287"/>
      <c r="AC355" s="287"/>
      <c r="AD355" s="287"/>
    </row>
    <row r="356" ht="15.75" customHeight="1">
      <c r="A356" s="16"/>
      <c r="B356" s="16"/>
      <c r="C356" s="16"/>
      <c r="D356" s="16"/>
      <c r="E356" s="16"/>
      <c r="F356" s="16"/>
      <c r="G356" s="16"/>
      <c r="H356" s="16"/>
      <c r="I356" s="220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287"/>
      <c r="AA356" s="16"/>
      <c r="AB356" s="287"/>
      <c r="AC356" s="287"/>
      <c r="AD356" s="287"/>
    </row>
    <row r="357" ht="15.75" customHeight="1">
      <c r="A357" s="16"/>
      <c r="B357" s="16"/>
      <c r="C357" s="16"/>
      <c r="D357" s="16"/>
      <c r="E357" s="16"/>
      <c r="F357" s="16"/>
      <c r="G357" s="16"/>
      <c r="H357" s="16"/>
      <c r="I357" s="220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287"/>
      <c r="AA357" s="16"/>
      <c r="AB357" s="287"/>
      <c r="AC357" s="287"/>
      <c r="AD357" s="287"/>
    </row>
    <row r="358" ht="15.75" customHeight="1">
      <c r="A358" s="16"/>
      <c r="B358" s="16"/>
      <c r="C358" s="16"/>
      <c r="D358" s="16"/>
      <c r="E358" s="16"/>
      <c r="F358" s="16"/>
      <c r="G358" s="16"/>
      <c r="H358" s="16"/>
      <c r="I358" s="220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287"/>
      <c r="AA358" s="16"/>
      <c r="AB358" s="287"/>
      <c r="AC358" s="287"/>
      <c r="AD358" s="287"/>
    </row>
    <row r="359" ht="15.75" customHeight="1">
      <c r="A359" s="16"/>
      <c r="B359" s="16"/>
      <c r="C359" s="16"/>
      <c r="D359" s="16"/>
      <c r="E359" s="16"/>
      <c r="F359" s="16"/>
      <c r="G359" s="16"/>
      <c r="H359" s="16"/>
      <c r="I359" s="220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287"/>
      <c r="AA359" s="16"/>
      <c r="AB359" s="287"/>
      <c r="AC359" s="287"/>
      <c r="AD359" s="287"/>
    </row>
    <row r="360" ht="15.75" customHeight="1">
      <c r="A360" s="16"/>
      <c r="B360" s="16"/>
      <c r="C360" s="16"/>
      <c r="D360" s="16"/>
      <c r="E360" s="16"/>
      <c r="F360" s="16"/>
      <c r="G360" s="16"/>
      <c r="H360" s="16"/>
      <c r="I360" s="220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287"/>
      <c r="AA360" s="16"/>
      <c r="AB360" s="287"/>
      <c r="AC360" s="287"/>
      <c r="AD360" s="287"/>
    </row>
    <row r="361" ht="15.75" customHeight="1">
      <c r="A361" s="16"/>
      <c r="B361" s="16"/>
      <c r="C361" s="16"/>
      <c r="D361" s="16"/>
      <c r="E361" s="16"/>
      <c r="F361" s="16"/>
      <c r="G361" s="16"/>
      <c r="H361" s="16"/>
      <c r="I361" s="220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287"/>
      <c r="AA361" s="16"/>
      <c r="AB361" s="287"/>
      <c r="AC361" s="287"/>
      <c r="AD361" s="287"/>
    </row>
    <row r="362" ht="15.75" customHeight="1">
      <c r="A362" s="16"/>
      <c r="B362" s="16"/>
      <c r="C362" s="16"/>
      <c r="D362" s="16"/>
      <c r="E362" s="16"/>
      <c r="F362" s="16"/>
      <c r="G362" s="16"/>
      <c r="H362" s="16"/>
      <c r="I362" s="220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287"/>
      <c r="AA362" s="16"/>
      <c r="AB362" s="287"/>
      <c r="AC362" s="287"/>
      <c r="AD362" s="287"/>
    </row>
    <row r="363" ht="15.75" customHeight="1">
      <c r="A363" s="16"/>
      <c r="B363" s="16"/>
      <c r="C363" s="16"/>
      <c r="D363" s="16"/>
      <c r="E363" s="16"/>
      <c r="F363" s="16"/>
      <c r="G363" s="16"/>
      <c r="H363" s="16"/>
      <c r="I363" s="220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287"/>
      <c r="AA363" s="16"/>
      <c r="AB363" s="287"/>
      <c r="AC363" s="287"/>
      <c r="AD363" s="287"/>
    </row>
    <row r="364" ht="15.75" customHeight="1">
      <c r="A364" s="16"/>
      <c r="B364" s="16"/>
      <c r="C364" s="16"/>
      <c r="D364" s="16"/>
      <c r="E364" s="16"/>
      <c r="F364" s="16"/>
      <c r="G364" s="16"/>
      <c r="H364" s="16"/>
      <c r="I364" s="220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287"/>
      <c r="AA364" s="16"/>
      <c r="AB364" s="287"/>
      <c r="AC364" s="287"/>
      <c r="AD364" s="287"/>
    </row>
    <row r="365" ht="15.75" customHeight="1">
      <c r="A365" s="16"/>
      <c r="B365" s="16"/>
      <c r="C365" s="16"/>
      <c r="D365" s="16"/>
      <c r="E365" s="16"/>
      <c r="F365" s="16"/>
      <c r="G365" s="16"/>
      <c r="H365" s="16"/>
      <c r="I365" s="220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287"/>
      <c r="AA365" s="16"/>
      <c r="AB365" s="287"/>
      <c r="AC365" s="287"/>
      <c r="AD365" s="287"/>
    </row>
    <row r="366" ht="15.75" customHeight="1">
      <c r="A366" s="16"/>
      <c r="B366" s="16"/>
      <c r="C366" s="16"/>
      <c r="D366" s="16"/>
      <c r="E366" s="16"/>
      <c r="F366" s="16"/>
      <c r="G366" s="16"/>
      <c r="H366" s="16"/>
      <c r="I366" s="220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287"/>
      <c r="AA366" s="16"/>
      <c r="AB366" s="287"/>
      <c r="AC366" s="287"/>
      <c r="AD366" s="287"/>
    </row>
    <row r="367" ht="15.75" customHeight="1">
      <c r="A367" s="16"/>
      <c r="B367" s="16"/>
      <c r="C367" s="16"/>
      <c r="D367" s="16"/>
      <c r="E367" s="16"/>
      <c r="F367" s="16"/>
      <c r="G367" s="16"/>
      <c r="H367" s="16"/>
      <c r="I367" s="220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287"/>
      <c r="AA367" s="16"/>
      <c r="AB367" s="287"/>
      <c r="AC367" s="287"/>
      <c r="AD367" s="287"/>
    </row>
    <row r="368" ht="15.75" customHeight="1">
      <c r="A368" s="16"/>
      <c r="B368" s="16"/>
      <c r="C368" s="16"/>
      <c r="D368" s="16"/>
      <c r="E368" s="16"/>
      <c r="F368" s="16"/>
      <c r="G368" s="16"/>
      <c r="H368" s="16"/>
      <c r="I368" s="220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287"/>
      <c r="AA368" s="16"/>
      <c r="AB368" s="287"/>
      <c r="AC368" s="287"/>
      <c r="AD368" s="287"/>
    </row>
    <row r="369" ht="15.75" customHeight="1">
      <c r="A369" s="16"/>
      <c r="B369" s="16"/>
      <c r="C369" s="16"/>
      <c r="D369" s="16"/>
      <c r="E369" s="16"/>
      <c r="F369" s="16"/>
      <c r="G369" s="16"/>
      <c r="H369" s="16"/>
      <c r="I369" s="220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287"/>
      <c r="AA369" s="16"/>
      <c r="AB369" s="287"/>
      <c r="AC369" s="287"/>
      <c r="AD369" s="287"/>
    </row>
    <row r="370" ht="15.75" customHeight="1">
      <c r="A370" s="16"/>
      <c r="B370" s="16"/>
      <c r="C370" s="16"/>
      <c r="D370" s="16"/>
      <c r="E370" s="16"/>
      <c r="F370" s="16"/>
      <c r="G370" s="16"/>
      <c r="H370" s="16"/>
      <c r="I370" s="220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287"/>
      <c r="AA370" s="16"/>
      <c r="AB370" s="287"/>
      <c r="AC370" s="287"/>
      <c r="AD370" s="287"/>
    </row>
    <row r="371" ht="15.75" customHeight="1">
      <c r="A371" s="16"/>
      <c r="B371" s="16"/>
      <c r="C371" s="16"/>
      <c r="D371" s="16"/>
      <c r="E371" s="16"/>
      <c r="F371" s="16"/>
      <c r="G371" s="16"/>
      <c r="H371" s="16"/>
      <c r="I371" s="220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287"/>
      <c r="AA371" s="16"/>
      <c r="AB371" s="287"/>
      <c r="AC371" s="287"/>
      <c r="AD371" s="287"/>
    </row>
    <row r="372" ht="15.75" customHeight="1">
      <c r="A372" s="16"/>
      <c r="B372" s="16"/>
      <c r="C372" s="16"/>
      <c r="D372" s="16"/>
      <c r="E372" s="16"/>
      <c r="F372" s="16"/>
      <c r="G372" s="16"/>
      <c r="H372" s="16"/>
      <c r="I372" s="220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287"/>
      <c r="AA372" s="16"/>
      <c r="AB372" s="287"/>
      <c r="AC372" s="287"/>
      <c r="AD372" s="287"/>
    </row>
    <row r="373" ht="15.75" customHeight="1">
      <c r="A373" s="16"/>
      <c r="B373" s="16"/>
      <c r="C373" s="16"/>
      <c r="D373" s="16"/>
      <c r="E373" s="16"/>
      <c r="F373" s="16"/>
      <c r="G373" s="16"/>
      <c r="H373" s="16"/>
      <c r="I373" s="220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287"/>
      <c r="AA373" s="16"/>
      <c r="AB373" s="287"/>
      <c r="AC373" s="287"/>
      <c r="AD373" s="287"/>
    </row>
    <row r="374" ht="15.75" customHeight="1">
      <c r="A374" s="16"/>
      <c r="B374" s="16"/>
      <c r="C374" s="16"/>
      <c r="D374" s="16"/>
      <c r="E374" s="16"/>
      <c r="F374" s="16"/>
      <c r="G374" s="16"/>
      <c r="H374" s="16"/>
      <c r="I374" s="220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287"/>
      <c r="AA374" s="16"/>
      <c r="AB374" s="287"/>
      <c r="AC374" s="287"/>
      <c r="AD374" s="287"/>
    </row>
    <row r="375" ht="15.75" customHeight="1">
      <c r="A375" s="16"/>
      <c r="B375" s="16"/>
      <c r="C375" s="16"/>
      <c r="D375" s="16"/>
      <c r="E375" s="16"/>
      <c r="F375" s="16"/>
      <c r="G375" s="16"/>
      <c r="H375" s="16"/>
      <c r="I375" s="220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287"/>
      <c r="AA375" s="16"/>
      <c r="AB375" s="287"/>
      <c r="AC375" s="287"/>
      <c r="AD375" s="287"/>
    </row>
    <row r="376" ht="15.75" customHeight="1">
      <c r="A376" s="16"/>
      <c r="B376" s="16"/>
      <c r="C376" s="16"/>
      <c r="D376" s="16"/>
      <c r="E376" s="16"/>
      <c r="F376" s="16"/>
      <c r="G376" s="16"/>
      <c r="H376" s="16"/>
      <c r="I376" s="220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287"/>
      <c r="AA376" s="16"/>
      <c r="AB376" s="287"/>
      <c r="AC376" s="287"/>
      <c r="AD376" s="287"/>
    </row>
    <row r="377" ht="15.75" customHeight="1">
      <c r="A377" s="16"/>
      <c r="B377" s="16"/>
      <c r="C377" s="16"/>
      <c r="D377" s="16"/>
      <c r="E377" s="16"/>
      <c r="F377" s="16"/>
      <c r="G377" s="16"/>
      <c r="H377" s="16"/>
      <c r="I377" s="220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287"/>
      <c r="AA377" s="16"/>
      <c r="AB377" s="287"/>
      <c r="AC377" s="287"/>
      <c r="AD377" s="287"/>
    </row>
    <row r="378" ht="15.75" customHeight="1">
      <c r="A378" s="16"/>
      <c r="B378" s="16"/>
      <c r="C378" s="16"/>
      <c r="D378" s="16"/>
      <c r="E378" s="16"/>
      <c r="F378" s="16"/>
      <c r="G378" s="16"/>
      <c r="H378" s="16"/>
      <c r="I378" s="220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287"/>
      <c r="AA378" s="16"/>
      <c r="AB378" s="287"/>
      <c r="AC378" s="287"/>
      <c r="AD378" s="287"/>
    </row>
    <row r="379" ht="15.75" customHeight="1">
      <c r="A379" s="16"/>
      <c r="B379" s="16"/>
      <c r="C379" s="16"/>
      <c r="D379" s="16"/>
      <c r="E379" s="16"/>
      <c r="F379" s="16"/>
      <c r="G379" s="16"/>
      <c r="H379" s="16"/>
      <c r="I379" s="220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287"/>
      <c r="AA379" s="16"/>
      <c r="AB379" s="287"/>
      <c r="AC379" s="287"/>
      <c r="AD379" s="287"/>
    </row>
    <row r="380" ht="15.75" customHeight="1">
      <c r="A380" s="16"/>
      <c r="B380" s="16"/>
      <c r="C380" s="16"/>
      <c r="D380" s="16"/>
      <c r="E380" s="16"/>
      <c r="F380" s="16"/>
      <c r="G380" s="16"/>
      <c r="H380" s="16"/>
      <c r="I380" s="220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287"/>
      <c r="AA380" s="16"/>
      <c r="AB380" s="287"/>
      <c r="AC380" s="287"/>
      <c r="AD380" s="287"/>
    </row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4">
    <mergeCell ref="I4:I6"/>
    <mergeCell ref="C8:F8"/>
    <mergeCell ref="I8:I9"/>
    <mergeCell ref="D9:F9"/>
    <mergeCell ref="D10:F10"/>
    <mergeCell ref="D11:F11"/>
    <mergeCell ref="D12:F12"/>
    <mergeCell ref="D13:F13"/>
    <mergeCell ref="D14:F14"/>
    <mergeCell ref="D15:F15"/>
    <mergeCell ref="C22:F22"/>
    <mergeCell ref="C23:F23"/>
    <mergeCell ref="C24:F24"/>
    <mergeCell ref="C25:F25"/>
    <mergeCell ref="C26:F26"/>
    <mergeCell ref="C27:F27"/>
    <mergeCell ref="C28:F28"/>
    <mergeCell ref="C29:F29"/>
    <mergeCell ref="C30:F30"/>
    <mergeCell ref="C31:F31"/>
    <mergeCell ref="C32:F32"/>
    <mergeCell ref="C33:F33"/>
    <mergeCell ref="C34:F34"/>
    <mergeCell ref="C35:F35"/>
    <mergeCell ref="C36:F36"/>
    <mergeCell ref="C37:F37"/>
    <mergeCell ref="C38:F38"/>
    <mergeCell ref="C39:F39"/>
    <mergeCell ref="C41:F41"/>
    <mergeCell ref="C42:F42"/>
    <mergeCell ref="C43:F43"/>
    <mergeCell ref="C44:F44"/>
    <mergeCell ref="E47:F47"/>
    <mergeCell ref="E48:F48"/>
    <mergeCell ref="E49:F50"/>
    <mergeCell ref="D79:E79"/>
    <mergeCell ref="I79:J79"/>
    <mergeCell ref="E51:F51"/>
    <mergeCell ref="C56:E56"/>
    <mergeCell ref="C59:E59"/>
    <mergeCell ref="C60:E60"/>
    <mergeCell ref="C65:E66"/>
    <mergeCell ref="F67:H67"/>
    <mergeCell ref="F68:H68"/>
  </mergeCells>
  <conditionalFormatting sqref="A9:C15">
    <cfRule type="cellIs" dxfId="0" priority="1" operator="equal">
      <formula>"DATE: STUDENT NUMBER: NAME: NATIONALITY: CONTACT NUMBER: EMAIL ADDRESS: CONGREGATION(COMPLETE NAME)"</formula>
    </cfRule>
  </conditionalFormatting>
  <conditionalFormatting sqref="G15">
    <cfRule type="colorScale" priority="2">
      <colorScale>
        <cfvo type="min"/>
        <cfvo type="max"/>
        <color rgb="FF57BB8A"/>
        <color rgb="FFFFFFFF"/>
      </colorScale>
    </cfRule>
  </conditionalFormatting>
  <dataValidations>
    <dataValidation type="list" allowBlank="1" sqref="D17">
      <formula1>"2022 - 2023,2021-2022,2020 -2021"</formula1>
    </dataValidation>
    <dataValidation type="list" allowBlank="1" sqref="F18">
      <formula1>"FIRST SEMESTER,SECOND SEMESTER,INTER-SEMESTER"</formula1>
    </dataValidation>
    <dataValidation type="list" allowBlank="1" sqref="F20">
      <formula1>"Credit Student,Audit Student(On-going Formation;Renewal)"</formula1>
    </dataValidation>
    <dataValidation type="list" allowBlank="1" showErrorMessage="1" sqref="D47 D50">
      <formula1>"Approved,Disapproved"</formula1>
    </dataValidation>
    <dataValidation type="list" allowBlank="1" sqref="C23:C24 C27:C29">
      <formula1>RATES!$F$3:$F$32</formula1>
    </dataValidation>
    <dataValidation type="custom" allowBlank="1" showDropDown="1" sqref="D9">
      <formula1>OR(NOT(ISERROR(DATEVALUE(D9))), AND(ISNUMBER(D9), LEFT(CELL("format", D9))="D"))</formula1>
    </dataValidation>
    <dataValidation type="list" allowBlank="1" sqref="H45:H62">
      <formula1>RATES!$J$47:$J$82</formula1>
    </dataValidation>
    <dataValidation type="list" allowBlank="1" sqref="D14">
      <formula1>'Enrollment List'!$H$10:$H$93</formula1>
    </dataValidation>
    <dataValidation type="list" allowBlank="1" sqref="H17">
      <formula1>"NEW STUDENT,OLD STUDENT,TRANSFEREE,CROSS ENROLLEE,RETURNEE FROM LEAVE OF ABSENCE"</formula1>
    </dataValidation>
    <dataValidation type="list" allowBlank="1" showErrorMessage="1" sqref="I65">
      <formula1>"Full payment,Partial,Not yet paid,Promissory"</formula1>
    </dataValidation>
    <dataValidation type="list" allowBlank="1" sqref="H15">
      <formula1>$AD$115:$AD$144</formula1>
    </dataValidation>
    <dataValidation type="list" allowBlank="1" sqref="H23:H30">
      <formula1>RATES!$I$3:$I$32</formula1>
    </dataValidation>
    <dataValidation type="list" allowBlank="1" sqref="D15">
      <formula1>$AC$147:$AC$174</formula1>
    </dataValidation>
    <dataValidation type="list" allowBlank="1" sqref="F19">
      <formula1>"THESIS,NON-THESIS,CREDIT STUDENT,AUDIT STUDENT"</formula1>
    </dataValidation>
    <dataValidation type="list" allowBlank="1" sqref="E20">
      <formula1>"Regular(4 Years),Scholar(3 Years),Bridge Program,Certificate Program in Religious Studies"</formula1>
    </dataValidation>
    <dataValidation type="list" allowBlank="1" sqref="F17">
      <formula1>"FIRST YEAR,SECOND YEAR,THIRD YEAR,FOURTH YEAR"</formula1>
    </dataValidation>
    <dataValidation type="list" allowBlank="1" sqref="D13">
      <formula1>'Enrollment List'!$G$10:$G$93</formula1>
    </dataValidation>
    <dataValidation type="list" allowBlank="1" sqref="E19">
      <formula1>"MAJOR IN THEOLOGY,MAJOR IN SCRIPTURES,MAJOR IN WOMEN AND RELIGION"</formula1>
    </dataValidation>
    <dataValidation type="list" allowBlank="1" showInputMessage="1" prompt="Click and enter a value from the list of items" sqref="G23:G30">
      <formula1>"2,3"</formula1>
    </dataValidation>
    <dataValidation type="list" allowBlank="1" sqref="D12">
      <formula1>'Enrollment List'!$B$110:$B$152</formula1>
    </dataValidation>
  </dataValidations>
  <hyperlinks>
    <hyperlink r:id="rId1" ref="C6"/>
  </hyperlinks>
  <printOptions horizontalCentered="1"/>
  <pageMargins bottom="0.75" footer="0.0" header="0.0" left="0.7" right="0.7" top="0.75"/>
  <pageSetup orientation="portrait" pageOrder="overThenDown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CC0000"/>
    <outlinePr summaryBelow="0" summaryRight="0"/>
    <pageSetUpPr fitToPage="1"/>
  </sheetPr>
  <sheetViews>
    <sheetView showGridLines="0" workbookViewId="0"/>
  </sheetViews>
  <sheetFormatPr customHeight="1" defaultColWidth="12.63" defaultRowHeight="15.0"/>
  <cols>
    <col customWidth="1" min="1" max="1" width="3.13"/>
    <col customWidth="1" min="2" max="2" width="2.63"/>
    <col customWidth="1" min="3" max="3" width="39.38"/>
    <col customWidth="1" min="4" max="4" width="21.63"/>
    <col customWidth="1" min="5" max="5" width="17.13"/>
    <col customWidth="1" min="6" max="6" width="17.25"/>
    <col customWidth="1" min="7" max="7" width="17.38"/>
    <col customWidth="1" min="8" max="8" width="37.38"/>
    <col customWidth="1" min="9" max="9" width="17.88"/>
    <col customWidth="1" min="13" max="13" width="81.25"/>
    <col customWidth="1" min="18" max="18" width="16.63"/>
    <col customWidth="1" min="19" max="19" width="18.75"/>
    <col customWidth="1" min="20" max="20" width="18.38"/>
    <col customWidth="1" min="21" max="21" width="18.25"/>
    <col customWidth="1" min="25" max="25" width="21.25"/>
    <col customWidth="1" min="26" max="26" width="20.13"/>
  </cols>
  <sheetData>
    <row r="1" ht="15.75" customHeight="1">
      <c r="A1" s="1"/>
      <c r="B1" s="1"/>
      <c r="C1" s="1"/>
      <c r="D1" s="1"/>
      <c r="E1" s="1"/>
      <c r="F1" s="1"/>
      <c r="G1" s="1"/>
      <c r="H1" s="1"/>
      <c r="I1" s="2"/>
      <c r="J1" s="1"/>
      <c r="K1" s="1"/>
      <c r="L1" s="1"/>
      <c r="M1" s="1"/>
      <c r="N1" s="1"/>
      <c r="O1" s="1"/>
      <c r="P1" s="3"/>
      <c r="Q1" s="1"/>
      <c r="R1" s="1"/>
      <c r="S1" s="1"/>
      <c r="T1" s="1"/>
      <c r="U1" s="1"/>
      <c r="V1" s="1"/>
      <c r="W1" s="1"/>
      <c r="X1" s="1"/>
      <c r="Y1" s="1"/>
      <c r="Z1" s="4"/>
      <c r="AA1" s="1"/>
      <c r="AB1" s="4"/>
      <c r="AC1" s="4"/>
      <c r="AD1" s="4"/>
    </row>
    <row r="2" ht="15.75" customHeight="1">
      <c r="A2" s="1"/>
      <c r="B2" s="5"/>
      <c r="C2" s="6"/>
      <c r="D2" s="6"/>
      <c r="E2" s="6"/>
      <c r="F2" s="6"/>
      <c r="G2" s="6"/>
      <c r="H2" s="6"/>
      <c r="I2" s="7"/>
      <c r="J2" s="1"/>
      <c r="K2" s="1"/>
      <c r="L2" s="1"/>
      <c r="M2" s="1"/>
      <c r="N2" s="1"/>
      <c r="O2" s="1"/>
      <c r="P2" s="8"/>
      <c r="Q2" s="1"/>
      <c r="R2" s="1"/>
      <c r="S2" s="1"/>
      <c r="T2" s="1"/>
      <c r="U2" s="1"/>
      <c r="V2" s="1"/>
      <c r="W2" s="1"/>
      <c r="X2" s="1"/>
      <c r="Y2" s="1"/>
      <c r="Z2" s="4"/>
      <c r="AA2" s="1"/>
      <c r="AB2" s="4"/>
      <c r="AC2" s="4"/>
      <c r="AD2" s="4"/>
    </row>
    <row r="3" ht="15.75" customHeight="1">
      <c r="A3" s="1"/>
      <c r="B3" s="9"/>
      <c r="C3" s="2" t="s">
        <v>229</v>
      </c>
      <c r="D3" s="1"/>
      <c r="E3" s="1"/>
      <c r="F3" s="1"/>
      <c r="G3" s="1"/>
      <c r="H3" s="1"/>
      <c r="I3" s="10"/>
      <c r="J3" s="1"/>
      <c r="K3" s="1"/>
      <c r="L3" s="1"/>
      <c r="M3" s="1"/>
      <c r="N3" s="1"/>
      <c r="O3" s="1"/>
      <c r="P3" s="3"/>
      <c r="Q3" s="1"/>
      <c r="R3" s="1"/>
      <c r="S3" s="1"/>
      <c r="T3" s="1"/>
      <c r="U3" s="1"/>
      <c r="V3" s="1"/>
      <c r="W3" s="1"/>
      <c r="X3" s="1"/>
      <c r="Y3" s="1"/>
      <c r="Z3" s="4"/>
      <c r="AA3" s="1"/>
      <c r="AB3" s="4"/>
      <c r="AC3" s="4"/>
      <c r="AD3" s="4"/>
    </row>
    <row r="4" ht="15.75" customHeight="1">
      <c r="A4" s="1"/>
      <c r="B4" s="9"/>
      <c r="C4" s="1" t="s">
        <v>230</v>
      </c>
      <c r="D4" s="1"/>
      <c r="E4" s="1"/>
      <c r="F4" s="1"/>
      <c r="G4" s="1"/>
      <c r="H4" s="1"/>
      <c r="I4" s="193" t="s">
        <v>0</v>
      </c>
      <c r="J4" s="1"/>
      <c r="K4" s="1"/>
      <c r="L4" s="1"/>
      <c r="M4" s="1"/>
      <c r="N4" s="1"/>
      <c r="O4" s="1"/>
      <c r="P4" s="3"/>
      <c r="Q4" s="1"/>
      <c r="R4" s="1"/>
      <c r="S4" s="1"/>
      <c r="T4" s="1"/>
      <c r="U4" s="1"/>
      <c r="V4" s="1"/>
      <c r="W4" s="1"/>
      <c r="X4" s="1"/>
      <c r="Y4" s="1"/>
      <c r="Z4" s="4"/>
      <c r="AA4" s="1"/>
      <c r="AB4" s="4"/>
      <c r="AC4" s="4"/>
      <c r="AD4" s="4"/>
    </row>
    <row r="5" ht="15.75" customHeight="1">
      <c r="A5" s="1"/>
      <c r="B5" s="9"/>
      <c r="C5" s="1" t="s">
        <v>231</v>
      </c>
      <c r="D5" s="1"/>
      <c r="E5" s="1"/>
      <c r="F5" s="1"/>
      <c r="G5" s="1"/>
      <c r="H5" s="1"/>
      <c r="I5" s="194"/>
      <c r="J5" s="1"/>
      <c r="K5" s="1"/>
      <c r="L5" s="1"/>
      <c r="M5" s="1"/>
      <c r="N5" s="1"/>
      <c r="O5" s="1"/>
      <c r="P5" s="3"/>
      <c r="Q5" s="1"/>
      <c r="R5" s="1"/>
      <c r="S5" s="1"/>
      <c r="T5" s="1"/>
      <c r="U5" s="1"/>
      <c r="V5" s="1"/>
      <c r="W5" s="1"/>
      <c r="X5" s="1"/>
      <c r="Y5" s="1"/>
      <c r="Z5" s="4"/>
      <c r="AA5" s="1"/>
      <c r="AB5" s="4"/>
      <c r="AC5" s="4"/>
      <c r="AD5" s="4"/>
    </row>
    <row r="6" ht="15.75" customHeight="1">
      <c r="A6" s="1"/>
      <c r="B6" s="13"/>
      <c r="C6" s="195" t="s">
        <v>379</v>
      </c>
      <c r="D6" s="14"/>
      <c r="E6" s="14"/>
      <c r="F6" s="14"/>
      <c r="G6" s="14"/>
      <c r="H6" s="14"/>
      <c r="I6" s="196"/>
      <c r="J6" s="1"/>
      <c r="K6" s="1"/>
      <c r="L6" s="1"/>
      <c r="M6" s="1"/>
      <c r="N6" s="1"/>
      <c r="O6" s="1"/>
      <c r="P6" s="3"/>
      <c r="Q6" s="1"/>
      <c r="R6" s="1"/>
      <c r="S6" s="1"/>
      <c r="T6" s="1"/>
      <c r="U6" s="1"/>
      <c r="V6" s="1"/>
      <c r="W6" s="1"/>
      <c r="X6" s="1"/>
      <c r="Y6" s="1"/>
      <c r="Z6" s="4"/>
      <c r="AA6" s="1"/>
      <c r="AB6" s="4"/>
      <c r="AC6" s="4"/>
      <c r="AD6" s="4"/>
    </row>
    <row r="7" ht="27.0" customHeight="1">
      <c r="A7" s="1"/>
      <c r="B7" s="9"/>
      <c r="C7" s="1"/>
      <c r="D7" s="1"/>
      <c r="E7" s="1"/>
      <c r="F7" s="1"/>
      <c r="G7" s="16"/>
      <c r="H7" s="2" t="s">
        <v>1</v>
      </c>
      <c r="I7" s="17"/>
      <c r="J7" s="1"/>
      <c r="K7" s="1"/>
      <c r="L7" s="1"/>
      <c r="M7" s="1"/>
      <c r="N7" s="1"/>
      <c r="O7" s="1"/>
      <c r="P7" s="8"/>
      <c r="Q7" s="1"/>
      <c r="R7" s="1"/>
      <c r="S7" s="1"/>
      <c r="T7" s="1"/>
      <c r="U7" s="1"/>
      <c r="V7" s="1"/>
      <c r="W7" s="1"/>
      <c r="X7" s="1"/>
      <c r="Y7" s="1"/>
      <c r="Z7" s="4"/>
      <c r="AA7" s="1"/>
      <c r="AB7" s="4"/>
      <c r="AC7" s="4"/>
      <c r="AD7" s="4"/>
    </row>
    <row r="8" ht="15.75" customHeight="1">
      <c r="A8" s="18"/>
      <c r="B8" s="19"/>
      <c r="C8" s="18" t="s">
        <v>233</v>
      </c>
      <c r="G8" s="16"/>
      <c r="H8" s="20" t="s">
        <v>2</v>
      </c>
      <c r="I8" s="197" t="s">
        <v>3</v>
      </c>
      <c r="J8" s="1"/>
      <c r="K8" s="1"/>
      <c r="L8" s="1"/>
      <c r="M8" s="1"/>
      <c r="N8" s="1"/>
      <c r="O8" s="1"/>
      <c r="P8" s="8"/>
      <c r="Q8" s="1"/>
      <c r="R8" s="1"/>
      <c r="S8" s="1"/>
      <c r="T8" s="1"/>
      <c r="U8" s="1"/>
      <c r="V8" s="1"/>
      <c r="W8" s="1"/>
      <c r="X8" s="1"/>
      <c r="Y8" s="1"/>
      <c r="Z8" s="4"/>
      <c r="AA8" s="1"/>
      <c r="AB8" s="4"/>
      <c r="AC8" s="4"/>
      <c r="AD8" s="4"/>
    </row>
    <row r="9" ht="15.75" customHeight="1">
      <c r="A9" s="2"/>
      <c r="B9" s="22"/>
      <c r="C9" s="64" t="s">
        <v>234</v>
      </c>
      <c r="D9" s="23"/>
      <c r="E9" s="198"/>
      <c r="F9" s="198"/>
      <c r="G9" s="16"/>
      <c r="H9" s="25" t="s">
        <v>4</v>
      </c>
      <c r="I9" s="194"/>
      <c r="J9" s="1"/>
      <c r="K9" s="1"/>
      <c r="L9" s="1"/>
      <c r="M9" s="1"/>
      <c r="N9" s="1"/>
      <c r="O9" s="1"/>
      <c r="P9" s="8"/>
      <c r="Q9" s="1"/>
      <c r="R9" s="1"/>
      <c r="S9" s="26"/>
      <c r="T9" s="1"/>
      <c r="U9" s="1"/>
      <c r="V9" s="1"/>
      <c r="W9" s="1"/>
      <c r="X9" s="1"/>
      <c r="Y9" s="1"/>
      <c r="Z9" s="4"/>
      <c r="AA9" s="1"/>
      <c r="AB9" s="4"/>
      <c r="AC9" s="4"/>
      <c r="AD9" s="4"/>
    </row>
    <row r="10" ht="15.75" customHeight="1">
      <c r="A10" s="2"/>
      <c r="B10" s="22"/>
      <c r="C10" s="64" t="s">
        <v>235</v>
      </c>
      <c r="D10" s="27"/>
      <c r="E10" s="198"/>
      <c r="F10" s="198"/>
      <c r="G10" s="16"/>
      <c r="H10" s="28"/>
      <c r="I10" s="29" t="s">
        <v>5</v>
      </c>
      <c r="J10" s="1"/>
      <c r="K10" s="1"/>
      <c r="L10" s="1"/>
      <c r="M10" s="1"/>
      <c r="N10" s="1"/>
      <c r="O10" s="1"/>
      <c r="P10" s="8"/>
      <c r="Q10" s="1"/>
      <c r="R10" s="1"/>
      <c r="S10" s="26"/>
      <c r="T10" s="1"/>
      <c r="U10" s="1"/>
      <c r="V10" s="1"/>
      <c r="W10" s="1"/>
      <c r="X10" s="1"/>
      <c r="Y10" s="1"/>
      <c r="Z10" s="4"/>
      <c r="AA10" s="1"/>
      <c r="AB10" s="4"/>
      <c r="AC10" s="4"/>
      <c r="AD10" s="4"/>
    </row>
    <row r="11" ht="15.75" customHeight="1">
      <c r="A11" s="2"/>
      <c r="B11" s="22"/>
      <c r="C11" s="64" t="s">
        <v>236</v>
      </c>
      <c r="D11" s="30" t="s">
        <v>6</v>
      </c>
      <c r="E11" s="198"/>
      <c r="F11" s="198"/>
      <c r="G11" s="16"/>
      <c r="H11" s="25" t="s">
        <v>7</v>
      </c>
      <c r="I11" s="29"/>
      <c r="J11" s="1"/>
      <c r="K11" s="1"/>
      <c r="L11" s="1"/>
      <c r="M11" s="1"/>
      <c r="N11" s="1"/>
      <c r="O11" s="1"/>
      <c r="P11" s="8"/>
      <c r="Q11" s="1"/>
      <c r="R11" s="1"/>
      <c r="S11" s="31"/>
      <c r="T11" s="1"/>
      <c r="U11" s="1"/>
      <c r="V11" s="1"/>
      <c r="W11" s="1"/>
      <c r="X11" s="1"/>
      <c r="Y11" s="1"/>
      <c r="Z11" s="4"/>
      <c r="AA11" s="1"/>
      <c r="AB11" s="4"/>
      <c r="AC11" s="4"/>
      <c r="AD11" s="4"/>
    </row>
    <row r="12" ht="15.75" customHeight="1">
      <c r="A12" s="2"/>
      <c r="B12" s="22"/>
      <c r="C12" s="64" t="s">
        <v>237</v>
      </c>
      <c r="D12" s="30"/>
      <c r="E12" s="198"/>
      <c r="F12" s="198"/>
      <c r="G12" s="16"/>
      <c r="H12" s="28"/>
      <c r="I12" s="29" t="s">
        <v>8</v>
      </c>
      <c r="J12" s="1"/>
      <c r="K12" s="1"/>
      <c r="L12" s="1"/>
      <c r="M12" s="1"/>
      <c r="N12" s="1"/>
      <c r="O12" s="1"/>
      <c r="P12" s="8"/>
      <c r="Q12" s="1"/>
      <c r="R12" s="1"/>
      <c r="S12" s="26"/>
      <c r="T12" s="1"/>
      <c r="U12" s="1"/>
      <c r="V12" s="1"/>
      <c r="W12" s="1"/>
      <c r="X12" s="1"/>
      <c r="Y12" s="1"/>
      <c r="Z12" s="4"/>
      <c r="AA12" s="1"/>
      <c r="AB12" s="4"/>
      <c r="AC12" s="4"/>
      <c r="AD12" s="4"/>
    </row>
    <row r="13" ht="15.75" customHeight="1">
      <c r="A13" s="2"/>
      <c r="B13" s="22"/>
      <c r="C13" s="64" t="s">
        <v>238</v>
      </c>
      <c r="D13" s="27"/>
      <c r="E13" s="198"/>
      <c r="F13" s="198"/>
      <c r="G13" s="16"/>
      <c r="H13" s="32" t="s">
        <v>9</v>
      </c>
      <c r="I13" s="29"/>
      <c r="J13" s="1"/>
      <c r="K13" s="1"/>
      <c r="L13" s="1"/>
      <c r="M13" s="1"/>
      <c r="N13" s="1"/>
      <c r="O13" s="1"/>
      <c r="P13" s="8"/>
      <c r="Q13" s="1"/>
      <c r="R13" s="1"/>
      <c r="S13" s="26"/>
      <c r="T13" s="1"/>
      <c r="U13" s="1"/>
      <c r="V13" s="1"/>
      <c r="W13" s="1"/>
      <c r="X13" s="1"/>
      <c r="Y13" s="1"/>
      <c r="Z13" s="4"/>
      <c r="AA13" s="1"/>
      <c r="AB13" s="4"/>
      <c r="AC13" s="4"/>
      <c r="AD13" s="4"/>
    </row>
    <row r="14" ht="15.75" customHeight="1">
      <c r="A14" s="2"/>
      <c r="B14" s="22"/>
      <c r="C14" s="64" t="s">
        <v>239</v>
      </c>
      <c r="D14" s="33"/>
      <c r="E14" s="198"/>
      <c r="F14" s="198"/>
      <c r="G14" s="34"/>
      <c r="H14" s="35"/>
      <c r="I14" s="36" t="s">
        <v>10</v>
      </c>
      <c r="J14" s="1"/>
      <c r="K14" s="34"/>
      <c r="L14" s="1"/>
      <c r="M14" s="1"/>
      <c r="N14" s="1"/>
      <c r="O14" s="1"/>
      <c r="P14" s="37"/>
      <c r="Q14" s="1"/>
      <c r="R14" s="1"/>
      <c r="S14" s="38"/>
      <c r="T14" s="1"/>
      <c r="U14" s="1"/>
      <c r="V14" s="1"/>
      <c r="W14" s="1"/>
      <c r="X14" s="1"/>
      <c r="Y14" s="1"/>
      <c r="Z14" s="4"/>
      <c r="AA14" s="1"/>
      <c r="AB14" s="4"/>
      <c r="AC14" s="4"/>
      <c r="AD14" s="4"/>
    </row>
    <row r="15" ht="15.75" customHeight="1">
      <c r="A15" s="2"/>
      <c r="B15" s="22"/>
      <c r="C15" s="64" t="s">
        <v>240</v>
      </c>
      <c r="D15" s="30"/>
      <c r="E15" s="198"/>
      <c r="F15" s="198"/>
      <c r="G15" s="39" t="s">
        <v>11</v>
      </c>
      <c r="H15" s="30"/>
      <c r="I15" s="36"/>
      <c r="J15" s="1"/>
      <c r="K15" s="1"/>
      <c r="L15" s="1"/>
      <c r="M15" s="1"/>
      <c r="N15" s="1"/>
      <c r="O15" s="1"/>
      <c r="P15" s="8"/>
      <c r="Q15" s="1"/>
      <c r="R15" s="1"/>
      <c r="S15" s="8"/>
      <c r="T15" s="1"/>
      <c r="U15" s="1"/>
      <c r="V15" s="1"/>
      <c r="W15" s="1"/>
      <c r="X15" s="1"/>
      <c r="Y15" s="1"/>
      <c r="Z15" s="4"/>
      <c r="AA15" s="1"/>
      <c r="AB15" s="4"/>
      <c r="AC15" s="4"/>
      <c r="AD15" s="4"/>
    </row>
    <row r="16" ht="15.75" customHeight="1">
      <c r="A16" s="1"/>
      <c r="B16" s="9"/>
      <c r="C16" s="73"/>
      <c r="D16" s="1"/>
      <c r="E16" s="1"/>
      <c r="F16" s="1"/>
      <c r="G16" s="1"/>
      <c r="H16" s="1"/>
      <c r="I16" s="29" t="s">
        <v>12</v>
      </c>
      <c r="J16" s="1"/>
      <c r="K16" s="1"/>
      <c r="L16" s="1"/>
      <c r="M16" s="1"/>
      <c r="N16" s="1"/>
      <c r="O16" s="1"/>
      <c r="P16" s="8"/>
      <c r="Q16" s="1"/>
      <c r="R16" s="1"/>
      <c r="S16" s="3"/>
      <c r="T16" s="1"/>
      <c r="U16" s="1"/>
      <c r="V16" s="1"/>
      <c r="W16" s="1"/>
      <c r="X16" s="1"/>
      <c r="Y16" s="1"/>
      <c r="Z16" s="4"/>
      <c r="AA16" s="1"/>
      <c r="AB16" s="4"/>
      <c r="AC16" s="4"/>
      <c r="AD16" s="4"/>
    </row>
    <row r="17" ht="15.75" customHeight="1">
      <c r="A17" s="1"/>
      <c r="B17" s="9"/>
      <c r="C17" s="64" t="s">
        <v>241</v>
      </c>
      <c r="D17" s="30" t="s">
        <v>13</v>
      </c>
      <c r="E17" s="2" t="s">
        <v>14</v>
      </c>
      <c r="F17" s="30"/>
      <c r="G17" s="39" t="s">
        <v>15</v>
      </c>
      <c r="H17" s="40" t="s">
        <v>16</v>
      </c>
      <c r="I17" s="29"/>
      <c r="J17" s="1"/>
      <c r="K17" s="1"/>
      <c r="L17" s="1"/>
      <c r="M17" s="1"/>
      <c r="N17" s="1"/>
      <c r="O17" s="1"/>
      <c r="P17" s="8"/>
      <c r="Q17" s="1"/>
      <c r="R17" s="1"/>
      <c r="S17" s="8"/>
      <c r="T17" s="1"/>
      <c r="U17" s="1"/>
      <c r="V17" s="1"/>
      <c r="W17" s="1"/>
      <c r="X17" s="1"/>
      <c r="Y17" s="1"/>
      <c r="Z17" s="4"/>
      <c r="AA17" s="1"/>
      <c r="AB17" s="4"/>
      <c r="AC17" s="4"/>
      <c r="AD17" s="4"/>
    </row>
    <row r="18" ht="15.75" customHeight="1">
      <c r="A18" s="1"/>
      <c r="B18" s="9"/>
      <c r="C18" s="64" t="s">
        <v>242</v>
      </c>
      <c r="D18" s="16"/>
      <c r="E18" s="2" t="s">
        <v>17</v>
      </c>
      <c r="F18" s="30" t="s">
        <v>18</v>
      </c>
      <c r="G18" s="16"/>
      <c r="H18" s="16"/>
      <c r="I18" s="29" t="s">
        <v>19</v>
      </c>
      <c r="J18" s="1"/>
      <c r="K18" s="1"/>
      <c r="L18" s="1"/>
      <c r="M18" s="1"/>
      <c r="N18" s="1"/>
      <c r="O18" s="1"/>
      <c r="P18" s="8"/>
      <c r="Q18" s="1"/>
      <c r="R18" s="1"/>
      <c r="S18" s="3"/>
      <c r="T18" s="1"/>
      <c r="U18" s="1"/>
      <c r="V18" s="1"/>
      <c r="W18" s="1"/>
      <c r="X18" s="1"/>
      <c r="Y18" s="1"/>
      <c r="Z18" s="4"/>
      <c r="AA18" s="1"/>
      <c r="AB18" s="4"/>
      <c r="AC18" s="4"/>
      <c r="AD18" s="4"/>
    </row>
    <row r="19" ht="15.75" customHeight="1">
      <c r="A19" s="1"/>
      <c r="B19" s="9"/>
      <c r="C19" s="167" t="s">
        <v>243</v>
      </c>
      <c r="D19" s="18" t="b">
        <v>1</v>
      </c>
      <c r="E19" s="1"/>
      <c r="F19" s="30"/>
      <c r="G19" s="16"/>
      <c r="H19" s="16"/>
      <c r="I19" s="29"/>
      <c r="J19" s="1"/>
      <c r="K19" s="1"/>
      <c r="L19" s="1"/>
      <c r="M19" s="1"/>
      <c r="N19" s="1"/>
      <c r="O19" s="1"/>
      <c r="P19" s="8"/>
      <c r="Q19" s="1"/>
      <c r="R19" s="1"/>
      <c r="S19" s="8"/>
      <c r="T19" s="1"/>
      <c r="U19" s="1"/>
      <c r="V19" s="1"/>
      <c r="W19" s="1"/>
      <c r="X19" s="1"/>
      <c r="Y19" s="1"/>
      <c r="Z19" s="4"/>
      <c r="AA19" s="1"/>
      <c r="AB19" s="4"/>
      <c r="AC19" s="4"/>
      <c r="AD19" s="4"/>
    </row>
    <row r="20" ht="15.75" customHeight="1">
      <c r="A20" s="1"/>
      <c r="B20" s="9"/>
      <c r="C20" s="167" t="s">
        <v>244</v>
      </c>
      <c r="D20" s="18" t="b">
        <v>0</v>
      </c>
      <c r="E20" s="1" t="s">
        <v>20</v>
      </c>
      <c r="F20" s="30"/>
      <c r="G20" s="1"/>
      <c r="H20" s="1"/>
      <c r="I20" s="29" t="s">
        <v>21</v>
      </c>
      <c r="J20" s="1"/>
      <c r="K20" s="1"/>
      <c r="L20" s="1"/>
      <c r="M20" s="1"/>
      <c r="N20" s="1"/>
      <c r="O20" s="1"/>
      <c r="P20" s="8"/>
      <c r="Q20" s="1"/>
      <c r="R20" s="1"/>
      <c r="S20" s="8"/>
      <c r="T20" s="1"/>
      <c r="U20" s="1"/>
      <c r="V20" s="1"/>
      <c r="W20" s="1"/>
      <c r="X20" s="1"/>
      <c r="Y20" s="1"/>
      <c r="Z20" s="4"/>
      <c r="AA20" s="1"/>
      <c r="AB20" s="4"/>
      <c r="AC20" s="4"/>
      <c r="AD20" s="4"/>
    </row>
    <row r="21" ht="15.75" customHeight="1">
      <c r="A21" s="1"/>
      <c r="B21" s="9"/>
      <c r="C21" s="167" t="s">
        <v>245</v>
      </c>
      <c r="D21" s="18" t="b">
        <v>0</v>
      </c>
      <c r="E21" s="1"/>
      <c r="F21" s="16"/>
      <c r="G21" s="1"/>
      <c r="H21" s="1"/>
      <c r="I21" s="29"/>
      <c r="J21" s="1"/>
      <c r="K21" s="1"/>
      <c r="L21" s="1"/>
      <c r="M21" s="1"/>
      <c r="N21" s="1"/>
      <c r="O21" s="1"/>
      <c r="P21" s="8"/>
      <c r="Q21" s="1"/>
      <c r="R21" s="1"/>
      <c r="S21" s="38"/>
      <c r="T21" s="1"/>
      <c r="U21" s="1"/>
      <c r="V21" s="1"/>
      <c r="W21" s="1"/>
      <c r="X21" s="1"/>
      <c r="Y21" s="1"/>
      <c r="Z21" s="4"/>
      <c r="AA21" s="1"/>
      <c r="AB21" s="4"/>
      <c r="AC21" s="4"/>
      <c r="AD21" s="4"/>
    </row>
    <row r="22" ht="15.75" customHeight="1">
      <c r="A22" s="2"/>
      <c r="B22" s="22"/>
      <c r="C22" s="199" t="s">
        <v>246</v>
      </c>
      <c r="D22" s="200"/>
      <c r="E22" s="200"/>
      <c r="F22" s="201"/>
      <c r="G22" s="43" t="s">
        <v>22</v>
      </c>
      <c r="H22" s="44" t="s">
        <v>23</v>
      </c>
      <c r="I22" s="29" t="s">
        <v>24</v>
      </c>
      <c r="J22" s="2"/>
      <c r="K22" s="2"/>
      <c r="L22" s="2"/>
      <c r="M22" s="2"/>
      <c r="N22" s="2"/>
      <c r="O22" s="2"/>
      <c r="P22" s="3"/>
      <c r="Q22" s="2"/>
      <c r="R22" s="2"/>
      <c r="S22" s="38"/>
      <c r="T22" s="2"/>
      <c r="U22" s="2"/>
      <c r="V22" s="2"/>
      <c r="W22" s="2"/>
      <c r="X22" s="2"/>
      <c r="Y22" s="2"/>
      <c r="Z22" s="45"/>
      <c r="AA22" s="2"/>
      <c r="AB22" s="45"/>
      <c r="AC22" s="45"/>
      <c r="AD22" s="45"/>
    </row>
    <row r="23" ht="15.75" customHeight="1">
      <c r="A23" s="1"/>
      <c r="B23" s="9"/>
      <c r="C23" s="202"/>
      <c r="D23" s="203"/>
      <c r="E23" s="203"/>
      <c r="F23" s="204"/>
      <c r="G23" s="48"/>
      <c r="H23" s="49"/>
      <c r="I23" s="29"/>
      <c r="J23" s="1"/>
      <c r="K23" s="1"/>
      <c r="L23" s="1"/>
      <c r="M23" s="1"/>
      <c r="N23" s="1"/>
      <c r="O23" s="1"/>
      <c r="P23" s="3"/>
      <c r="Q23" s="1"/>
      <c r="R23" s="1"/>
      <c r="S23" s="38"/>
      <c r="T23" s="1"/>
      <c r="U23" s="1"/>
      <c r="V23" s="1"/>
      <c r="W23" s="1"/>
      <c r="X23" s="1"/>
      <c r="Y23" s="1"/>
      <c r="Z23" s="4"/>
      <c r="AA23" s="1"/>
      <c r="AB23" s="4"/>
      <c r="AC23" s="4"/>
      <c r="AD23" s="4"/>
    </row>
    <row r="24" ht="15.75" customHeight="1">
      <c r="A24" s="1"/>
      <c r="B24" s="9"/>
      <c r="C24" s="202" t="s">
        <v>247</v>
      </c>
      <c r="D24" s="203"/>
      <c r="E24" s="203"/>
      <c r="F24" s="204"/>
      <c r="G24" s="48">
        <v>3.0</v>
      </c>
      <c r="H24" s="49">
        <v>4109.04</v>
      </c>
      <c r="I24" s="29" t="s">
        <v>25</v>
      </c>
      <c r="J24" s="1"/>
      <c r="K24" s="1"/>
      <c r="L24" s="1"/>
      <c r="M24" s="1"/>
      <c r="N24" s="1"/>
      <c r="O24" s="1"/>
      <c r="P24" s="3"/>
      <c r="Q24" s="1"/>
      <c r="R24" s="1"/>
      <c r="S24" s="38"/>
      <c r="T24" s="1"/>
      <c r="U24" s="1"/>
      <c r="V24" s="1"/>
      <c r="W24" s="1"/>
      <c r="X24" s="1"/>
      <c r="Y24" s="1"/>
      <c r="Z24" s="4"/>
      <c r="AA24" s="1"/>
      <c r="AB24" s="4"/>
      <c r="AC24" s="4"/>
      <c r="AD24" s="4"/>
    </row>
    <row r="25" ht="19.5" customHeight="1">
      <c r="A25" s="1"/>
      <c r="B25" s="9"/>
      <c r="C25" s="205" t="s">
        <v>248</v>
      </c>
      <c r="D25" s="203"/>
      <c r="E25" s="203"/>
      <c r="F25" s="204"/>
      <c r="G25" s="48">
        <v>3.0</v>
      </c>
      <c r="H25" s="49">
        <v>4109.04</v>
      </c>
      <c r="I25" s="29"/>
      <c r="J25" s="1"/>
      <c r="K25" s="1"/>
      <c r="L25" s="1"/>
      <c r="M25" s="1"/>
      <c r="N25" s="1"/>
      <c r="O25" s="1"/>
      <c r="P25" s="3"/>
      <c r="Q25" s="1"/>
      <c r="R25" s="1"/>
      <c r="S25" s="38"/>
      <c r="T25" s="1"/>
      <c r="U25" s="1"/>
      <c r="V25" s="1"/>
      <c r="W25" s="1"/>
      <c r="X25" s="1"/>
      <c r="Y25" s="1"/>
      <c r="Z25" s="4"/>
      <c r="AA25" s="1"/>
      <c r="AB25" s="4"/>
      <c r="AC25" s="4"/>
      <c r="AD25" s="4"/>
    </row>
    <row r="26" ht="15.75" customHeight="1">
      <c r="A26" s="1"/>
      <c r="B26" s="9"/>
      <c r="C26" s="205" t="s">
        <v>249</v>
      </c>
      <c r="D26" s="203"/>
      <c r="E26" s="203"/>
      <c r="F26" s="204"/>
      <c r="G26" s="48">
        <v>3.0</v>
      </c>
      <c r="H26" s="49">
        <v>4109.04</v>
      </c>
      <c r="I26" s="29" t="s">
        <v>26</v>
      </c>
      <c r="J26" s="1"/>
      <c r="K26" s="1"/>
      <c r="L26" s="1"/>
      <c r="M26" s="1"/>
      <c r="N26" s="1"/>
      <c r="O26" s="1"/>
      <c r="P26" s="3"/>
      <c r="Q26" s="1"/>
      <c r="R26" s="1"/>
      <c r="S26" s="38"/>
      <c r="T26" s="1"/>
      <c r="U26" s="1"/>
      <c r="V26" s="1"/>
      <c r="W26" s="1"/>
      <c r="X26" s="1"/>
      <c r="Y26" s="1"/>
      <c r="Z26" s="4"/>
      <c r="AA26" s="1"/>
      <c r="AB26" s="4"/>
      <c r="AC26" s="4"/>
      <c r="AD26" s="4"/>
    </row>
    <row r="27" ht="15.75" customHeight="1">
      <c r="A27" s="1"/>
      <c r="B27" s="9"/>
      <c r="C27" s="206"/>
      <c r="F27" s="207"/>
      <c r="G27" s="48"/>
      <c r="H27" s="50"/>
      <c r="I27" s="29"/>
      <c r="J27" s="1"/>
      <c r="K27" s="1"/>
      <c r="L27" s="1"/>
      <c r="M27" s="1"/>
      <c r="N27" s="1"/>
      <c r="O27" s="1"/>
      <c r="P27" s="51"/>
      <c r="Q27" s="1"/>
      <c r="R27" s="1"/>
      <c r="T27" s="1"/>
      <c r="U27" s="1"/>
      <c r="V27" s="1"/>
      <c r="W27" s="1"/>
      <c r="X27" s="1"/>
      <c r="Y27" s="1"/>
      <c r="Z27" s="4"/>
      <c r="AA27" s="1"/>
      <c r="AB27" s="4"/>
      <c r="AC27" s="4"/>
      <c r="AD27" s="4"/>
    </row>
    <row r="28" ht="15.75" customHeight="1">
      <c r="A28" s="1"/>
      <c r="B28" s="9"/>
      <c r="C28" s="206"/>
      <c r="F28" s="207"/>
      <c r="G28" s="48"/>
      <c r="H28" s="52"/>
      <c r="I28" s="29" t="s">
        <v>27</v>
      </c>
      <c r="J28" s="1"/>
      <c r="K28" s="1"/>
      <c r="L28" s="1"/>
      <c r="M28" s="1"/>
      <c r="N28" s="1"/>
      <c r="O28" s="1"/>
      <c r="P28" s="3"/>
      <c r="Q28" s="1"/>
      <c r="R28" s="1"/>
      <c r="T28" s="1"/>
      <c r="U28" s="1"/>
      <c r="V28" s="1"/>
      <c r="W28" s="1"/>
      <c r="X28" s="1"/>
      <c r="Y28" s="1"/>
      <c r="Z28" s="4"/>
      <c r="AA28" s="1"/>
      <c r="AB28" s="4"/>
      <c r="AC28" s="4"/>
      <c r="AD28" s="4"/>
    </row>
    <row r="29" ht="15.75" customHeight="1">
      <c r="A29" s="1"/>
      <c r="B29" s="9"/>
      <c r="C29" s="206"/>
      <c r="F29" s="207"/>
      <c r="G29" s="48"/>
      <c r="H29" s="53"/>
      <c r="I29" s="29"/>
      <c r="J29" s="1"/>
      <c r="K29" s="1"/>
      <c r="L29" s="1"/>
      <c r="M29" s="1"/>
      <c r="N29" s="1"/>
      <c r="O29" s="1"/>
      <c r="P29" s="3"/>
      <c r="Q29" s="1"/>
      <c r="R29" s="1"/>
      <c r="T29" s="1"/>
      <c r="U29" s="1"/>
      <c r="V29" s="1"/>
      <c r="W29" s="1"/>
      <c r="X29" s="1"/>
      <c r="Y29" s="1"/>
      <c r="Z29" s="4"/>
      <c r="AA29" s="1"/>
      <c r="AB29" s="4"/>
      <c r="AC29" s="4"/>
      <c r="AD29" s="4"/>
    </row>
    <row r="30" ht="15.75" customHeight="1">
      <c r="A30" s="1"/>
      <c r="B30" s="9"/>
      <c r="C30" s="209"/>
      <c r="F30" s="207"/>
      <c r="G30" s="48"/>
      <c r="H30" s="54"/>
      <c r="I30" s="29" t="s">
        <v>28</v>
      </c>
      <c r="J30" s="1"/>
      <c r="K30" s="1"/>
      <c r="L30" s="1"/>
      <c r="M30" s="1"/>
      <c r="N30" s="1"/>
      <c r="O30" s="1"/>
      <c r="P30" s="8"/>
      <c r="Q30" s="1"/>
      <c r="R30" s="1"/>
      <c r="S30" s="3"/>
      <c r="T30" s="1"/>
      <c r="U30" s="1"/>
      <c r="V30" s="1"/>
      <c r="W30" s="1"/>
      <c r="X30" s="1"/>
      <c r="Y30" s="1"/>
      <c r="Z30" s="4"/>
      <c r="AA30" s="1"/>
      <c r="AB30" s="4"/>
      <c r="AC30" s="4"/>
      <c r="AD30" s="4"/>
    </row>
    <row r="31" ht="15.75" customHeight="1">
      <c r="A31" s="1"/>
      <c r="B31" s="9"/>
      <c r="C31" s="206"/>
      <c r="F31" s="207"/>
      <c r="G31" s="55"/>
      <c r="H31" s="56"/>
      <c r="I31" s="29"/>
      <c r="J31" s="1"/>
      <c r="K31" s="1"/>
      <c r="L31" s="1"/>
      <c r="M31" s="1"/>
      <c r="N31" s="1"/>
      <c r="O31" s="1"/>
      <c r="P31" s="8"/>
      <c r="Q31" s="1"/>
      <c r="R31" s="1"/>
      <c r="S31" s="3"/>
      <c r="T31" s="1"/>
      <c r="U31" s="1"/>
      <c r="V31" s="1"/>
      <c r="W31" s="1"/>
      <c r="X31" s="1"/>
      <c r="Y31" s="1"/>
      <c r="Z31" s="4"/>
      <c r="AA31" s="1"/>
      <c r="AB31" s="4"/>
      <c r="AC31" s="4"/>
      <c r="AD31" s="4"/>
    </row>
    <row r="32" ht="15.75" hidden="1" customHeight="1">
      <c r="A32" s="1"/>
      <c r="B32" s="9"/>
      <c r="C32" s="210"/>
      <c r="D32" s="211"/>
      <c r="E32" s="211"/>
      <c r="F32" s="212"/>
      <c r="G32" s="59"/>
      <c r="H32" s="60"/>
      <c r="I32" s="29" t="s">
        <v>29</v>
      </c>
      <c r="J32" s="1"/>
      <c r="K32" s="1"/>
      <c r="L32" s="1"/>
      <c r="M32" s="1"/>
      <c r="N32" s="1"/>
      <c r="O32" s="1"/>
      <c r="P32" s="1"/>
      <c r="Q32" s="1"/>
      <c r="R32" s="1"/>
      <c r="S32" s="3"/>
      <c r="T32" s="1"/>
      <c r="U32" s="1"/>
      <c r="V32" s="1"/>
      <c r="W32" s="1"/>
      <c r="X32" s="1"/>
      <c r="Y32" s="1"/>
      <c r="Z32" s="4"/>
      <c r="AA32" s="1"/>
      <c r="AB32" s="4"/>
      <c r="AC32" s="4"/>
      <c r="AD32" s="4"/>
    </row>
    <row r="33" ht="15.75" hidden="1" customHeight="1">
      <c r="A33" s="1"/>
      <c r="B33" s="9"/>
      <c r="C33" s="202"/>
      <c r="D33" s="203"/>
      <c r="E33" s="203"/>
      <c r="F33" s="204"/>
      <c r="G33" s="48"/>
      <c r="H33" s="49"/>
      <c r="I33" s="29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4"/>
      <c r="AA33" s="1"/>
      <c r="AB33" s="4"/>
      <c r="AC33" s="4"/>
      <c r="AD33" s="4"/>
    </row>
    <row r="34" ht="15.75" hidden="1" customHeight="1">
      <c r="A34" s="1"/>
      <c r="B34" s="9"/>
      <c r="C34" s="202"/>
      <c r="D34" s="203"/>
      <c r="E34" s="203"/>
      <c r="F34" s="204"/>
      <c r="G34" s="48"/>
      <c r="H34" s="49"/>
      <c r="I34" s="29" t="s">
        <v>30</v>
      </c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4"/>
      <c r="AA34" s="1"/>
      <c r="AB34" s="4"/>
      <c r="AC34" s="4"/>
      <c r="AD34" s="4"/>
    </row>
    <row r="35" ht="15.75" hidden="1" customHeight="1">
      <c r="A35" s="1"/>
      <c r="B35" s="9"/>
      <c r="C35" s="202"/>
      <c r="D35" s="203"/>
      <c r="E35" s="203"/>
      <c r="F35" s="204"/>
      <c r="G35" s="48"/>
      <c r="H35" s="49"/>
      <c r="I35" s="29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4"/>
      <c r="AA35" s="1"/>
      <c r="AB35" s="4"/>
      <c r="AC35" s="4"/>
      <c r="AD35" s="4"/>
    </row>
    <row r="36" ht="15.75" hidden="1" customHeight="1">
      <c r="A36" s="1"/>
      <c r="B36" s="9"/>
      <c r="C36" s="202"/>
      <c r="D36" s="203"/>
      <c r="E36" s="203"/>
      <c r="F36" s="204"/>
      <c r="G36" s="48"/>
      <c r="H36" s="49"/>
      <c r="I36" s="29" t="s">
        <v>31</v>
      </c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4"/>
      <c r="AA36" s="1"/>
      <c r="AB36" s="4"/>
      <c r="AC36" s="4"/>
      <c r="AD36" s="4"/>
    </row>
    <row r="37" ht="15.75" hidden="1" customHeight="1">
      <c r="A37" s="1"/>
      <c r="B37" s="9"/>
      <c r="C37" s="202"/>
      <c r="D37" s="203"/>
      <c r="E37" s="203"/>
      <c r="F37" s="204"/>
      <c r="G37" s="48"/>
      <c r="H37" s="49"/>
      <c r="I37" s="29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4"/>
      <c r="AA37" s="1"/>
      <c r="AB37" s="4"/>
      <c r="AC37" s="4"/>
      <c r="AD37" s="4"/>
    </row>
    <row r="38" ht="15.75" hidden="1" customHeight="1">
      <c r="A38" s="1"/>
      <c r="B38" s="9"/>
      <c r="C38" s="202"/>
      <c r="D38" s="203"/>
      <c r="E38" s="203"/>
      <c r="F38" s="204"/>
      <c r="G38" s="48"/>
      <c r="H38" s="49"/>
      <c r="I38" s="29" t="s">
        <v>32</v>
      </c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4"/>
      <c r="AA38" s="1"/>
      <c r="AB38" s="4"/>
      <c r="AC38" s="4"/>
      <c r="AD38" s="4"/>
    </row>
    <row r="39" ht="15.75" hidden="1" customHeight="1">
      <c r="A39" s="1"/>
      <c r="B39" s="9"/>
      <c r="C39" s="213"/>
      <c r="D39" s="214"/>
      <c r="E39" s="214"/>
      <c r="F39" s="215"/>
      <c r="G39" s="63"/>
      <c r="H39" s="50"/>
      <c r="I39" s="29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4"/>
      <c r="AA39" s="1"/>
      <c r="AB39" s="4"/>
      <c r="AC39" s="4"/>
      <c r="AD39" s="4"/>
    </row>
    <row r="40" ht="15.75" customHeight="1">
      <c r="A40" s="1"/>
      <c r="B40" s="9"/>
      <c r="C40" s="216"/>
      <c r="D40" s="64"/>
      <c r="E40" s="64"/>
      <c r="F40" s="65"/>
      <c r="G40" s="18"/>
      <c r="H40" s="66"/>
      <c r="I40" s="29" t="s">
        <v>33</v>
      </c>
      <c r="J40" s="1"/>
      <c r="K40" s="1"/>
      <c r="L40" s="1"/>
      <c r="M40" s="1"/>
      <c r="N40" s="1"/>
      <c r="O40" s="1"/>
      <c r="P40" s="8"/>
      <c r="Q40" s="1"/>
      <c r="R40" s="1"/>
      <c r="S40" s="8"/>
      <c r="T40" s="1"/>
      <c r="U40" s="1"/>
      <c r="V40" s="1"/>
      <c r="W40" s="1"/>
      <c r="X40" s="1"/>
      <c r="Y40" s="1"/>
      <c r="Z40" s="4"/>
      <c r="AA40" s="1"/>
      <c r="AB40" s="4"/>
      <c r="AC40" s="4"/>
      <c r="AD40" s="4"/>
    </row>
    <row r="41" ht="15.75" customHeight="1">
      <c r="A41" s="1"/>
      <c r="B41" s="9"/>
      <c r="C41" s="206"/>
      <c r="F41" s="207"/>
      <c r="H41" s="56"/>
      <c r="I41" s="29"/>
      <c r="J41" s="1"/>
      <c r="K41" s="1"/>
      <c r="L41" s="1"/>
      <c r="M41" s="1"/>
      <c r="N41" s="1"/>
      <c r="O41" s="1"/>
      <c r="P41" s="8"/>
      <c r="Q41" s="1"/>
      <c r="R41" s="1"/>
      <c r="S41" s="8"/>
      <c r="T41" s="1"/>
      <c r="U41" s="1"/>
      <c r="V41" s="1"/>
      <c r="W41" s="1"/>
      <c r="X41" s="1"/>
      <c r="Y41" s="1"/>
      <c r="Z41" s="4"/>
      <c r="AA41" s="1"/>
      <c r="AB41" s="4"/>
      <c r="AC41" s="4"/>
      <c r="AD41" s="4"/>
    </row>
    <row r="42" ht="15.75" customHeight="1">
      <c r="A42" s="1"/>
      <c r="B42" s="9"/>
      <c r="C42" s="206"/>
      <c r="F42" s="207"/>
      <c r="G42" s="18"/>
      <c r="I42" s="29" t="s">
        <v>34</v>
      </c>
      <c r="J42" s="1"/>
      <c r="K42" s="1"/>
      <c r="L42" s="1"/>
      <c r="M42" s="1"/>
      <c r="N42" s="1"/>
      <c r="O42" s="1"/>
      <c r="P42" s="8"/>
      <c r="Q42" s="1"/>
      <c r="R42" s="1"/>
      <c r="S42" s="8"/>
      <c r="T42" s="1"/>
      <c r="U42" s="1"/>
      <c r="V42" s="1"/>
      <c r="W42" s="1"/>
      <c r="X42" s="1"/>
      <c r="Y42" s="1"/>
      <c r="Z42" s="4"/>
      <c r="AA42" s="1"/>
      <c r="AB42" s="4"/>
      <c r="AC42" s="4"/>
      <c r="AD42" s="4"/>
    </row>
    <row r="43" ht="15.75" customHeight="1">
      <c r="A43" s="1"/>
      <c r="B43" s="9"/>
      <c r="C43" s="206"/>
      <c r="F43" s="207"/>
      <c r="G43" s="64"/>
      <c r="H43" s="56"/>
      <c r="I43" s="29"/>
      <c r="J43" s="1"/>
      <c r="K43" s="1"/>
      <c r="L43" s="1"/>
      <c r="M43" s="1"/>
      <c r="N43" s="1"/>
      <c r="O43" s="1"/>
      <c r="P43" s="8"/>
      <c r="Q43" s="1"/>
      <c r="R43" s="1"/>
      <c r="T43" s="1"/>
      <c r="U43" s="1"/>
      <c r="V43" s="1"/>
      <c r="W43" s="1"/>
      <c r="X43" s="1"/>
      <c r="Y43" s="1"/>
      <c r="Z43" s="4"/>
      <c r="AA43" s="1"/>
      <c r="AB43" s="4"/>
      <c r="AC43" s="4"/>
      <c r="AD43" s="4"/>
    </row>
    <row r="44" ht="15.75" customHeight="1">
      <c r="A44" s="1"/>
      <c r="B44" s="9"/>
      <c r="C44" s="217"/>
      <c r="D44" s="218"/>
      <c r="E44" s="218"/>
      <c r="F44" s="219"/>
      <c r="G44" s="48" t="s">
        <v>35</v>
      </c>
      <c r="H44" s="66">
        <f>SUM(H23:H30)</f>
        <v>12327.12</v>
      </c>
      <c r="I44" s="29" t="s">
        <v>8</v>
      </c>
      <c r="J44" s="1"/>
      <c r="K44" s="68"/>
      <c r="L44" s="55"/>
      <c r="M44" s="1"/>
      <c r="N44" s="1"/>
      <c r="O44" s="1"/>
      <c r="P44" s="8"/>
      <c r="Q44" s="1"/>
      <c r="R44" s="1"/>
      <c r="S44" s="8"/>
      <c r="T44" s="1"/>
      <c r="U44" s="1"/>
      <c r="V44" s="1"/>
      <c r="W44" s="1"/>
      <c r="X44" s="1"/>
      <c r="Y44" s="1"/>
      <c r="Z44" s="4"/>
      <c r="AA44" s="1"/>
      <c r="AB44" s="4"/>
      <c r="AC44" s="4"/>
      <c r="AD44" s="4"/>
    </row>
    <row r="45" ht="15.75" customHeight="1">
      <c r="A45" s="1"/>
      <c r="B45" s="9"/>
      <c r="C45" s="1"/>
      <c r="D45" s="1"/>
      <c r="E45" s="1"/>
      <c r="F45" s="1"/>
      <c r="G45" s="69" t="s">
        <v>36</v>
      </c>
      <c r="H45" s="70">
        <v>497.39</v>
      </c>
      <c r="I45" s="29"/>
      <c r="J45" s="1"/>
      <c r="K45" s="55"/>
      <c r="L45" s="55"/>
      <c r="M45" s="1"/>
      <c r="N45" s="1"/>
      <c r="O45" s="1"/>
      <c r="P45" s="3"/>
      <c r="Q45" s="1"/>
      <c r="R45" s="1"/>
      <c r="S45" s="8"/>
      <c r="T45" s="1"/>
      <c r="U45" s="1"/>
      <c r="V45" s="1"/>
      <c r="W45" s="1"/>
      <c r="X45" s="1"/>
      <c r="Y45" s="1"/>
      <c r="Z45" s="4"/>
      <c r="AA45" s="1"/>
      <c r="AB45" s="4"/>
      <c r="AC45" s="4"/>
      <c r="AD45" s="4"/>
    </row>
    <row r="46" ht="15.75" customHeight="1">
      <c r="A46" s="1"/>
      <c r="B46" s="9"/>
      <c r="C46" s="1"/>
      <c r="D46" s="1"/>
      <c r="E46" s="1"/>
      <c r="F46" s="1"/>
      <c r="G46" s="71" t="s">
        <v>37</v>
      </c>
      <c r="H46" s="72"/>
      <c r="I46" s="29" t="s">
        <v>38</v>
      </c>
      <c r="J46" s="1"/>
      <c r="K46" s="55"/>
      <c r="L46" s="73"/>
      <c r="M46" s="1"/>
      <c r="N46" s="1"/>
      <c r="O46" s="1"/>
      <c r="P46" s="1"/>
      <c r="Q46" s="1"/>
      <c r="R46" s="1"/>
      <c r="S46" s="8"/>
      <c r="T46" s="1"/>
      <c r="U46" s="74" t="s">
        <v>39</v>
      </c>
      <c r="V46" s="75">
        <v>497.39</v>
      </c>
      <c r="W46" s="1"/>
      <c r="X46" s="1"/>
      <c r="Y46" s="1"/>
      <c r="Z46" s="4"/>
      <c r="AA46" s="1"/>
      <c r="AB46" s="4"/>
      <c r="AC46" s="4"/>
      <c r="AD46" s="4"/>
    </row>
    <row r="47" ht="15.75" customHeight="1">
      <c r="A47" s="1"/>
      <c r="B47" s="9"/>
      <c r="C47" s="55"/>
      <c r="D47" s="76"/>
      <c r="E47" s="55" t="s">
        <v>40</v>
      </c>
      <c r="G47" s="69" t="s">
        <v>41</v>
      </c>
      <c r="H47" s="77">
        <v>1569.89</v>
      </c>
      <c r="I47" s="29"/>
      <c r="J47" s="1"/>
      <c r="K47" s="73"/>
      <c r="L47" s="73"/>
      <c r="M47" s="1"/>
      <c r="N47" s="1"/>
      <c r="O47" s="1"/>
      <c r="P47" s="1"/>
      <c r="Q47" s="1"/>
      <c r="R47" s="1"/>
      <c r="T47" s="1"/>
      <c r="U47" s="78" t="s">
        <v>42</v>
      </c>
      <c r="V47" s="79">
        <v>173.91</v>
      </c>
      <c r="W47" s="1"/>
      <c r="X47" s="1"/>
      <c r="Y47" s="1"/>
      <c r="Z47" s="4"/>
      <c r="AA47" s="1"/>
      <c r="AB47" s="4"/>
      <c r="AC47" s="4"/>
      <c r="AD47" s="4"/>
    </row>
    <row r="48" ht="15.75" customHeight="1">
      <c r="A48" s="1"/>
      <c r="B48" s="9"/>
      <c r="C48" s="80" t="s">
        <v>250</v>
      </c>
      <c r="D48" s="1"/>
      <c r="E48" s="80" t="s">
        <v>43</v>
      </c>
      <c r="F48" s="221"/>
      <c r="G48" s="69" t="s">
        <v>44</v>
      </c>
      <c r="H48" s="77">
        <v>4805.92</v>
      </c>
      <c r="I48" s="29" t="s">
        <v>45</v>
      </c>
      <c r="J48" s="1"/>
      <c r="K48" s="73"/>
      <c r="L48" s="73"/>
      <c r="M48" s="1"/>
      <c r="N48" s="1"/>
      <c r="O48" s="1"/>
      <c r="P48" s="1"/>
      <c r="Q48" s="1"/>
      <c r="R48" s="1"/>
      <c r="S48" s="3"/>
      <c r="T48" s="1"/>
      <c r="U48" s="78" t="s">
        <v>46</v>
      </c>
      <c r="V48" s="79">
        <v>4805.92</v>
      </c>
      <c r="W48" s="1"/>
      <c r="X48" s="1"/>
      <c r="Y48" s="1"/>
      <c r="Z48" s="4"/>
      <c r="AA48" s="1"/>
      <c r="AB48" s="4"/>
      <c r="AC48" s="4"/>
      <c r="AD48" s="4"/>
    </row>
    <row r="49" ht="15.75" customHeight="1">
      <c r="A49" s="1"/>
      <c r="B49" s="9"/>
      <c r="C49" s="1"/>
      <c r="D49" s="1"/>
      <c r="E49" s="55" t="s">
        <v>47</v>
      </c>
      <c r="F49" s="207"/>
      <c r="G49" s="82" t="s">
        <v>48</v>
      </c>
      <c r="H49" s="83">
        <v>415.85</v>
      </c>
      <c r="I49" s="84"/>
      <c r="J49" s="1"/>
      <c r="K49" s="55"/>
      <c r="L49" s="73"/>
      <c r="M49" s="1"/>
      <c r="N49" s="1"/>
      <c r="O49" s="1"/>
      <c r="P49" s="1"/>
      <c r="Q49" s="1"/>
      <c r="R49" s="1"/>
      <c r="T49" s="1"/>
      <c r="U49" s="78" t="s">
        <v>49</v>
      </c>
      <c r="V49" s="79">
        <v>1369.68</v>
      </c>
      <c r="W49" s="1"/>
      <c r="X49" s="1"/>
      <c r="Y49" s="1"/>
      <c r="Z49" s="4"/>
      <c r="AA49" s="1"/>
      <c r="AB49" s="4"/>
      <c r="AC49" s="4"/>
      <c r="AD49" s="4"/>
    </row>
    <row r="50" ht="15.75" customHeight="1">
      <c r="A50" s="1"/>
      <c r="B50" s="9"/>
      <c r="C50" s="55" t="s">
        <v>251</v>
      </c>
      <c r="D50" s="85"/>
      <c r="E50" s="198"/>
      <c r="F50" s="222"/>
      <c r="G50" s="82" t="s">
        <v>50</v>
      </c>
      <c r="H50" s="83"/>
      <c r="I50" s="29"/>
      <c r="J50" s="1"/>
      <c r="K50" s="73"/>
      <c r="L50" s="55"/>
      <c r="M50" s="1"/>
      <c r="N50" s="1"/>
      <c r="O50" s="1"/>
      <c r="P50" s="1"/>
      <c r="Q50" s="1"/>
      <c r="R50" s="1"/>
      <c r="S50" s="8"/>
      <c r="T50" s="1"/>
      <c r="U50" s="78" t="s">
        <v>51</v>
      </c>
      <c r="V50" s="79"/>
      <c r="W50" s="1"/>
      <c r="X50" s="1"/>
      <c r="Y50" s="1"/>
      <c r="Z50" s="4"/>
      <c r="AA50" s="1"/>
      <c r="AB50" s="4"/>
      <c r="AC50" s="4"/>
      <c r="AD50" s="4"/>
    </row>
    <row r="51" ht="15.75" customHeight="1">
      <c r="A51" s="1"/>
      <c r="B51" s="9"/>
      <c r="C51" s="80" t="s">
        <v>252</v>
      </c>
      <c r="D51" s="1"/>
      <c r="E51" s="80" t="s">
        <v>52</v>
      </c>
      <c r="F51" s="221"/>
      <c r="G51" s="71" t="s">
        <v>53</v>
      </c>
      <c r="H51" s="72">
        <v>239.12</v>
      </c>
      <c r="I51" s="29"/>
      <c r="J51" s="1"/>
      <c r="K51" s="55"/>
      <c r="L51" s="73"/>
      <c r="M51" s="1"/>
      <c r="N51" s="1"/>
      <c r="O51" s="1"/>
      <c r="P51" s="1"/>
      <c r="Q51" s="1"/>
      <c r="R51" s="1"/>
      <c r="S51" s="8"/>
      <c r="T51" s="1"/>
      <c r="U51" s="78" t="s">
        <v>54</v>
      </c>
      <c r="V51" s="79">
        <v>239.12</v>
      </c>
      <c r="W51" s="1"/>
      <c r="X51" s="1"/>
      <c r="Y51" s="1"/>
      <c r="Z51" s="4"/>
      <c r="AA51" s="1"/>
      <c r="AB51" s="4"/>
      <c r="AC51" s="4"/>
      <c r="AD51" s="4"/>
    </row>
    <row r="52" ht="15.75" customHeight="1">
      <c r="A52" s="1"/>
      <c r="B52" s="9"/>
      <c r="C52" s="1"/>
      <c r="D52" s="1"/>
      <c r="E52" s="1"/>
      <c r="F52" s="1"/>
      <c r="G52" s="69" t="s">
        <v>55</v>
      </c>
      <c r="H52" s="77"/>
      <c r="I52" s="29"/>
      <c r="J52" s="1"/>
      <c r="K52" s="73"/>
      <c r="L52" s="55"/>
      <c r="M52" s="1"/>
      <c r="N52" s="1"/>
      <c r="O52" s="1"/>
      <c r="P52" s="1"/>
      <c r="Q52" s="1"/>
      <c r="R52" s="1"/>
      <c r="T52" s="1"/>
      <c r="U52" s="78" t="s">
        <v>56</v>
      </c>
      <c r="V52" s="79"/>
      <c r="W52" s="1"/>
      <c r="X52" s="1"/>
      <c r="Y52" s="1"/>
      <c r="Z52" s="4"/>
      <c r="AA52" s="1"/>
      <c r="AB52" s="4"/>
      <c r="AC52" s="4"/>
      <c r="AD52" s="4"/>
    </row>
    <row r="53" ht="15.75" customHeight="1">
      <c r="A53" s="1"/>
      <c r="B53" s="9"/>
      <c r="C53" s="223" t="s">
        <v>253</v>
      </c>
      <c r="D53" s="86"/>
      <c r="E53" s="87"/>
      <c r="F53" s="1"/>
      <c r="G53" s="88" t="s">
        <v>57</v>
      </c>
      <c r="H53" s="72"/>
      <c r="I53" s="29"/>
      <c r="J53" s="1"/>
      <c r="K53" s="55"/>
      <c r="L53" s="73"/>
      <c r="M53" s="1"/>
      <c r="N53" s="1"/>
      <c r="O53" s="1"/>
      <c r="P53" s="1"/>
      <c r="Q53" s="1"/>
      <c r="R53" s="1"/>
      <c r="S53" s="1"/>
      <c r="T53" s="1"/>
      <c r="U53" s="78" t="s">
        <v>58</v>
      </c>
      <c r="V53" s="79">
        <v>415.85</v>
      </c>
      <c r="W53" s="1"/>
      <c r="X53" s="1"/>
      <c r="Y53" s="1"/>
      <c r="Z53" s="4"/>
      <c r="AA53" s="1"/>
      <c r="AB53" s="4"/>
      <c r="AC53" s="4"/>
      <c r="AD53" s="4"/>
    </row>
    <row r="54" ht="15.75" customHeight="1">
      <c r="A54" s="1"/>
      <c r="B54" s="9"/>
      <c r="C54" s="225" t="s">
        <v>254</v>
      </c>
      <c r="E54" s="89"/>
      <c r="F54" s="1"/>
      <c r="G54" s="90" t="s">
        <v>59</v>
      </c>
      <c r="H54" s="77"/>
      <c r="I54" s="29"/>
      <c r="J54" s="91"/>
      <c r="K54" s="73"/>
      <c r="L54" s="55"/>
      <c r="M54" s="1"/>
      <c r="N54" s="1"/>
      <c r="O54" s="1"/>
      <c r="P54" s="1"/>
      <c r="Q54" s="1"/>
      <c r="R54" s="1"/>
      <c r="S54" s="1"/>
      <c r="T54" s="1"/>
      <c r="U54" s="78" t="s">
        <v>60</v>
      </c>
      <c r="V54" s="79">
        <v>239.12</v>
      </c>
      <c r="W54" s="1"/>
      <c r="X54" s="1"/>
      <c r="Y54" s="1"/>
      <c r="Z54" s="4"/>
      <c r="AA54" s="1"/>
      <c r="AB54" s="4"/>
      <c r="AC54" s="4"/>
      <c r="AD54" s="4"/>
    </row>
    <row r="55" ht="15.75" customHeight="1">
      <c r="A55" s="1"/>
      <c r="B55" s="9"/>
      <c r="C55" s="226" t="s">
        <v>255</v>
      </c>
      <c r="E55" s="89"/>
      <c r="F55" s="1"/>
      <c r="G55" s="88" t="s">
        <v>61</v>
      </c>
      <c r="H55" s="72">
        <v>239.12</v>
      </c>
      <c r="I55" s="29"/>
      <c r="J55" s="1"/>
      <c r="K55" s="55"/>
      <c r="L55" s="73"/>
      <c r="M55" s="1"/>
      <c r="N55" s="1"/>
      <c r="O55" s="1"/>
      <c r="P55" s="1"/>
      <c r="Q55" s="1"/>
      <c r="R55" s="1"/>
      <c r="S55" s="1"/>
      <c r="T55" s="1"/>
      <c r="U55" s="78" t="s">
        <v>62</v>
      </c>
      <c r="V55" s="79"/>
      <c r="W55" s="1"/>
      <c r="X55" s="1"/>
      <c r="Y55" s="1"/>
      <c r="Z55" s="4"/>
      <c r="AA55" s="1"/>
      <c r="AB55" s="4"/>
      <c r="AC55" s="4"/>
      <c r="AD55" s="4"/>
    </row>
    <row r="56" ht="15.75" customHeight="1">
      <c r="A56" s="1"/>
      <c r="B56" s="9"/>
      <c r="C56" s="227" t="s">
        <v>380</v>
      </c>
      <c r="E56" s="228"/>
      <c r="F56" s="1"/>
      <c r="G56" s="69"/>
      <c r="H56" s="92"/>
      <c r="I56" s="93"/>
      <c r="J56" s="1"/>
      <c r="K56" s="73"/>
      <c r="L56" s="73"/>
      <c r="M56" s="1"/>
      <c r="N56" s="1"/>
      <c r="O56" s="1"/>
      <c r="P56" s="1"/>
      <c r="Q56" s="1"/>
      <c r="R56" s="1"/>
      <c r="S56" s="1"/>
      <c r="T56" s="1"/>
      <c r="U56" s="78" t="s">
        <v>63</v>
      </c>
      <c r="V56" s="79"/>
      <c r="W56" s="1"/>
      <c r="X56" s="1"/>
      <c r="Y56" s="1"/>
      <c r="Z56" s="4"/>
      <c r="AA56" s="1"/>
      <c r="AB56" s="4"/>
      <c r="AC56" s="4"/>
      <c r="AD56" s="4"/>
    </row>
    <row r="57" ht="15.75" customHeight="1">
      <c r="A57" s="1"/>
      <c r="B57" s="9"/>
      <c r="C57" s="229" t="s">
        <v>381</v>
      </c>
      <c r="E57" s="89"/>
      <c r="F57" s="1"/>
      <c r="G57" s="94" t="s">
        <v>64</v>
      </c>
      <c r="H57" s="95">
        <v>173.91</v>
      </c>
      <c r="I57" s="93"/>
      <c r="J57" s="1"/>
      <c r="K57" s="73"/>
      <c r="L57" s="73"/>
      <c r="M57" s="1"/>
      <c r="N57" s="1"/>
      <c r="O57" s="1"/>
      <c r="P57" s="1"/>
      <c r="Q57" s="1"/>
      <c r="R57" s="1"/>
      <c r="S57" s="1"/>
      <c r="T57" s="1"/>
      <c r="U57" s="78" t="s">
        <v>65</v>
      </c>
      <c r="V57" s="79">
        <v>158.1</v>
      </c>
      <c r="W57" s="1"/>
      <c r="X57" s="1"/>
      <c r="Y57" s="1"/>
      <c r="Z57" s="4"/>
      <c r="AA57" s="1"/>
      <c r="AB57" s="4"/>
      <c r="AC57" s="4"/>
      <c r="AD57" s="4"/>
    </row>
    <row r="58" ht="15.75" customHeight="1">
      <c r="A58" s="1"/>
      <c r="B58" s="9"/>
      <c r="C58" s="231" t="s">
        <v>258</v>
      </c>
      <c r="E58" s="89"/>
      <c r="F58" s="1"/>
      <c r="G58" s="94" t="s">
        <v>66</v>
      </c>
      <c r="H58" s="95">
        <v>158.1</v>
      </c>
      <c r="I58" s="93"/>
      <c r="J58" s="1"/>
      <c r="K58" s="73"/>
      <c r="L58" s="55"/>
      <c r="M58" s="1"/>
      <c r="N58" s="1"/>
      <c r="O58" s="1"/>
      <c r="P58" s="1"/>
      <c r="Q58" s="1"/>
      <c r="R58" s="1"/>
      <c r="S58" s="1"/>
      <c r="T58" s="1"/>
      <c r="U58" s="78" t="s">
        <v>67</v>
      </c>
      <c r="V58" s="79">
        <v>2144.27</v>
      </c>
      <c r="W58" s="1"/>
      <c r="X58" s="1"/>
      <c r="Y58" s="1"/>
      <c r="Z58" s="4"/>
      <c r="AA58" s="1"/>
      <c r="AB58" s="4"/>
      <c r="AC58" s="4"/>
      <c r="AD58" s="4"/>
    </row>
    <row r="59" ht="15.75" customHeight="1">
      <c r="A59" s="1"/>
      <c r="B59" s="9"/>
      <c r="C59" s="232" t="s">
        <v>259</v>
      </c>
      <c r="E59" s="228"/>
      <c r="F59" s="1"/>
      <c r="G59" s="96" t="s">
        <v>68</v>
      </c>
      <c r="H59" s="72"/>
      <c r="I59" s="93"/>
      <c r="J59" s="1"/>
      <c r="K59" s="55"/>
      <c r="L59" s="97"/>
      <c r="M59" s="1"/>
      <c r="N59" s="1"/>
      <c r="O59" s="1"/>
      <c r="P59" s="1"/>
      <c r="Q59" s="1"/>
      <c r="R59" s="1"/>
      <c r="S59" s="1"/>
      <c r="T59" s="1"/>
      <c r="U59" s="98" t="s">
        <v>69</v>
      </c>
      <c r="V59" s="99"/>
      <c r="W59" s="1"/>
      <c r="X59" s="1"/>
      <c r="Y59" s="1"/>
      <c r="Z59" s="4"/>
      <c r="AA59" s="1"/>
      <c r="AB59" s="4"/>
      <c r="AC59" s="4"/>
      <c r="AD59" s="4"/>
    </row>
    <row r="60" ht="15.75" customHeight="1">
      <c r="A60" s="1"/>
      <c r="B60" s="9"/>
      <c r="C60" s="233" t="s">
        <v>260</v>
      </c>
      <c r="E60" s="228"/>
      <c r="F60" s="1"/>
      <c r="G60" s="100" t="s">
        <v>70</v>
      </c>
      <c r="H60" s="101">
        <v>2144.27</v>
      </c>
      <c r="I60" s="93"/>
      <c r="J60" s="1"/>
      <c r="K60" s="102"/>
      <c r="L60" s="97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4"/>
      <c r="AA60" s="1"/>
      <c r="AB60" s="4"/>
      <c r="AC60" s="4"/>
      <c r="AD60" s="4"/>
    </row>
    <row r="61" ht="15.75" customHeight="1">
      <c r="A61" s="1"/>
      <c r="B61" s="9"/>
      <c r="C61" s="235" t="s">
        <v>261</v>
      </c>
      <c r="D61" s="103"/>
      <c r="E61" s="104"/>
      <c r="F61" s="1"/>
      <c r="G61" s="105" t="s">
        <v>71</v>
      </c>
      <c r="H61" s="106"/>
      <c r="I61" s="107"/>
      <c r="J61" s="1"/>
      <c r="K61" s="97"/>
      <c r="L61" s="73"/>
      <c r="M61" s="1"/>
      <c r="N61" s="1"/>
      <c r="O61" s="1"/>
      <c r="P61" s="1"/>
      <c r="Q61" s="1"/>
      <c r="R61" s="1"/>
      <c r="S61" s="1"/>
      <c r="T61" s="1"/>
      <c r="W61" s="1"/>
      <c r="X61" s="1"/>
      <c r="Y61" s="1"/>
      <c r="Z61" s="4"/>
      <c r="AA61" s="1"/>
      <c r="AB61" s="4"/>
      <c r="AC61" s="4"/>
      <c r="AD61" s="4"/>
    </row>
    <row r="62" ht="15.75" customHeight="1">
      <c r="A62" s="1"/>
      <c r="B62" s="9"/>
      <c r="C62" s="226"/>
      <c r="E62" s="89"/>
      <c r="F62" s="1"/>
      <c r="G62" s="108"/>
      <c r="H62" s="109"/>
      <c r="I62" s="107"/>
      <c r="J62" s="1"/>
      <c r="K62" s="73"/>
      <c r="L62" s="1"/>
      <c r="M62" s="1"/>
      <c r="N62" s="1"/>
      <c r="O62" s="1"/>
      <c r="P62" s="1"/>
      <c r="Q62" s="1"/>
      <c r="R62" s="1"/>
      <c r="S62" s="1"/>
      <c r="T62" s="1"/>
      <c r="W62" s="1"/>
      <c r="X62" s="1"/>
      <c r="Y62" s="1"/>
      <c r="Z62" s="4"/>
      <c r="AA62" s="1"/>
      <c r="AB62" s="4"/>
      <c r="AC62" s="4"/>
      <c r="AD62" s="4"/>
    </row>
    <row r="63" ht="15.75" customHeight="1">
      <c r="A63" s="1"/>
      <c r="B63" s="9"/>
      <c r="C63" s="237" t="s">
        <v>262</v>
      </c>
      <c r="D63" s="103"/>
      <c r="E63" s="104"/>
      <c r="F63" s="1"/>
      <c r="G63" s="110" t="s">
        <v>72</v>
      </c>
      <c r="H63" s="111">
        <f>SUM(H43:H62)</f>
        <v>22570.69</v>
      </c>
      <c r="I63" s="65" t="s">
        <v>73</v>
      </c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W63" s="1"/>
      <c r="X63" s="1"/>
      <c r="Y63" s="1"/>
      <c r="Z63" s="4"/>
      <c r="AA63" s="1"/>
      <c r="AB63" s="4"/>
      <c r="AC63" s="4"/>
      <c r="AD63" s="4"/>
    </row>
    <row r="64" ht="15.75" customHeight="1">
      <c r="A64" s="1"/>
      <c r="B64" s="9"/>
      <c r="C64" s="226" t="s">
        <v>263</v>
      </c>
      <c r="E64" s="89"/>
      <c r="F64" s="1"/>
      <c r="G64" s="112" t="s">
        <v>74</v>
      </c>
      <c r="H64" s="113"/>
      <c r="I64" s="114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W64" s="1"/>
      <c r="X64" s="1"/>
      <c r="Y64" s="1"/>
      <c r="Z64" s="4"/>
      <c r="AA64" s="1"/>
      <c r="AB64" s="4"/>
      <c r="AC64" s="4"/>
      <c r="AD64" s="4"/>
    </row>
    <row r="65" ht="15.75" customHeight="1">
      <c r="A65" s="1"/>
      <c r="B65" s="9"/>
      <c r="C65" s="240" t="s">
        <v>264</v>
      </c>
      <c r="E65" s="228"/>
      <c r="F65" s="1"/>
      <c r="G65" s="115" t="s">
        <v>75</v>
      </c>
      <c r="H65" s="116">
        <f>H63-H64</f>
        <v>22570.69</v>
      </c>
      <c r="I65" s="117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W65" s="1"/>
      <c r="X65" s="1"/>
      <c r="Y65" s="1"/>
      <c r="Z65" s="4"/>
      <c r="AA65" s="1"/>
      <c r="AB65" s="4"/>
      <c r="AC65" s="4"/>
      <c r="AD65" s="4"/>
    </row>
    <row r="66" ht="15.75" customHeight="1">
      <c r="A66" s="1"/>
      <c r="B66" s="9"/>
      <c r="C66" s="241"/>
      <c r="D66" s="242"/>
      <c r="E66" s="243"/>
      <c r="F66" s="120" t="s">
        <v>76</v>
      </c>
      <c r="G66" s="121"/>
      <c r="H66" s="122"/>
      <c r="I66" s="114"/>
      <c r="J66" s="1"/>
      <c r="K66" s="1"/>
      <c r="L66" s="1"/>
      <c r="N66" s="1"/>
      <c r="O66" s="1"/>
      <c r="P66" s="1"/>
      <c r="Q66" s="1"/>
      <c r="R66" s="1"/>
      <c r="S66" s="1"/>
      <c r="T66" s="1"/>
      <c r="W66" s="1"/>
      <c r="X66" s="1"/>
      <c r="Y66" s="1"/>
      <c r="Z66" s="4"/>
      <c r="AA66" s="1"/>
      <c r="AB66" s="4"/>
      <c r="AC66" s="4"/>
      <c r="AD66" s="4"/>
    </row>
    <row r="67" ht="15.75" customHeight="1">
      <c r="A67" s="1"/>
      <c r="B67" s="9"/>
      <c r="C67" s="1"/>
      <c r="D67" s="1"/>
      <c r="E67" s="16"/>
      <c r="F67" s="245" t="s">
        <v>77</v>
      </c>
      <c r="G67" s="218"/>
      <c r="H67" s="218"/>
      <c r="I67" s="114"/>
      <c r="J67" s="1"/>
      <c r="K67" s="1"/>
      <c r="L67" s="1"/>
      <c r="M67" s="124"/>
      <c r="N67" s="125"/>
      <c r="O67" s="125"/>
      <c r="P67" s="125"/>
      <c r="Q67" s="125"/>
      <c r="R67" s="125"/>
      <c r="S67" s="125"/>
      <c r="T67" s="125"/>
      <c r="U67" s="126"/>
      <c r="V67" s="126"/>
      <c r="W67" s="127"/>
      <c r="X67" s="1"/>
      <c r="Y67" s="1"/>
      <c r="Z67" s="4"/>
      <c r="AA67" s="1"/>
      <c r="AB67" s="4"/>
      <c r="AC67" s="4"/>
      <c r="AD67" s="4"/>
    </row>
    <row r="68" ht="15.75" customHeight="1">
      <c r="A68" s="1"/>
      <c r="B68" s="9"/>
      <c r="C68" s="1"/>
      <c r="D68" s="1"/>
      <c r="E68" s="128"/>
      <c r="F68" s="246"/>
      <c r="G68" s="247"/>
      <c r="H68" s="247"/>
      <c r="I68" s="114"/>
      <c r="J68" s="1"/>
      <c r="K68" s="1"/>
      <c r="L68" s="1"/>
      <c r="M68" s="129" t="s">
        <v>382</v>
      </c>
      <c r="N68" s="1"/>
      <c r="O68" s="1"/>
      <c r="P68" s="1"/>
      <c r="Q68" s="1"/>
      <c r="R68" s="1"/>
      <c r="S68" s="1"/>
      <c r="T68" s="1"/>
      <c r="W68" s="130"/>
      <c r="X68" s="1"/>
      <c r="Y68" s="1"/>
      <c r="Z68" s="4"/>
      <c r="AA68" s="1"/>
      <c r="AB68" s="4"/>
      <c r="AC68" s="4"/>
      <c r="AD68" s="4"/>
    </row>
    <row r="69" ht="15.75" customHeight="1">
      <c r="A69" s="1"/>
      <c r="B69" s="9"/>
      <c r="C69" s="85" t="s">
        <v>266</v>
      </c>
      <c r="D69" s="1"/>
      <c r="E69" s="1"/>
      <c r="F69" s="1"/>
      <c r="G69" s="1"/>
      <c r="H69" s="85"/>
      <c r="I69" s="114"/>
      <c r="J69" s="1"/>
      <c r="K69" s="1"/>
      <c r="L69" s="1"/>
      <c r="M69" s="131"/>
      <c r="N69" s="1"/>
      <c r="O69" s="1"/>
      <c r="P69" s="1"/>
      <c r="Q69" s="1"/>
      <c r="R69" s="1"/>
      <c r="S69" s="1"/>
      <c r="T69" s="1"/>
      <c r="W69" s="130"/>
      <c r="X69" s="1"/>
      <c r="Y69" s="1"/>
      <c r="Z69" s="4"/>
      <c r="AA69" s="1"/>
      <c r="AB69" s="4"/>
      <c r="AC69" s="4"/>
      <c r="AD69" s="4"/>
    </row>
    <row r="70" ht="15.75" customHeight="1">
      <c r="A70" s="1"/>
      <c r="B70" s="121"/>
      <c r="C70" s="298" t="s">
        <v>267</v>
      </c>
      <c r="D70" s="30"/>
      <c r="E70" s="30"/>
      <c r="F70" s="30"/>
      <c r="G70" s="30"/>
      <c r="H70" s="30"/>
      <c r="I70" s="132"/>
      <c r="J70" s="1"/>
      <c r="K70" s="1"/>
      <c r="L70" s="1"/>
      <c r="M70" s="131" t="s">
        <v>79</v>
      </c>
      <c r="N70" s="1"/>
      <c r="O70" s="1"/>
      <c r="P70" s="1"/>
      <c r="Q70" s="1"/>
      <c r="R70" s="1"/>
      <c r="S70" s="1"/>
      <c r="T70" s="1"/>
      <c r="W70" s="130"/>
      <c r="X70" s="1"/>
      <c r="Y70" s="1"/>
      <c r="Z70" s="4"/>
      <c r="AA70" s="1" t="s">
        <v>80</v>
      </c>
      <c r="AB70" s="4"/>
      <c r="AC70" s="4"/>
      <c r="AD70" s="4"/>
    </row>
    <row r="71" ht="15.75" customHeight="1">
      <c r="A71" s="1"/>
      <c r="B71" s="1"/>
      <c r="C71" s="1"/>
      <c r="D71" s="1"/>
      <c r="E71" s="1"/>
      <c r="F71" s="1"/>
      <c r="G71" s="1"/>
      <c r="H71" s="1"/>
      <c r="I71" s="2"/>
      <c r="J71" s="1"/>
      <c r="K71" s="1"/>
      <c r="L71" s="1"/>
      <c r="M71" s="131" t="s">
        <v>81</v>
      </c>
      <c r="N71" s="1"/>
      <c r="O71" s="1"/>
      <c r="P71" s="1"/>
      <c r="Q71" s="1"/>
      <c r="R71" s="1"/>
      <c r="S71" s="1"/>
      <c r="T71" s="1"/>
      <c r="W71" s="130"/>
      <c r="X71" s="1"/>
      <c r="Y71" s="1"/>
      <c r="Z71" s="4"/>
      <c r="AA71" s="1"/>
      <c r="AB71" s="4"/>
      <c r="AC71" s="4"/>
      <c r="AD71" s="4"/>
    </row>
    <row r="72" ht="15.75" customHeight="1">
      <c r="A72" s="1"/>
      <c r="B72" s="1"/>
      <c r="C72" s="1"/>
      <c r="D72" s="1"/>
      <c r="E72" s="1"/>
      <c r="F72" s="1"/>
      <c r="G72" s="1"/>
      <c r="H72" s="1"/>
      <c r="I72" s="2"/>
      <c r="J72" s="1"/>
      <c r="K72" s="1"/>
      <c r="L72" s="1"/>
      <c r="M72" s="131" t="s">
        <v>82</v>
      </c>
      <c r="N72" s="1"/>
      <c r="O72" s="1"/>
      <c r="P72" s="1"/>
      <c r="Q72" s="1"/>
      <c r="R72" s="1"/>
      <c r="S72" s="1"/>
      <c r="T72" s="1"/>
      <c r="U72" s="1"/>
      <c r="V72" s="1"/>
      <c r="W72" s="130"/>
      <c r="X72" s="1"/>
      <c r="Y72" s="1" t="s">
        <v>83</v>
      </c>
      <c r="Z72" s="4"/>
      <c r="AA72" s="1">
        <v>11.0</v>
      </c>
      <c r="AB72" s="4">
        <v>2614.86</v>
      </c>
      <c r="AC72" s="4"/>
      <c r="AD72" s="4">
        <v>28763.460000000003</v>
      </c>
    </row>
    <row r="73" ht="15.75" customHeight="1">
      <c r="A73" s="1"/>
      <c r="B73" s="1"/>
      <c r="J73" s="1"/>
      <c r="K73" s="1"/>
      <c r="L73" s="1"/>
      <c r="M73" s="133" t="s">
        <v>84</v>
      </c>
      <c r="N73" s="134"/>
      <c r="O73" s="135"/>
      <c r="P73" s="1"/>
      <c r="Q73" s="1"/>
      <c r="R73" s="1"/>
      <c r="S73" s="1"/>
      <c r="T73" s="1"/>
      <c r="U73" s="1"/>
      <c r="V73" s="1"/>
      <c r="W73" s="130"/>
      <c r="X73" s="1"/>
      <c r="Y73" s="1" t="s">
        <v>85</v>
      </c>
      <c r="Z73" s="4"/>
      <c r="AA73" s="1">
        <v>7.0</v>
      </c>
      <c r="AB73" s="4">
        <v>3735.514285714286</v>
      </c>
      <c r="AC73" s="4"/>
      <c r="AD73" s="4">
        <v>26148.600000000002</v>
      </c>
    </row>
    <row r="74" ht="15.75" customHeight="1">
      <c r="A74" s="1"/>
      <c r="B74" s="1"/>
      <c r="J74" s="1"/>
      <c r="K74" s="1"/>
      <c r="L74" s="1"/>
      <c r="M74" s="136" t="s">
        <v>86</v>
      </c>
      <c r="N74" s="4"/>
      <c r="O74" s="4"/>
      <c r="P74" s="4"/>
      <c r="Q74" s="4"/>
      <c r="R74" s="133" t="s">
        <v>84</v>
      </c>
      <c r="S74" s="134"/>
      <c r="T74" s="134"/>
      <c r="U74" s="134"/>
      <c r="V74" s="134"/>
      <c r="W74" s="135"/>
      <c r="X74" s="1"/>
      <c r="Y74" s="1" t="s">
        <v>87</v>
      </c>
      <c r="Z74" s="4"/>
      <c r="AA74" s="1">
        <v>8.0</v>
      </c>
      <c r="AB74" s="4">
        <v>3268.5750000000003</v>
      </c>
      <c r="AC74" s="4"/>
      <c r="AD74" s="4">
        <v>26148.600000000002</v>
      </c>
    </row>
    <row r="75" ht="15.75" customHeight="1">
      <c r="A75" s="1"/>
      <c r="B75" s="1"/>
      <c r="J75" s="1"/>
      <c r="K75" s="1"/>
      <c r="L75" s="1"/>
      <c r="M75" s="137" t="s">
        <v>88</v>
      </c>
      <c r="N75" s="4"/>
      <c r="O75" s="4"/>
      <c r="P75" s="4"/>
      <c r="Q75" s="4"/>
      <c r="R75" s="4"/>
      <c r="S75" s="4"/>
      <c r="T75" s="4"/>
      <c r="U75" s="4"/>
      <c r="V75" s="4"/>
      <c r="W75" s="138"/>
      <c r="X75" s="1"/>
      <c r="Y75" s="1" t="s">
        <v>89</v>
      </c>
      <c r="Z75" s="4"/>
      <c r="AA75" s="1">
        <v>12.0</v>
      </c>
      <c r="AB75" s="4">
        <v>2614.86</v>
      </c>
      <c r="AC75" s="4"/>
      <c r="AD75" s="4">
        <v>31378.32</v>
      </c>
    </row>
    <row r="76" ht="15.75" customHeight="1">
      <c r="A76" s="1"/>
      <c r="B76" s="1"/>
      <c r="J76" s="1"/>
      <c r="K76" s="1"/>
      <c r="L76" s="1"/>
      <c r="M76" s="136" t="s">
        <v>90</v>
      </c>
      <c r="N76" s="4"/>
      <c r="O76" s="4"/>
      <c r="P76" s="4"/>
      <c r="Q76" s="4"/>
      <c r="R76" s="45" t="s">
        <v>91</v>
      </c>
      <c r="S76" s="45" t="s">
        <v>91</v>
      </c>
      <c r="T76" s="45" t="s">
        <v>91</v>
      </c>
      <c r="U76" s="45" t="s">
        <v>91</v>
      </c>
      <c r="V76" s="45" t="s">
        <v>91</v>
      </c>
      <c r="W76" s="139"/>
      <c r="X76" s="1"/>
      <c r="Y76" s="1" t="s">
        <v>92</v>
      </c>
      <c r="Z76" s="4"/>
      <c r="AA76" s="1">
        <v>9.0</v>
      </c>
      <c r="AB76" s="4">
        <v>2905.4</v>
      </c>
      <c r="AC76" s="4"/>
      <c r="AD76" s="4">
        <v>26148.600000000002</v>
      </c>
    </row>
    <row r="77" ht="15.75" customHeight="1">
      <c r="A77" s="1"/>
      <c r="B77" s="1"/>
      <c r="J77" s="1"/>
      <c r="K77" s="1"/>
      <c r="L77" s="1"/>
      <c r="M77" s="136" t="s">
        <v>93</v>
      </c>
      <c r="N77" s="4" t="s">
        <v>94</v>
      </c>
      <c r="O77" s="4" t="s">
        <v>95</v>
      </c>
      <c r="P77" s="4"/>
      <c r="Q77" s="4"/>
      <c r="R77" s="45" t="s">
        <v>96</v>
      </c>
      <c r="S77" s="45" t="s">
        <v>97</v>
      </c>
      <c r="T77" s="45" t="s">
        <v>98</v>
      </c>
      <c r="U77" s="45" t="s">
        <v>99</v>
      </c>
      <c r="V77" s="45" t="s">
        <v>100</v>
      </c>
      <c r="W77" s="139"/>
      <c r="X77" s="1"/>
      <c r="Y77" s="1" t="s">
        <v>101</v>
      </c>
      <c r="Z77" s="4"/>
      <c r="AA77" s="1">
        <v>10.0</v>
      </c>
      <c r="AB77" s="4">
        <v>2614.86</v>
      </c>
      <c r="AC77" s="4"/>
      <c r="AD77" s="4">
        <v>26148.600000000002</v>
      </c>
    </row>
    <row r="78" ht="15.75" customHeight="1">
      <c r="A78" s="1"/>
      <c r="B78" s="1"/>
      <c r="J78" s="1"/>
      <c r="K78" s="1"/>
      <c r="L78" s="1"/>
      <c r="M78" s="136" t="s">
        <v>102</v>
      </c>
      <c r="N78" s="4" t="s">
        <v>103</v>
      </c>
      <c r="O78" s="4">
        <v>958.782</v>
      </c>
      <c r="P78" s="4"/>
      <c r="Q78" s="4"/>
      <c r="R78" s="4" t="s">
        <v>104</v>
      </c>
      <c r="S78" s="4" t="s">
        <v>104</v>
      </c>
      <c r="T78" s="4" t="s">
        <v>104</v>
      </c>
      <c r="U78" s="4" t="s">
        <v>104</v>
      </c>
      <c r="V78" s="4">
        <v>4620.0</v>
      </c>
      <c r="W78" s="138"/>
      <c r="X78" s="1"/>
      <c r="Y78" s="1" t="s">
        <v>105</v>
      </c>
      <c r="Z78" s="4"/>
      <c r="AA78" s="1">
        <v>8.0</v>
      </c>
      <c r="AB78" s="4">
        <v>3268.5750000000003</v>
      </c>
      <c r="AC78" s="4"/>
      <c r="AD78" s="4">
        <v>26148.600000000002</v>
      </c>
    </row>
    <row r="79" ht="15.75" customHeight="1">
      <c r="A79" s="1"/>
      <c r="B79" s="1"/>
      <c r="J79" s="140"/>
      <c r="K79" s="1"/>
      <c r="L79" s="1"/>
      <c r="M79" s="136" t="s">
        <v>39</v>
      </c>
      <c r="N79" s="4" t="s">
        <v>103</v>
      </c>
      <c r="O79" s="4">
        <v>547.129</v>
      </c>
      <c r="P79" s="4"/>
      <c r="Q79" s="4"/>
      <c r="R79" s="4">
        <v>547.129</v>
      </c>
      <c r="S79" s="4">
        <v>547.129</v>
      </c>
      <c r="T79" s="4">
        <v>547.129</v>
      </c>
      <c r="U79" s="4">
        <v>547.129</v>
      </c>
      <c r="V79" s="4">
        <v>547.129</v>
      </c>
      <c r="W79" s="138"/>
      <c r="X79" s="1"/>
      <c r="Y79" s="1" t="s">
        <v>106</v>
      </c>
      <c r="Z79" s="4"/>
      <c r="AA79" s="1">
        <v>8.0</v>
      </c>
      <c r="AB79" s="4">
        <v>3268.5750000000003</v>
      </c>
      <c r="AC79" s="4"/>
      <c r="AD79" s="4">
        <v>26148.600000000002</v>
      </c>
    </row>
    <row r="80" ht="15.75" customHeight="1">
      <c r="A80" s="1"/>
      <c r="B80" s="1"/>
      <c r="J80" s="1"/>
      <c r="K80" s="1"/>
      <c r="L80" s="1"/>
      <c r="M80" s="136" t="s">
        <v>42</v>
      </c>
      <c r="N80" s="4" t="s">
        <v>107</v>
      </c>
      <c r="O80" s="4">
        <v>191.301</v>
      </c>
      <c r="P80" s="4"/>
      <c r="Q80" s="4"/>
      <c r="R80" s="4">
        <v>191.301</v>
      </c>
      <c r="S80" s="4">
        <v>191.301</v>
      </c>
      <c r="T80" s="4"/>
      <c r="U80" s="4"/>
      <c r="V80" s="4"/>
      <c r="W80" s="138"/>
      <c r="X80" s="1"/>
      <c r="Y80" s="1" t="s">
        <v>108</v>
      </c>
      <c r="Z80" s="4"/>
      <c r="AA80" s="1">
        <v>16.0</v>
      </c>
      <c r="AB80" s="4">
        <v>2614.86</v>
      </c>
      <c r="AC80" s="4"/>
      <c r="AD80" s="4">
        <v>41837.76</v>
      </c>
    </row>
    <row r="81" ht="15.75" customHeight="1">
      <c r="A81" s="1"/>
      <c r="B81" s="1"/>
      <c r="J81" s="1"/>
      <c r="L81" s="1"/>
      <c r="M81" s="136" t="s">
        <v>46</v>
      </c>
      <c r="N81" s="4" t="s">
        <v>103</v>
      </c>
      <c r="O81" s="4">
        <v>5286.512</v>
      </c>
      <c r="P81" s="4"/>
      <c r="Q81" s="4"/>
      <c r="R81" s="4">
        <v>5286.512</v>
      </c>
      <c r="S81" s="4">
        <v>5286.512</v>
      </c>
      <c r="T81" s="4">
        <v>5286.512</v>
      </c>
      <c r="U81" s="4">
        <v>5286.512</v>
      </c>
      <c r="V81" s="4"/>
      <c r="W81" s="138"/>
      <c r="X81" s="1"/>
      <c r="Y81" s="1" t="s">
        <v>109</v>
      </c>
      <c r="Z81" s="4"/>
      <c r="AA81" s="1">
        <v>8.0</v>
      </c>
      <c r="AB81" s="4">
        <v>3268.5750000000003</v>
      </c>
      <c r="AC81" s="4"/>
      <c r="AD81" s="4">
        <v>26148.600000000002</v>
      </c>
    </row>
    <row r="82" ht="15.75" customHeight="1">
      <c r="A82" s="1"/>
      <c r="B82" s="1"/>
      <c r="J82" s="1"/>
      <c r="L82" s="1"/>
      <c r="M82" s="136" t="s">
        <v>110</v>
      </c>
      <c r="N82" s="4"/>
      <c r="O82" s="4"/>
      <c r="P82" s="4"/>
      <c r="Q82" s="4"/>
      <c r="R82" s="4"/>
      <c r="S82" s="4"/>
      <c r="T82" s="4"/>
      <c r="U82" s="4"/>
      <c r="V82" s="4"/>
      <c r="W82" s="138"/>
      <c r="X82" s="1"/>
      <c r="Y82" s="1" t="s">
        <v>111</v>
      </c>
      <c r="Z82" s="4"/>
      <c r="AA82" s="1">
        <v>9.0</v>
      </c>
      <c r="AB82" s="4">
        <v>2905.4</v>
      </c>
      <c r="AC82" s="4"/>
      <c r="AD82" s="4">
        <v>26148.600000000002</v>
      </c>
    </row>
    <row r="83" ht="15.75" customHeight="1">
      <c r="A83" s="1"/>
      <c r="B83" s="1"/>
      <c r="J83" s="1"/>
      <c r="L83" s="1"/>
      <c r="M83" s="136" t="s">
        <v>112</v>
      </c>
      <c r="N83" s="4"/>
      <c r="O83" s="4"/>
      <c r="P83" s="4"/>
      <c r="Q83" s="4"/>
      <c r="R83" s="4"/>
      <c r="S83" s="4"/>
      <c r="T83" s="4"/>
      <c r="U83" s="4"/>
      <c r="V83" s="4"/>
      <c r="W83" s="138"/>
      <c r="X83" s="1"/>
      <c r="Y83" s="1" t="s">
        <v>113</v>
      </c>
      <c r="Z83" s="4"/>
      <c r="AA83" s="1">
        <v>18.0</v>
      </c>
      <c r="AB83" s="4">
        <v>2614.86</v>
      </c>
      <c r="AC83" s="4"/>
      <c r="AD83" s="4">
        <v>47067.48</v>
      </c>
    </row>
    <row r="84" ht="15.75" customHeight="1">
      <c r="A84" s="1"/>
      <c r="B84" s="1"/>
      <c r="J84" s="1"/>
      <c r="L84" s="1"/>
      <c r="M84" s="136" t="s">
        <v>114</v>
      </c>
      <c r="N84" s="4"/>
      <c r="O84" s="4"/>
      <c r="P84" s="4"/>
      <c r="Q84" s="4"/>
      <c r="R84" s="4"/>
      <c r="S84" s="4"/>
      <c r="T84" s="4"/>
      <c r="U84" s="4"/>
      <c r="V84" s="4"/>
      <c r="W84" s="138"/>
      <c r="X84" s="1"/>
      <c r="Y84" s="1" t="s">
        <v>115</v>
      </c>
      <c r="Z84" s="4"/>
      <c r="AA84" s="1">
        <v>13.0</v>
      </c>
      <c r="AB84" s="4">
        <v>2614.86</v>
      </c>
      <c r="AC84" s="4"/>
      <c r="AD84" s="4">
        <v>33993.18</v>
      </c>
    </row>
    <row r="85" ht="15.75" customHeight="1">
      <c r="A85" s="1"/>
      <c r="B85" s="1"/>
      <c r="J85" s="1"/>
      <c r="L85" s="1"/>
      <c r="M85" s="136" t="s">
        <v>116</v>
      </c>
      <c r="N85" s="4"/>
      <c r="O85" s="4"/>
      <c r="P85" s="4"/>
      <c r="Q85" s="4"/>
      <c r="R85" s="4"/>
      <c r="S85" s="4"/>
      <c r="T85" s="4"/>
      <c r="U85" s="4"/>
      <c r="V85" s="4"/>
      <c r="W85" s="138"/>
      <c r="X85" s="1"/>
      <c r="Y85" s="1" t="s">
        <v>117</v>
      </c>
      <c r="Z85" s="4"/>
      <c r="AA85" s="1">
        <v>7.0</v>
      </c>
      <c r="AB85" s="4">
        <v>3735.514285714286</v>
      </c>
      <c r="AC85" s="4"/>
      <c r="AD85" s="4">
        <v>26148.600000000002</v>
      </c>
    </row>
    <row r="86" ht="15.75" customHeight="1">
      <c r="A86" s="1"/>
      <c r="B86" s="1"/>
      <c r="J86" s="1"/>
      <c r="L86" s="1"/>
      <c r="M86" s="136" t="s">
        <v>118</v>
      </c>
      <c r="N86" s="4"/>
      <c r="O86" s="4"/>
      <c r="P86" s="4"/>
      <c r="Q86" s="4"/>
      <c r="R86" s="4"/>
      <c r="S86" s="4"/>
      <c r="T86" s="4"/>
      <c r="U86" s="4"/>
      <c r="V86" s="4"/>
      <c r="W86" s="138"/>
      <c r="X86" s="1"/>
      <c r="Y86" s="1" t="s">
        <v>119</v>
      </c>
      <c r="Z86" s="4"/>
      <c r="AA86" s="1">
        <v>10.0</v>
      </c>
      <c r="AB86" s="4">
        <v>2614.86</v>
      </c>
      <c r="AC86" s="4"/>
      <c r="AD86" s="4">
        <v>26148.600000000002</v>
      </c>
    </row>
    <row r="87" ht="15.75" customHeight="1">
      <c r="A87" s="1"/>
      <c r="B87" s="1"/>
      <c r="J87" s="1"/>
      <c r="L87" s="1"/>
      <c r="M87" s="141" t="s">
        <v>120</v>
      </c>
      <c r="N87" s="4"/>
      <c r="O87" s="4"/>
      <c r="P87" s="4"/>
      <c r="Q87" s="4"/>
      <c r="R87" s="4"/>
      <c r="S87" s="4"/>
      <c r="T87" s="4"/>
      <c r="U87" s="4"/>
      <c r="V87" s="4"/>
      <c r="W87" s="138"/>
      <c r="X87" s="1"/>
      <c r="Y87" s="1" t="s">
        <v>121</v>
      </c>
      <c r="Z87" s="4"/>
      <c r="AA87" s="1">
        <v>7.0</v>
      </c>
      <c r="AB87" s="4">
        <v>3735.514285714286</v>
      </c>
      <c r="AC87" s="4"/>
      <c r="AD87" s="4">
        <v>26148.600000000002</v>
      </c>
    </row>
    <row r="88" ht="28.5" customHeight="1">
      <c r="A88" s="1"/>
      <c r="B88" s="1"/>
      <c r="J88" s="1"/>
      <c r="L88" s="1"/>
      <c r="M88" s="142">
        <v>5286.512</v>
      </c>
      <c r="N88" s="4"/>
      <c r="O88" s="4"/>
      <c r="P88" s="4"/>
      <c r="Q88" s="4"/>
      <c r="R88" s="4"/>
      <c r="S88" s="4"/>
      <c r="T88" s="4"/>
      <c r="U88" s="4"/>
      <c r="V88" s="4"/>
      <c r="W88" s="138"/>
      <c r="X88" s="1"/>
      <c r="Y88" s="1" t="s">
        <v>122</v>
      </c>
      <c r="Z88" s="4"/>
      <c r="AA88" s="1">
        <v>19.0</v>
      </c>
      <c r="AB88" s="4">
        <v>2614.86</v>
      </c>
      <c r="AC88" s="4"/>
      <c r="AD88" s="4">
        <v>49682.340000000004</v>
      </c>
    </row>
    <row r="89" ht="15.75" customHeight="1">
      <c r="A89" s="1"/>
      <c r="B89" s="1"/>
      <c r="J89" s="1"/>
      <c r="L89" s="1"/>
      <c r="M89" s="136" t="s">
        <v>49</v>
      </c>
      <c r="N89" s="4" t="s">
        <v>103</v>
      </c>
      <c r="O89" s="4">
        <v>1506.648</v>
      </c>
      <c r="P89" s="4"/>
      <c r="Q89" s="4"/>
      <c r="R89" s="4">
        <v>1506.648</v>
      </c>
      <c r="S89" s="4">
        <v>1506.648</v>
      </c>
      <c r="T89" s="4">
        <v>1506.648</v>
      </c>
      <c r="U89" s="4">
        <v>1506.648</v>
      </c>
      <c r="V89" s="4">
        <v>1506.648</v>
      </c>
      <c r="W89" s="138"/>
      <c r="X89" s="1"/>
      <c r="Y89" s="1" t="s">
        <v>123</v>
      </c>
      <c r="Z89" s="4"/>
      <c r="AA89" s="1">
        <v>10.0</v>
      </c>
      <c r="AB89" s="4">
        <v>2614.86</v>
      </c>
      <c r="AC89" s="4"/>
      <c r="AD89" s="4">
        <v>26148.600000000002</v>
      </c>
    </row>
    <row r="90" ht="15.75" customHeight="1">
      <c r="A90" s="1"/>
      <c r="B90" s="1"/>
      <c r="J90" s="1"/>
      <c r="L90" s="1"/>
      <c r="M90" s="136" t="s">
        <v>124</v>
      </c>
      <c r="N90" s="4" t="s">
        <v>103</v>
      </c>
      <c r="O90" s="4">
        <v>121.0</v>
      </c>
      <c r="P90" s="4"/>
      <c r="Q90" s="4"/>
      <c r="R90" s="56" t="s">
        <v>125</v>
      </c>
      <c r="S90" s="56" t="s">
        <v>125</v>
      </c>
      <c r="T90" s="56" t="s">
        <v>125</v>
      </c>
      <c r="U90" s="56" t="s">
        <v>125</v>
      </c>
      <c r="V90" s="56" t="s">
        <v>125</v>
      </c>
      <c r="W90" s="138"/>
      <c r="X90" s="1"/>
      <c r="Y90" s="1" t="s">
        <v>126</v>
      </c>
      <c r="Z90" s="4"/>
      <c r="AA90" s="1">
        <v>8.0</v>
      </c>
      <c r="AB90" s="4">
        <v>3268.5750000000003</v>
      </c>
      <c r="AC90" s="4"/>
      <c r="AD90" s="4">
        <v>26148.600000000002</v>
      </c>
    </row>
    <row r="91" ht="15.75" customHeight="1">
      <c r="A91" s="1"/>
      <c r="B91" s="1"/>
      <c r="J91" s="1"/>
      <c r="L91" s="1"/>
      <c r="M91" s="136" t="s">
        <v>54</v>
      </c>
      <c r="N91" s="4" t="s">
        <v>107</v>
      </c>
      <c r="O91" s="4">
        <v>263.032</v>
      </c>
      <c r="P91" s="4"/>
      <c r="Q91" s="4"/>
      <c r="R91" s="4">
        <v>263.032</v>
      </c>
      <c r="S91" s="4">
        <v>263.032</v>
      </c>
      <c r="T91" s="4"/>
      <c r="U91" s="4"/>
      <c r="V91" s="4">
        <v>263.032</v>
      </c>
      <c r="W91" s="138"/>
      <c r="X91" s="1"/>
      <c r="Y91" s="1" t="s">
        <v>127</v>
      </c>
      <c r="Z91" s="4"/>
      <c r="AA91" s="1">
        <v>18.0</v>
      </c>
      <c r="AB91" s="4">
        <v>2614.86</v>
      </c>
      <c r="AC91" s="4"/>
      <c r="AD91" s="4">
        <v>47067.48</v>
      </c>
    </row>
    <row r="92" ht="15.75" customHeight="1">
      <c r="A92" s="1"/>
      <c r="B92" s="1"/>
      <c r="J92" s="1"/>
      <c r="L92" s="1"/>
      <c r="M92" s="136" t="s">
        <v>56</v>
      </c>
      <c r="N92" s="4" t="s">
        <v>103</v>
      </c>
      <c r="O92" s="4">
        <v>95.645</v>
      </c>
      <c r="P92" s="4"/>
      <c r="Q92" s="4"/>
      <c r="R92" s="4"/>
      <c r="S92" s="4"/>
      <c r="T92" s="4">
        <v>95.645</v>
      </c>
      <c r="U92" s="4">
        <v>95.645</v>
      </c>
      <c r="V92" s="4"/>
      <c r="W92" s="138"/>
      <c r="X92" s="1"/>
      <c r="Y92" s="1" t="s">
        <v>128</v>
      </c>
      <c r="Z92" s="4"/>
      <c r="AA92" s="1">
        <v>10.0</v>
      </c>
      <c r="AB92" s="4">
        <v>2614.86</v>
      </c>
      <c r="AC92" s="4"/>
      <c r="AD92" s="4">
        <v>26148.600000000002</v>
      </c>
    </row>
    <row r="93" ht="15.75" customHeight="1">
      <c r="A93" s="1"/>
      <c r="B93" s="1"/>
      <c r="J93" s="1"/>
      <c r="L93" s="1"/>
      <c r="M93" s="136" t="s">
        <v>58</v>
      </c>
      <c r="N93" s="4" t="s">
        <v>129</v>
      </c>
      <c r="O93" s="4">
        <v>457.435</v>
      </c>
      <c r="P93" s="4"/>
      <c r="Q93" s="4"/>
      <c r="R93" s="4">
        <v>457.435</v>
      </c>
      <c r="S93" s="4">
        <v>457.435</v>
      </c>
      <c r="T93" s="4">
        <v>457.435</v>
      </c>
      <c r="U93" s="4">
        <v>457.435</v>
      </c>
      <c r="V93" s="4"/>
      <c r="W93" s="138"/>
      <c r="X93" s="1"/>
      <c r="Y93" s="1" t="s">
        <v>130</v>
      </c>
      <c r="Z93" s="4"/>
      <c r="AA93" s="1">
        <v>12.0</v>
      </c>
      <c r="AB93" s="4">
        <v>2614.86</v>
      </c>
      <c r="AC93" s="4"/>
      <c r="AD93" s="4">
        <v>31378.32</v>
      </c>
    </row>
    <row r="94" ht="15.75" customHeight="1">
      <c r="A94" s="1"/>
      <c r="B94" s="1"/>
      <c r="J94" s="1"/>
      <c r="L94" s="1"/>
      <c r="M94" s="136" t="s">
        <v>60</v>
      </c>
      <c r="N94" s="4" t="s">
        <v>107</v>
      </c>
      <c r="O94" s="4">
        <v>263.032</v>
      </c>
      <c r="P94" s="4"/>
      <c r="Q94" s="4"/>
      <c r="R94" s="4">
        <v>263.032</v>
      </c>
      <c r="S94" s="4">
        <v>263.032</v>
      </c>
      <c r="T94" s="4"/>
      <c r="U94" s="4"/>
      <c r="V94" s="4"/>
      <c r="W94" s="138"/>
      <c r="X94" s="1"/>
      <c r="Y94" s="1" t="s">
        <v>131</v>
      </c>
      <c r="Z94" s="4"/>
      <c r="AA94" s="1">
        <v>15.0</v>
      </c>
      <c r="AB94" s="4">
        <v>2614.86</v>
      </c>
      <c r="AC94" s="4"/>
      <c r="AD94" s="4">
        <v>39222.9</v>
      </c>
    </row>
    <row r="95" ht="27.0" customHeight="1">
      <c r="A95" s="1"/>
      <c r="B95" s="1"/>
      <c r="J95" s="1"/>
      <c r="L95" s="1"/>
      <c r="M95" s="136" t="s">
        <v>133</v>
      </c>
      <c r="N95" s="4" t="s">
        <v>107</v>
      </c>
      <c r="O95" s="4">
        <v>1726.879</v>
      </c>
      <c r="P95" s="4"/>
      <c r="Q95" s="4"/>
      <c r="R95" s="4">
        <v>1726.879</v>
      </c>
      <c r="S95" s="4"/>
      <c r="T95" s="4"/>
      <c r="U95" s="4"/>
      <c r="V95" s="4"/>
      <c r="W95" s="138"/>
      <c r="X95" s="1"/>
      <c r="Y95" s="1" t="s">
        <v>134</v>
      </c>
      <c r="Z95" s="4"/>
      <c r="AA95" s="1">
        <v>9.0</v>
      </c>
      <c r="AB95" s="4">
        <v>2905.4</v>
      </c>
      <c r="AC95" s="4"/>
      <c r="AD95" s="4">
        <v>26148.600000000002</v>
      </c>
    </row>
    <row r="96" ht="15.75" customHeight="1">
      <c r="A96" s="1"/>
      <c r="B96" s="1"/>
      <c r="J96" s="1"/>
      <c r="L96" s="1"/>
      <c r="M96" s="136" t="s">
        <v>136</v>
      </c>
      <c r="N96" s="4" t="s">
        <v>129</v>
      </c>
      <c r="O96" s="4">
        <v>863.445</v>
      </c>
      <c r="P96" s="4"/>
      <c r="Q96" s="4"/>
      <c r="R96" s="4"/>
      <c r="S96" s="4"/>
      <c r="T96" s="4">
        <v>863.445</v>
      </c>
      <c r="U96" s="4"/>
      <c r="V96" s="4"/>
      <c r="W96" s="138"/>
      <c r="X96" s="1"/>
      <c r="Y96" s="1" t="s">
        <v>137</v>
      </c>
      <c r="Z96" s="4"/>
      <c r="AA96" s="1">
        <v>8.0</v>
      </c>
      <c r="AB96" s="4">
        <v>3268.5750000000003</v>
      </c>
      <c r="AC96" s="4"/>
      <c r="AD96" s="4">
        <v>26148.600000000002</v>
      </c>
    </row>
    <row r="97" ht="15.75" customHeight="1">
      <c r="A97" s="1"/>
      <c r="B97" s="1"/>
      <c r="J97" s="1"/>
      <c r="L97" s="1"/>
      <c r="M97" s="149" t="s">
        <v>65</v>
      </c>
      <c r="N97" s="4" t="s">
        <v>103</v>
      </c>
      <c r="O97" s="4">
        <v>173.91</v>
      </c>
      <c r="P97" s="4"/>
      <c r="Q97" s="4"/>
      <c r="R97" s="4">
        <v>173.91</v>
      </c>
      <c r="S97" s="4">
        <v>173.91</v>
      </c>
      <c r="T97" s="4">
        <v>173.91</v>
      </c>
      <c r="U97" s="4">
        <v>173.91</v>
      </c>
      <c r="V97" s="4"/>
      <c r="W97" s="138"/>
      <c r="X97" s="1"/>
      <c r="Y97" s="1" t="s">
        <v>139</v>
      </c>
      <c r="Z97" s="4"/>
      <c r="AA97" s="1">
        <v>8.0</v>
      </c>
      <c r="AB97" s="4">
        <v>3268.5750000000003</v>
      </c>
      <c r="AC97" s="4"/>
      <c r="AD97" s="4">
        <v>26148.600000000002</v>
      </c>
    </row>
    <row r="98" ht="15.75" customHeight="1">
      <c r="A98" s="1"/>
      <c r="B98" s="1"/>
      <c r="J98" s="1"/>
      <c r="L98" s="1"/>
      <c r="M98" s="136" t="s">
        <v>67</v>
      </c>
      <c r="N98" s="4" t="s">
        <v>107</v>
      </c>
      <c r="O98" s="4">
        <v>2358.697</v>
      </c>
      <c r="P98" s="4"/>
      <c r="Q98" s="4"/>
      <c r="R98" s="4">
        <v>2358.697</v>
      </c>
      <c r="S98" s="4">
        <v>2358.697</v>
      </c>
      <c r="T98" s="4"/>
      <c r="U98" s="4"/>
      <c r="V98" s="4"/>
      <c r="W98" s="138"/>
      <c r="X98" s="1"/>
      <c r="Y98" s="1" t="s">
        <v>140</v>
      </c>
      <c r="Z98" s="4"/>
      <c r="AA98" s="1">
        <v>7.0</v>
      </c>
      <c r="AB98" s="4">
        <v>4109.04</v>
      </c>
      <c r="AC98" s="4"/>
      <c r="AD98" s="4">
        <v>28763.28</v>
      </c>
    </row>
    <row r="99" ht="15.75" customHeight="1">
      <c r="A99" s="1"/>
      <c r="B99" s="1"/>
      <c r="E99" s="1"/>
      <c r="F99" s="1"/>
      <c r="G99" s="1"/>
      <c r="H99" s="1"/>
      <c r="I99" s="2"/>
      <c r="J99" s="1"/>
      <c r="L99" s="1"/>
      <c r="M99" s="136" t="s">
        <v>143</v>
      </c>
      <c r="N99" s="4" t="s">
        <v>129</v>
      </c>
      <c r="O99" s="4">
        <v>884.51</v>
      </c>
      <c r="P99" s="4"/>
      <c r="Q99" s="4"/>
      <c r="R99" s="152"/>
      <c r="S99" s="152"/>
      <c r="T99" s="152">
        <v>884.51</v>
      </c>
      <c r="U99" s="152">
        <v>884.51</v>
      </c>
      <c r="V99" s="152"/>
      <c r="W99" s="138"/>
      <c r="X99" s="1"/>
      <c r="Y99" s="1" t="s">
        <v>144</v>
      </c>
      <c r="Z99" s="4"/>
      <c r="AA99" s="1">
        <v>5.0</v>
      </c>
      <c r="AB99" s="4">
        <v>4109.04</v>
      </c>
      <c r="AC99" s="4"/>
      <c r="AD99" s="4">
        <v>20545.2</v>
      </c>
    </row>
    <row r="100" ht="15.75" customHeight="1">
      <c r="A100" s="1"/>
      <c r="B100" s="1"/>
      <c r="E100" s="1"/>
      <c r="F100" s="1"/>
      <c r="G100" s="1"/>
      <c r="H100" s="1"/>
      <c r="I100" s="2"/>
      <c r="J100" s="1"/>
      <c r="L100" s="1"/>
      <c r="M100" s="136"/>
      <c r="N100" s="4"/>
      <c r="O100" s="4"/>
      <c r="P100" s="4"/>
      <c r="Q100" s="4"/>
      <c r="R100" s="4"/>
      <c r="S100" s="4"/>
      <c r="T100" s="4"/>
      <c r="U100" s="4"/>
      <c r="V100" s="4"/>
      <c r="W100" s="138"/>
      <c r="X100" s="1"/>
      <c r="Y100" s="1" t="s">
        <v>146</v>
      </c>
      <c r="Z100" s="4"/>
      <c r="AA100" s="1">
        <v>3.0</v>
      </c>
      <c r="AB100" s="4">
        <v>4109.04</v>
      </c>
      <c r="AC100" s="4"/>
      <c r="AD100" s="4">
        <v>12327.119999999999</v>
      </c>
    </row>
    <row r="101" ht="15.75" customHeight="1">
      <c r="A101" s="1"/>
      <c r="B101" s="1"/>
      <c r="E101" s="1"/>
      <c r="F101" s="1"/>
      <c r="G101" s="1"/>
      <c r="H101" s="1"/>
      <c r="I101" s="2"/>
      <c r="J101" s="1"/>
      <c r="L101" s="1"/>
      <c r="M101" s="157" t="s">
        <v>149</v>
      </c>
      <c r="N101" s="4"/>
      <c r="O101" s="4"/>
      <c r="P101" s="4"/>
      <c r="Q101" s="4"/>
      <c r="R101" s="158">
        <f t="shared" ref="R101:U101" si="1">SUM(R79:R99)</f>
        <v>12774.575</v>
      </c>
      <c r="S101" s="158">
        <f t="shared" si="1"/>
        <v>11047.696</v>
      </c>
      <c r="T101" s="158">
        <f t="shared" si="1"/>
        <v>9815.234</v>
      </c>
      <c r="U101" s="158">
        <f t="shared" si="1"/>
        <v>8951.789</v>
      </c>
      <c r="V101" s="158">
        <f>SUM(V78:V99)</f>
        <v>6936.809</v>
      </c>
      <c r="W101" s="138"/>
      <c r="X101" s="1"/>
      <c r="Y101" s="1" t="s">
        <v>150</v>
      </c>
      <c r="Z101" s="4"/>
      <c r="AA101" s="1">
        <v>4.0</v>
      </c>
      <c r="AB101" s="4">
        <v>4109.04</v>
      </c>
      <c r="AC101" s="4"/>
      <c r="AD101" s="4">
        <v>16436.16</v>
      </c>
    </row>
    <row r="102" ht="15.75" customHeight="1">
      <c r="A102" s="1"/>
      <c r="B102" s="1"/>
      <c r="E102" s="1"/>
      <c r="F102" s="1"/>
      <c r="G102" s="1"/>
      <c r="H102" s="1"/>
      <c r="I102" s="2"/>
      <c r="J102" s="1"/>
      <c r="L102" s="1"/>
      <c r="M102" s="159"/>
      <c r="W102" s="138"/>
      <c r="X102" s="1"/>
      <c r="Y102" s="1"/>
      <c r="Z102" s="4"/>
      <c r="AA102" s="1"/>
      <c r="AB102" s="4"/>
      <c r="AC102" s="4"/>
      <c r="AD102" s="4"/>
    </row>
    <row r="103" ht="15.75" customHeight="1">
      <c r="A103" s="1"/>
      <c r="B103" s="1"/>
      <c r="D103" s="1"/>
      <c r="E103" s="1"/>
      <c r="F103" s="1"/>
      <c r="G103" s="1"/>
      <c r="H103" s="1"/>
      <c r="I103" s="2"/>
      <c r="J103" s="1"/>
      <c r="L103" s="1"/>
      <c r="M103" s="137" t="s">
        <v>152</v>
      </c>
      <c r="W103" s="138"/>
      <c r="X103" s="1"/>
      <c r="Y103" s="1"/>
      <c r="Z103" s="4"/>
      <c r="AA103" s="1"/>
      <c r="AB103" s="4"/>
      <c r="AC103" s="4"/>
      <c r="AD103" s="4">
        <v>872989.1999999998</v>
      </c>
    </row>
    <row r="104" ht="15.75" customHeight="1">
      <c r="A104" s="1"/>
      <c r="B104" s="1"/>
      <c r="D104" s="1"/>
      <c r="E104" s="1"/>
      <c r="F104" s="1"/>
      <c r="G104" s="1"/>
      <c r="H104" s="1"/>
      <c r="I104" s="2"/>
      <c r="J104" s="1"/>
      <c r="L104" s="1"/>
      <c r="M104" s="159"/>
      <c r="W104" s="138"/>
      <c r="X104" s="1"/>
      <c r="Y104" s="1">
        <v>2614.86</v>
      </c>
      <c r="Z104" s="4"/>
      <c r="AA104" s="1"/>
      <c r="AB104" s="4"/>
      <c r="AC104" s="4"/>
      <c r="AD104" s="4"/>
    </row>
    <row r="105" ht="15.75" customHeight="1">
      <c r="A105" s="1"/>
      <c r="B105" s="1"/>
      <c r="D105" s="1"/>
      <c r="E105" s="1"/>
      <c r="F105" s="1"/>
      <c r="G105" s="1"/>
      <c r="H105" s="1"/>
      <c r="I105" s="2"/>
      <c r="J105" s="1"/>
      <c r="L105" s="1"/>
      <c r="M105" s="159"/>
      <c r="W105" s="138"/>
      <c r="X105" s="1"/>
      <c r="Y105" s="1">
        <v>2614.86</v>
      </c>
      <c r="Z105" s="4"/>
      <c r="AA105" s="1"/>
      <c r="AB105" s="4"/>
      <c r="AC105" s="4"/>
      <c r="AD105" s="4"/>
    </row>
    <row r="106" ht="15.75" customHeight="1">
      <c r="A106" s="1"/>
      <c r="B106" s="1"/>
      <c r="C106" s="318"/>
      <c r="D106" s="4"/>
      <c r="E106" s="45"/>
      <c r="F106" s="1"/>
      <c r="G106" s="1"/>
      <c r="H106" s="1"/>
      <c r="I106" s="2"/>
      <c r="J106" s="1"/>
      <c r="L106" s="1"/>
      <c r="M106" s="164"/>
      <c r="N106" s="165"/>
      <c r="O106" s="165"/>
      <c r="P106" s="165"/>
      <c r="Q106" s="165"/>
      <c r="R106" s="165"/>
      <c r="S106" s="165"/>
      <c r="T106" s="165"/>
      <c r="U106" s="165"/>
      <c r="V106" s="165"/>
      <c r="W106" s="166"/>
      <c r="X106" s="1"/>
      <c r="Y106" s="73">
        <v>3268.5750000000003</v>
      </c>
      <c r="Z106" s="4"/>
      <c r="AA106" s="1"/>
      <c r="AB106" s="4"/>
      <c r="AC106" s="4"/>
      <c r="AD106" s="4"/>
    </row>
    <row r="107" ht="15.75" customHeight="1">
      <c r="A107" s="1"/>
      <c r="B107" s="1"/>
      <c r="C107" s="64"/>
      <c r="D107" s="1"/>
      <c r="E107" s="1"/>
      <c r="F107" s="1"/>
      <c r="G107" s="1"/>
      <c r="H107" s="1"/>
      <c r="I107" s="2"/>
      <c r="J107" s="1"/>
      <c r="L107" s="1"/>
      <c r="M107" s="129"/>
      <c r="W107" s="138"/>
      <c r="X107" s="1"/>
      <c r="Y107" s="1">
        <v>2614.86</v>
      </c>
      <c r="Z107" s="4"/>
      <c r="AA107" s="1"/>
      <c r="AB107" s="4"/>
      <c r="AC107" s="4"/>
      <c r="AD107" s="4"/>
    </row>
    <row r="108" ht="15.75" customHeight="1">
      <c r="A108" s="1"/>
      <c r="B108" s="1"/>
      <c r="C108" s="319"/>
      <c r="D108" s="1"/>
      <c r="E108" s="1"/>
      <c r="F108" s="1"/>
      <c r="G108" s="1"/>
      <c r="H108" s="1"/>
      <c r="I108" s="2"/>
      <c r="J108" s="1"/>
      <c r="L108" s="1"/>
      <c r="M108" s="129" t="s">
        <v>383</v>
      </c>
      <c r="W108" s="138"/>
      <c r="X108" s="1"/>
      <c r="Y108" s="4">
        <v>2614.86</v>
      </c>
      <c r="Z108" s="4"/>
      <c r="AA108" s="1"/>
      <c r="AB108" s="4"/>
      <c r="AC108" s="4"/>
      <c r="AD108" s="4"/>
    </row>
    <row r="109" ht="15.75" customHeight="1">
      <c r="A109" s="1"/>
      <c r="B109" s="1"/>
      <c r="C109" s="319"/>
      <c r="D109" s="1"/>
      <c r="E109" s="1"/>
      <c r="F109" s="1"/>
      <c r="G109" s="1"/>
      <c r="H109" s="1"/>
      <c r="I109" s="2"/>
      <c r="J109" s="1"/>
      <c r="L109" s="1"/>
      <c r="M109" s="131"/>
      <c r="W109" s="138"/>
      <c r="X109" s="1"/>
      <c r="Y109" s="1"/>
      <c r="Z109" s="4"/>
      <c r="AA109" s="1"/>
      <c r="AB109" s="4"/>
      <c r="AC109" s="4"/>
      <c r="AD109" s="4"/>
    </row>
    <row r="110" ht="15.75" customHeight="1">
      <c r="A110" s="1"/>
      <c r="B110" s="1"/>
      <c r="C110" s="319"/>
      <c r="D110" s="1"/>
      <c r="E110" s="1"/>
      <c r="F110" s="1"/>
      <c r="G110" s="1"/>
      <c r="H110" s="1"/>
      <c r="I110" s="2"/>
      <c r="J110" s="1"/>
      <c r="L110" s="1"/>
      <c r="M110" s="131" t="s">
        <v>79</v>
      </c>
      <c r="W110" s="138"/>
      <c r="X110" s="1"/>
      <c r="Y110" s="1"/>
      <c r="Z110" s="4"/>
      <c r="AA110" s="1"/>
      <c r="AB110" s="4"/>
      <c r="AC110" s="4"/>
      <c r="AD110" s="4"/>
    </row>
    <row r="111" ht="15.75" customHeight="1">
      <c r="A111" s="1"/>
      <c r="B111" s="1"/>
      <c r="C111" s="319"/>
      <c r="D111" s="1"/>
      <c r="E111" s="1"/>
      <c r="F111" s="1"/>
      <c r="G111" s="1"/>
      <c r="H111" s="1"/>
      <c r="I111" s="2"/>
      <c r="J111" s="1"/>
      <c r="L111" s="1"/>
      <c r="M111" s="131" t="s">
        <v>81</v>
      </c>
      <c r="N111" s="4"/>
      <c r="O111" s="4"/>
      <c r="P111" s="4"/>
      <c r="Q111" s="4"/>
      <c r="R111" s="4"/>
      <c r="S111" s="4"/>
      <c r="T111" s="4"/>
      <c r="U111" s="4"/>
      <c r="V111" s="4"/>
      <c r="W111" s="138"/>
      <c r="X111" s="1"/>
      <c r="Y111" s="1"/>
      <c r="Z111" s="4"/>
      <c r="AA111" s="1"/>
      <c r="AB111" s="4"/>
      <c r="AC111" s="4"/>
      <c r="AD111" s="4"/>
    </row>
    <row r="112" ht="15.75" customHeight="1">
      <c r="A112" s="1"/>
      <c r="B112" s="1"/>
      <c r="C112" s="319"/>
      <c r="D112" s="1"/>
      <c r="E112" s="1"/>
      <c r="F112" s="1"/>
      <c r="G112" s="1"/>
      <c r="H112" s="1"/>
      <c r="I112" s="2"/>
      <c r="J112" s="1"/>
      <c r="L112" s="1"/>
      <c r="M112" s="131" t="s">
        <v>82</v>
      </c>
      <c r="N112" s="4"/>
      <c r="O112" s="4"/>
      <c r="P112" s="4"/>
      <c r="Q112" s="4"/>
      <c r="R112" s="4"/>
      <c r="S112" s="4"/>
      <c r="T112" s="4"/>
      <c r="U112" s="4"/>
      <c r="V112" s="4"/>
      <c r="W112" s="138"/>
      <c r="X112" s="1"/>
      <c r="Y112" s="1"/>
      <c r="Z112" s="4"/>
      <c r="AA112" s="1"/>
      <c r="AB112" s="4"/>
      <c r="AC112" s="4"/>
      <c r="AD112" s="4"/>
    </row>
    <row r="113" ht="15.75" customHeight="1">
      <c r="A113" s="1"/>
      <c r="B113" s="1"/>
      <c r="D113" s="1"/>
      <c r="E113" s="1"/>
      <c r="F113" s="1"/>
      <c r="G113" s="1"/>
      <c r="H113" s="1"/>
      <c r="I113" s="2"/>
      <c r="J113" s="1"/>
      <c r="L113" s="1"/>
      <c r="M113" s="133" t="s">
        <v>84</v>
      </c>
      <c r="N113" s="134"/>
      <c r="O113" s="135"/>
      <c r="P113" s="4"/>
      <c r="Q113" s="4"/>
      <c r="R113" s="4"/>
      <c r="S113" s="4"/>
      <c r="T113" s="4"/>
      <c r="U113" s="4"/>
      <c r="V113" s="4"/>
      <c r="W113" s="138"/>
      <c r="X113" s="1"/>
      <c r="Y113" s="1"/>
      <c r="Z113" s="4"/>
      <c r="AA113" s="1"/>
      <c r="AB113" s="4"/>
      <c r="AC113" s="4"/>
      <c r="AD113" s="4"/>
    </row>
    <row r="114" ht="15.75" customHeight="1">
      <c r="A114" s="1"/>
      <c r="B114" s="1"/>
      <c r="D114" s="2"/>
      <c r="E114" s="1"/>
      <c r="F114" s="1"/>
      <c r="G114" s="1"/>
      <c r="H114" s="1"/>
      <c r="I114" s="2"/>
      <c r="J114" s="1"/>
      <c r="L114" s="1"/>
      <c r="M114" s="136"/>
      <c r="N114" s="4"/>
      <c r="O114" s="4"/>
      <c r="P114" s="4"/>
      <c r="Q114" s="4"/>
      <c r="R114" s="133" t="s">
        <v>84</v>
      </c>
      <c r="S114" s="134"/>
      <c r="T114" s="134"/>
      <c r="U114" s="134"/>
      <c r="V114" s="134"/>
      <c r="W114" s="135"/>
      <c r="X114" s="1"/>
      <c r="Y114" s="1"/>
      <c r="Z114" s="4"/>
      <c r="AA114" s="1"/>
      <c r="AB114" s="4"/>
      <c r="AC114" s="4"/>
      <c r="AD114" s="4"/>
    </row>
    <row r="115" ht="15.75" customHeight="1">
      <c r="A115" s="1"/>
      <c r="B115" s="1"/>
      <c r="D115" s="1"/>
      <c r="E115" s="1"/>
      <c r="F115" s="1"/>
      <c r="G115" s="1"/>
      <c r="H115" s="1"/>
      <c r="I115" s="2"/>
      <c r="J115" s="1"/>
      <c r="L115" s="1"/>
      <c r="M115" s="137" t="s">
        <v>166</v>
      </c>
      <c r="N115" s="4"/>
      <c r="O115" s="4"/>
      <c r="P115" s="4"/>
      <c r="Q115" s="4"/>
      <c r="R115" s="4"/>
      <c r="S115" s="4"/>
      <c r="T115" s="4"/>
      <c r="U115" s="4"/>
      <c r="V115" s="4"/>
      <c r="W115" s="138"/>
      <c r="X115" s="1"/>
      <c r="Y115" s="1"/>
      <c r="Z115" s="4"/>
      <c r="AA115" s="1"/>
      <c r="AB115" s="4"/>
      <c r="AC115" s="4"/>
      <c r="AD115" s="1" t="s">
        <v>167</v>
      </c>
    </row>
    <row r="116" ht="15.75" customHeight="1">
      <c r="A116" s="1"/>
      <c r="B116" s="1"/>
      <c r="D116" s="1"/>
      <c r="E116" s="1"/>
      <c r="F116" s="1"/>
      <c r="G116" s="1"/>
      <c r="H116" s="1"/>
      <c r="I116" s="2"/>
      <c r="J116" s="1"/>
      <c r="L116" s="1"/>
      <c r="M116" s="136" t="s">
        <v>169</v>
      </c>
      <c r="N116" s="4"/>
      <c r="O116" s="4"/>
      <c r="P116" s="4"/>
      <c r="Q116" s="4"/>
      <c r="R116" s="45" t="s">
        <v>91</v>
      </c>
      <c r="S116" s="45" t="s">
        <v>91</v>
      </c>
      <c r="T116" s="45" t="s">
        <v>91</v>
      </c>
      <c r="U116" s="45" t="s">
        <v>91</v>
      </c>
      <c r="V116" s="45" t="s">
        <v>91</v>
      </c>
      <c r="W116" s="138"/>
      <c r="X116" s="1"/>
      <c r="Y116" s="1"/>
      <c r="Z116" s="4"/>
      <c r="AA116" s="1"/>
      <c r="AB116" s="4"/>
      <c r="AC116" s="4"/>
      <c r="AD116" s="1" t="s">
        <v>170</v>
      </c>
    </row>
    <row r="117" ht="15.75" customHeight="1">
      <c r="A117" s="1"/>
      <c r="B117" s="1"/>
      <c r="D117" s="1"/>
      <c r="E117" s="1"/>
      <c r="F117" s="1"/>
      <c r="G117" s="1"/>
      <c r="H117" s="1"/>
      <c r="I117" s="2"/>
      <c r="J117" s="1"/>
      <c r="L117" s="1"/>
      <c r="M117" s="136" t="s">
        <v>93</v>
      </c>
      <c r="N117" s="4" t="s">
        <v>94</v>
      </c>
      <c r="O117" s="4" t="s">
        <v>95</v>
      </c>
      <c r="P117" s="4"/>
      <c r="Q117" s="4"/>
      <c r="R117" s="45" t="s">
        <v>172</v>
      </c>
      <c r="S117" s="45" t="s">
        <v>173</v>
      </c>
      <c r="T117" s="45" t="s">
        <v>174</v>
      </c>
      <c r="U117" s="45" t="s">
        <v>175</v>
      </c>
      <c r="V117" s="45" t="s">
        <v>176</v>
      </c>
      <c r="W117" s="138"/>
      <c r="X117" s="1"/>
      <c r="Y117" s="1"/>
      <c r="Z117" s="4"/>
      <c r="AA117" s="1"/>
      <c r="AB117" s="4"/>
      <c r="AC117" s="4"/>
      <c r="AD117" s="1" t="s">
        <v>177</v>
      </c>
    </row>
    <row r="118" ht="15.75" customHeight="1">
      <c r="A118" s="1"/>
      <c r="B118" s="1"/>
      <c r="C118" s="318"/>
      <c r="D118" s="2"/>
      <c r="E118" s="1"/>
      <c r="F118" s="1"/>
      <c r="G118" s="1"/>
      <c r="H118" s="1"/>
      <c r="I118" s="2"/>
      <c r="J118" s="1"/>
      <c r="L118" s="1"/>
      <c r="M118" s="136" t="s">
        <v>179</v>
      </c>
      <c r="N118" s="4" t="s">
        <v>103</v>
      </c>
      <c r="O118" s="4">
        <v>1506.648</v>
      </c>
      <c r="P118" s="4"/>
      <c r="Q118" s="4"/>
      <c r="R118" s="4" t="s">
        <v>104</v>
      </c>
      <c r="S118" s="4" t="s">
        <v>104</v>
      </c>
      <c r="T118" s="4" t="s">
        <v>104</v>
      </c>
      <c r="U118" s="4" t="s">
        <v>104</v>
      </c>
      <c r="V118" s="4">
        <v>5197.5</v>
      </c>
      <c r="W118" s="138"/>
      <c r="X118" s="1"/>
      <c r="Y118" s="1"/>
      <c r="Z118" s="4"/>
      <c r="AA118" s="1"/>
      <c r="AB118" s="4"/>
      <c r="AC118" s="4"/>
      <c r="AD118" s="1" t="s">
        <v>180</v>
      </c>
    </row>
    <row r="119" ht="15.75" customHeight="1">
      <c r="A119" s="1"/>
      <c r="B119" s="1"/>
      <c r="C119" s="318"/>
      <c r="D119" s="2"/>
      <c r="E119" s="1"/>
      <c r="F119" s="1"/>
      <c r="G119" s="1"/>
      <c r="H119" s="1"/>
      <c r="I119" s="2"/>
      <c r="J119" s="1"/>
      <c r="L119" s="1"/>
      <c r="M119" s="136" t="s">
        <v>39</v>
      </c>
      <c r="N119" s="4" t="s">
        <v>103</v>
      </c>
      <c r="O119" s="4">
        <v>547.129</v>
      </c>
      <c r="P119" s="4"/>
      <c r="Q119" s="4"/>
      <c r="R119" s="4">
        <v>547.129</v>
      </c>
      <c r="S119" s="4">
        <v>547.129</v>
      </c>
      <c r="T119" s="4">
        <v>547.129</v>
      </c>
      <c r="U119" s="4">
        <v>547.129</v>
      </c>
      <c r="V119" s="4">
        <v>547.129</v>
      </c>
      <c r="W119" s="138"/>
      <c r="X119" s="1"/>
      <c r="Y119" s="1"/>
      <c r="Z119" s="4"/>
      <c r="AA119" s="1"/>
      <c r="AB119" s="4"/>
      <c r="AC119" s="4"/>
      <c r="AD119" s="1" t="s">
        <v>182</v>
      </c>
    </row>
    <row r="120" ht="15.75" customHeight="1">
      <c r="A120" s="1"/>
      <c r="B120" s="1"/>
      <c r="D120" s="1"/>
      <c r="E120" s="1"/>
      <c r="F120" s="1"/>
      <c r="G120" s="1"/>
      <c r="H120" s="1"/>
      <c r="I120" s="2"/>
      <c r="J120" s="1"/>
      <c r="L120" s="1"/>
      <c r="M120" s="136" t="s">
        <v>184</v>
      </c>
      <c r="N120" s="4" t="s">
        <v>107</v>
      </c>
      <c r="O120" s="4">
        <v>191.301</v>
      </c>
      <c r="P120" s="4"/>
      <c r="Q120" s="4"/>
      <c r="R120" s="4">
        <v>191.301</v>
      </c>
      <c r="S120" s="4">
        <v>191.301</v>
      </c>
      <c r="T120" s="4"/>
      <c r="U120" s="4"/>
      <c r="V120" s="4"/>
      <c r="W120" s="138"/>
      <c r="X120" s="1"/>
      <c r="Y120" s="1"/>
      <c r="Z120" s="4"/>
      <c r="AA120" s="1"/>
      <c r="AB120" s="4"/>
      <c r="AC120" s="4"/>
      <c r="AD120" s="1" t="s">
        <v>185</v>
      </c>
    </row>
    <row r="121" ht="15.75" customHeight="1">
      <c r="A121" s="1"/>
      <c r="B121" s="1"/>
      <c r="D121" s="1"/>
      <c r="E121" s="1"/>
      <c r="F121" s="1"/>
      <c r="G121" s="1"/>
      <c r="H121" s="1"/>
      <c r="I121" s="2"/>
      <c r="J121" s="1"/>
      <c r="L121" s="1"/>
      <c r="M121" s="136" t="s">
        <v>46</v>
      </c>
      <c r="N121" s="4" t="s">
        <v>103</v>
      </c>
      <c r="O121" s="4">
        <v>5286.51</v>
      </c>
      <c r="P121" s="4"/>
      <c r="Q121" s="4"/>
      <c r="R121" s="4">
        <v>5286.51</v>
      </c>
      <c r="S121" s="4">
        <v>5286.51</v>
      </c>
      <c r="T121" s="4">
        <v>5286.51</v>
      </c>
      <c r="U121" s="4">
        <v>5286.51</v>
      </c>
      <c r="V121" s="4"/>
      <c r="W121" s="138"/>
      <c r="X121" s="1"/>
      <c r="Y121" s="1"/>
      <c r="Z121" s="4"/>
      <c r="AA121" s="1"/>
      <c r="AB121" s="4"/>
      <c r="AC121" s="4"/>
      <c r="AD121" s="1" t="s">
        <v>187</v>
      </c>
    </row>
    <row r="122" ht="15.75" customHeight="1">
      <c r="A122" s="1"/>
      <c r="B122" s="1"/>
      <c r="D122" s="1"/>
      <c r="E122" s="1"/>
      <c r="F122" s="1"/>
      <c r="G122" s="1"/>
      <c r="H122" s="1"/>
      <c r="I122" s="2"/>
      <c r="J122" s="1"/>
      <c r="L122" s="1"/>
      <c r="M122" s="136" t="s">
        <v>110</v>
      </c>
      <c r="W122" s="130"/>
      <c r="X122" s="1"/>
      <c r="Y122" s="1"/>
      <c r="Z122" s="4"/>
      <c r="AA122" s="1"/>
      <c r="AB122" s="4"/>
      <c r="AC122" s="4"/>
      <c r="AD122" s="1" t="s">
        <v>189</v>
      </c>
    </row>
    <row r="123" ht="15.75" customHeight="1">
      <c r="A123" s="1"/>
      <c r="B123" s="1"/>
      <c r="D123" s="1"/>
      <c r="E123" s="1"/>
      <c r="F123" s="1"/>
      <c r="G123" s="1"/>
      <c r="H123" s="1"/>
      <c r="I123" s="2"/>
      <c r="J123" s="1"/>
      <c r="L123" s="1"/>
      <c r="M123" s="136" t="s">
        <v>112</v>
      </c>
      <c r="W123" s="130"/>
      <c r="X123" s="1"/>
      <c r="Y123" s="1"/>
      <c r="Z123" s="4"/>
      <c r="AA123" s="1"/>
      <c r="AB123" s="4"/>
      <c r="AC123" s="4"/>
      <c r="AD123" s="1" t="s">
        <v>190</v>
      </c>
    </row>
    <row r="124" ht="15.75" customHeight="1">
      <c r="A124" s="1"/>
      <c r="B124" s="1"/>
      <c r="D124" s="1"/>
      <c r="E124" s="1"/>
      <c r="F124" s="1"/>
      <c r="G124" s="1"/>
      <c r="H124" s="1"/>
      <c r="I124" s="2"/>
      <c r="J124" s="1"/>
      <c r="L124" s="1"/>
      <c r="M124" s="136" t="s">
        <v>114</v>
      </c>
      <c r="W124" s="130"/>
      <c r="X124" s="1"/>
      <c r="Y124" s="1"/>
      <c r="Z124" s="4"/>
      <c r="AA124" s="1"/>
      <c r="AB124" s="4"/>
      <c r="AC124" s="4"/>
      <c r="AD124" s="1" t="s">
        <v>191</v>
      </c>
    </row>
    <row r="125" ht="15.75" customHeight="1">
      <c r="A125" s="1"/>
      <c r="B125" s="1"/>
      <c r="D125" s="1"/>
      <c r="E125" s="1"/>
      <c r="F125" s="1"/>
      <c r="G125" s="1"/>
      <c r="H125" s="1"/>
      <c r="I125" s="2"/>
      <c r="J125" s="1"/>
      <c r="L125" s="1"/>
      <c r="M125" s="136" t="s">
        <v>116</v>
      </c>
      <c r="W125" s="130"/>
      <c r="X125" s="1"/>
      <c r="Y125" s="1"/>
      <c r="Z125" s="4"/>
      <c r="AA125" s="1"/>
      <c r="AB125" s="4"/>
      <c r="AC125" s="4"/>
      <c r="AD125" s="1" t="s">
        <v>192</v>
      </c>
    </row>
    <row r="126" ht="15.75" customHeight="1">
      <c r="A126" s="1"/>
      <c r="B126" s="1"/>
      <c r="D126" s="1"/>
      <c r="E126" s="1"/>
      <c r="F126" s="1"/>
      <c r="G126" s="1"/>
      <c r="H126" s="1"/>
      <c r="I126" s="2"/>
      <c r="J126" s="1"/>
      <c r="L126" s="1"/>
      <c r="M126" s="136" t="s">
        <v>118</v>
      </c>
      <c r="W126" s="130"/>
      <c r="X126" s="1"/>
      <c r="Y126" s="1"/>
      <c r="Z126" s="4"/>
      <c r="AA126" s="1"/>
      <c r="AB126" s="4"/>
      <c r="AC126" s="4"/>
      <c r="AD126" s="1" t="s">
        <v>193</v>
      </c>
    </row>
    <row r="127" ht="15.75" customHeight="1">
      <c r="A127" s="1"/>
      <c r="B127" s="1"/>
      <c r="D127" s="1"/>
      <c r="E127" s="1"/>
      <c r="F127" s="1"/>
      <c r="G127" s="1"/>
      <c r="H127" s="1"/>
      <c r="I127" s="2"/>
      <c r="J127" s="1"/>
      <c r="L127" s="1"/>
      <c r="M127" s="141" t="s">
        <v>120</v>
      </c>
      <c r="W127" s="130"/>
      <c r="X127" s="1"/>
      <c r="Y127" s="1"/>
      <c r="Z127" s="4"/>
      <c r="AA127" s="1"/>
      <c r="AB127" s="4"/>
      <c r="AC127" s="4"/>
      <c r="AD127" s="1" t="s">
        <v>194</v>
      </c>
    </row>
    <row r="128" ht="15.75" customHeight="1">
      <c r="A128" s="1"/>
      <c r="B128" s="1"/>
      <c r="D128" s="1"/>
      <c r="E128" s="1"/>
      <c r="F128" s="1"/>
      <c r="G128" s="1"/>
      <c r="H128" s="1"/>
      <c r="I128" s="2"/>
      <c r="J128" s="1"/>
      <c r="L128" s="1"/>
      <c r="M128" s="142">
        <v>5286.512</v>
      </c>
      <c r="W128" s="130"/>
      <c r="X128" s="1"/>
      <c r="Y128" s="1"/>
      <c r="Z128" s="4"/>
      <c r="AA128" s="1"/>
      <c r="AB128" s="4"/>
      <c r="AC128" s="4"/>
      <c r="AD128" s="1" t="s">
        <v>195</v>
      </c>
    </row>
    <row r="129" ht="15.75" customHeight="1">
      <c r="A129" s="1"/>
      <c r="B129" s="1"/>
      <c r="D129" s="1"/>
      <c r="E129" s="1"/>
      <c r="F129" s="1"/>
      <c r="G129" s="1"/>
      <c r="H129" s="1"/>
      <c r="I129" s="2"/>
      <c r="J129" s="1"/>
      <c r="L129" s="1"/>
      <c r="M129" s="136" t="s">
        <v>49</v>
      </c>
      <c r="N129" s="4" t="s">
        <v>103</v>
      </c>
      <c r="O129" s="4">
        <v>1726.879</v>
      </c>
      <c r="P129" s="4"/>
      <c r="Q129" s="4"/>
      <c r="R129" s="4">
        <v>1726.879</v>
      </c>
      <c r="S129" s="4">
        <v>1726.879</v>
      </c>
      <c r="T129" s="4">
        <v>1726.879</v>
      </c>
      <c r="U129" s="4">
        <v>1726.879</v>
      </c>
      <c r="V129" s="4">
        <v>1726.879</v>
      </c>
      <c r="W129" s="130"/>
      <c r="X129" s="1"/>
      <c r="Y129" s="1"/>
      <c r="Z129" s="4"/>
      <c r="AA129" s="1"/>
      <c r="AB129" s="4"/>
      <c r="AC129" s="4"/>
      <c r="AD129" s="1" t="s">
        <v>196</v>
      </c>
    </row>
    <row r="130" ht="15.75" customHeight="1">
      <c r="A130" s="1"/>
      <c r="B130" s="1"/>
      <c r="D130" s="1"/>
      <c r="E130" s="1"/>
      <c r="F130" s="1"/>
      <c r="G130" s="1"/>
      <c r="H130" s="1"/>
      <c r="I130" s="2"/>
      <c r="J130" s="1"/>
      <c r="K130" s="1"/>
      <c r="L130" s="1"/>
      <c r="M130" s="136" t="s">
        <v>124</v>
      </c>
      <c r="N130" s="4" t="s">
        <v>103</v>
      </c>
      <c r="O130" s="4">
        <v>121.0</v>
      </c>
      <c r="P130" s="4"/>
      <c r="Q130" s="4"/>
      <c r="R130" s="56" t="s">
        <v>125</v>
      </c>
      <c r="S130" s="56" t="s">
        <v>125</v>
      </c>
      <c r="T130" s="56" t="s">
        <v>125</v>
      </c>
      <c r="U130" s="56" t="s">
        <v>125</v>
      </c>
      <c r="V130" s="56" t="s">
        <v>125</v>
      </c>
      <c r="W130" s="130"/>
      <c r="X130" s="1"/>
      <c r="Y130" s="1"/>
      <c r="Z130" s="4"/>
      <c r="AA130" s="1"/>
      <c r="AB130" s="4"/>
      <c r="AC130" s="4"/>
      <c r="AD130" s="1" t="s">
        <v>197</v>
      </c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2"/>
      <c r="J131" s="1"/>
      <c r="K131" s="1"/>
      <c r="L131" s="1"/>
      <c r="M131" s="136" t="s">
        <v>54</v>
      </c>
      <c r="N131" s="4" t="s">
        <v>107</v>
      </c>
      <c r="O131" s="4">
        <v>263.032</v>
      </c>
      <c r="P131" s="4"/>
      <c r="Q131" s="4"/>
      <c r="R131" s="4">
        <v>263.032</v>
      </c>
      <c r="S131" s="4">
        <v>263.032</v>
      </c>
      <c r="T131" s="4"/>
      <c r="U131" s="4"/>
      <c r="V131" s="4">
        <v>263.032</v>
      </c>
      <c r="W131" s="130"/>
      <c r="X131" s="1"/>
      <c r="Y131" s="1"/>
      <c r="Z131" s="4"/>
      <c r="AA131" s="1"/>
      <c r="AB131" s="4"/>
      <c r="AC131" s="4"/>
      <c r="AD131" s="1" t="s">
        <v>198</v>
      </c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2"/>
      <c r="J132" s="1"/>
      <c r="K132" s="1"/>
      <c r="L132" s="1"/>
      <c r="M132" s="136" t="s">
        <v>56</v>
      </c>
      <c r="N132" s="4" t="s">
        <v>103</v>
      </c>
      <c r="O132" s="4">
        <v>95.645</v>
      </c>
      <c r="P132" s="4"/>
      <c r="Q132" s="4"/>
      <c r="R132" s="4"/>
      <c r="S132" s="4"/>
      <c r="T132" s="4">
        <v>95.645</v>
      </c>
      <c r="U132" s="4">
        <v>95.645</v>
      </c>
      <c r="V132" s="4"/>
      <c r="W132" s="130"/>
      <c r="X132" s="1"/>
      <c r="Y132" s="1"/>
      <c r="Z132" s="4"/>
      <c r="AA132" s="1"/>
      <c r="AB132" s="4"/>
      <c r="AC132" s="4"/>
      <c r="AD132" s="1" t="s">
        <v>199</v>
      </c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2"/>
      <c r="J133" s="1"/>
      <c r="K133" s="1"/>
      <c r="L133" s="1"/>
      <c r="M133" s="136" t="s">
        <v>58</v>
      </c>
      <c r="N133" s="4" t="s">
        <v>129</v>
      </c>
      <c r="O133" s="4">
        <v>457.435</v>
      </c>
      <c r="P133" s="4"/>
      <c r="Q133" s="4"/>
      <c r="R133" s="4">
        <v>457.435</v>
      </c>
      <c r="S133" s="4">
        <v>457.435</v>
      </c>
      <c r="T133" s="4">
        <v>457.435</v>
      </c>
      <c r="U133" s="4">
        <v>457.435</v>
      </c>
      <c r="V133" s="4"/>
      <c r="W133" s="130"/>
      <c r="X133" s="1"/>
      <c r="Y133" s="1"/>
      <c r="Z133" s="4"/>
      <c r="AA133" s="1"/>
      <c r="AB133" s="4"/>
      <c r="AC133" s="4"/>
      <c r="AD133" s="1" t="s">
        <v>202</v>
      </c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2"/>
      <c r="J134" s="1"/>
      <c r="K134" s="1"/>
      <c r="L134" s="1"/>
      <c r="M134" s="136" t="s">
        <v>60</v>
      </c>
      <c r="N134" s="4" t="s">
        <v>107</v>
      </c>
      <c r="O134" s="4">
        <v>263.032</v>
      </c>
      <c r="P134" s="4"/>
      <c r="Q134" s="4"/>
      <c r="R134" s="4">
        <v>263.032</v>
      </c>
      <c r="S134" s="4">
        <v>263.032</v>
      </c>
      <c r="T134" s="4"/>
      <c r="U134" s="4"/>
      <c r="V134" s="4"/>
      <c r="W134" s="130"/>
      <c r="X134" s="1"/>
      <c r="Y134" s="1"/>
      <c r="Z134" s="4"/>
      <c r="AA134" s="1"/>
      <c r="AB134" s="4"/>
      <c r="AC134" s="4"/>
      <c r="AD134" s="1" t="s">
        <v>10</v>
      </c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2"/>
      <c r="J135" s="1"/>
      <c r="K135" s="1"/>
      <c r="L135" s="1"/>
      <c r="M135" s="136" t="s">
        <v>133</v>
      </c>
      <c r="N135" s="4" t="s">
        <v>107</v>
      </c>
      <c r="O135" s="4">
        <v>1726.879</v>
      </c>
      <c r="P135" s="4"/>
      <c r="Q135" s="4"/>
      <c r="R135" s="4">
        <v>1726.879</v>
      </c>
      <c r="S135" s="4"/>
      <c r="T135" s="4"/>
      <c r="U135" s="4"/>
      <c r="V135" s="4"/>
      <c r="W135" s="130"/>
      <c r="X135" s="1"/>
      <c r="Y135" s="1"/>
      <c r="Z135" s="4"/>
      <c r="AA135" s="1"/>
      <c r="AB135" s="4"/>
      <c r="AC135" s="4"/>
      <c r="AD135" s="1" t="s">
        <v>203</v>
      </c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2"/>
      <c r="J136" s="1"/>
      <c r="K136" s="1"/>
      <c r="L136" s="1"/>
      <c r="M136" s="136" t="s">
        <v>136</v>
      </c>
      <c r="N136" s="4" t="s">
        <v>129</v>
      </c>
      <c r="O136" s="4">
        <v>863.445</v>
      </c>
      <c r="P136" s="4"/>
      <c r="Q136" s="4"/>
      <c r="R136" s="4"/>
      <c r="S136" s="4"/>
      <c r="T136" s="4">
        <v>863.445</v>
      </c>
      <c r="U136" s="4"/>
      <c r="V136" s="4"/>
      <c r="W136" s="130"/>
      <c r="X136" s="1"/>
      <c r="Y136" s="1"/>
      <c r="Z136" s="4"/>
      <c r="AA136" s="1"/>
      <c r="AB136" s="4"/>
      <c r="AC136" s="4"/>
      <c r="AD136" s="1" t="s">
        <v>31</v>
      </c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2"/>
      <c r="J137" s="1"/>
      <c r="K137" s="1"/>
      <c r="L137" s="1"/>
      <c r="M137" s="136" t="s">
        <v>65</v>
      </c>
      <c r="N137" s="4" t="s">
        <v>103</v>
      </c>
      <c r="O137" s="4">
        <v>173.91</v>
      </c>
      <c r="P137" s="4"/>
      <c r="Q137" s="4"/>
      <c r="R137" s="4">
        <v>173.91</v>
      </c>
      <c r="S137" s="4">
        <v>173.91</v>
      </c>
      <c r="T137" s="4">
        <v>173.91</v>
      </c>
      <c r="U137" s="4">
        <v>173.91</v>
      </c>
      <c r="V137" s="4"/>
      <c r="W137" s="130"/>
      <c r="X137" s="1"/>
      <c r="Y137" s="1"/>
      <c r="Z137" s="4"/>
      <c r="AA137" s="1"/>
      <c r="AB137" s="4"/>
      <c r="AC137" s="4"/>
      <c r="AD137" s="1" t="s">
        <v>205</v>
      </c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2"/>
      <c r="J138" s="1"/>
      <c r="K138" s="1"/>
      <c r="L138" s="1"/>
      <c r="M138" s="136" t="s">
        <v>67</v>
      </c>
      <c r="N138" s="4" t="s">
        <v>107</v>
      </c>
      <c r="O138" s="4">
        <v>2358.697</v>
      </c>
      <c r="P138" s="4"/>
      <c r="Q138" s="4"/>
      <c r="R138" s="4">
        <v>2358.697</v>
      </c>
      <c r="S138" s="4">
        <v>2358.697</v>
      </c>
      <c r="T138" s="4"/>
      <c r="U138" s="4"/>
      <c r="V138" s="4"/>
      <c r="W138" s="130"/>
      <c r="X138" s="1"/>
      <c r="Y138" s="1"/>
      <c r="Z138" s="4"/>
      <c r="AA138" s="1"/>
      <c r="AB138" s="4"/>
      <c r="AC138" s="4"/>
      <c r="AD138" s="1" t="s">
        <v>206</v>
      </c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2"/>
      <c r="J139" s="1"/>
      <c r="K139" s="1"/>
      <c r="L139" s="1"/>
      <c r="M139" s="136" t="s">
        <v>143</v>
      </c>
      <c r="N139" s="4" t="s">
        <v>129</v>
      </c>
      <c r="O139" s="4">
        <v>884.51</v>
      </c>
      <c r="P139" s="4"/>
      <c r="Q139" s="4"/>
      <c r="R139" s="152"/>
      <c r="S139" s="152"/>
      <c r="T139" s="152">
        <v>884.51</v>
      </c>
      <c r="U139" s="152">
        <v>884.51</v>
      </c>
      <c r="V139" s="152"/>
      <c r="W139" s="130"/>
      <c r="X139" s="1"/>
      <c r="Y139" s="1"/>
      <c r="Z139" s="4"/>
      <c r="AA139" s="1"/>
      <c r="AB139" s="4"/>
      <c r="AC139" s="4"/>
      <c r="AD139" s="1" t="s">
        <v>12</v>
      </c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2"/>
      <c r="J140" s="1"/>
      <c r="K140" s="1"/>
      <c r="L140" s="1"/>
      <c r="M140" s="136"/>
      <c r="N140" s="4"/>
      <c r="O140" s="4"/>
      <c r="P140" s="4"/>
      <c r="Q140" s="4"/>
      <c r="R140" s="4"/>
      <c r="S140" s="4"/>
      <c r="T140" s="4"/>
      <c r="U140" s="4"/>
      <c r="V140" s="4"/>
      <c r="W140" s="130"/>
      <c r="X140" s="1"/>
      <c r="Y140" s="1"/>
      <c r="Z140" s="4"/>
      <c r="AA140" s="1"/>
      <c r="AB140" s="4"/>
      <c r="AC140" s="4"/>
      <c r="AD140" s="1" t="s">
        <v>207</v>
      </c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2"/>
      <c r="J141" s="1"/>
      <c r="K141" s="1"/>
      <c r="L141" s="1"/>
      <c r="M141" s="157" t="s">
        <v>149</v>
      </c>
      <c r="N141" s="4"/>
      <c r="O141" s="4"/>
      <c r="P141" s="4"/>
      <c r="Q141" s="4"/>
      <c r="R141" s="158">
        <f t="shared" ref="R141:U141" si="2">SUM(R119:R139)</f>
        <v>12994.804</v>
      </c>
      <c r="S141" s="158">
        <f t="shared" si="2"/>
        <v>11267.925</v>
      </c>
      <c r="T141" s="158">
        <f t="shared" si="2"/>
        <v>10035.463</v>
      </c>
      <c r="U141" s="158">
        <f t="shared" si="2"/>
        <v>9172.018</v>
      </c>
      <c r="V141" s="158">
        <f>SUM(V118:V139)</f>
        <v>7734.54</v>
      </c>
      <c r="W141" s="130"/>
      <c r="X141" s="1"/>
      <c r="Y141" s="1"/>
      <c r="Z141" s="4"/>
      <c r="AA141" s="1"/>
      <c r="AB141" s="4"/>
      <c r="AC141" s="4"/>
      <c r="AD141" s="1" t="s">
        <v>208</v>
      </c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2"/>
      <c r="J142" s="1"/>
      <c r="K142" s="1"/>
      <c r="L142" s="1"/>
      <c r="M142" s="131"/>
      <c r="N142" s="1"/>
      <c r="O142" s="1"/>
      <c r="P142" s="1"/>
      <c r="Q142" s="1"/>
      <c r="R142" s="1"/>
      <c r="S142" s="1"/>
      <c r="T142" s="1"/>
      <c r="U142" s="1"/>
      <c r="V142" s="1"/>
      <c r="W142" s="130"/>
      <c r="X142" s="1"/>
      <c r="Y142" s="1"/>
      <c r="Z142" s="4"/>
      <c r="AA142" s="1"/>
      <c r="AB142" s="4"/>
      <c r="AC142" s="4"/>
      <c r="AD142" s="1" t="s">
        <v>209</v>
      </c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2"/>
      <c r="J143" s="1"/>
      <c r="K143" s="1"/>
      <c r="L143" s="1"/>
      <c r="M143" s="137" t="s">
        <v>152</v>
      </c>
      <c r="N143" s="1"/>
      <c r="O143" s="1"/>
      <c r="P143" s="1"/>
      <c r="Q143" s="1"/>
      <c r="R143" s="1"/>
      <c r="S143" s="1"/>
      <c r="T143" s="1"/>
      <c r="U143" s="1"/>
      <c r="V143" s="1"/>
      <c r="W143" s="130"/>
      <c r="X143" s="1"/>
      <c r="Y143" s="1"/>
      <c r="Z143" s="4"/>
      <c r="AA143" s="1"/>
      <c r="AB143" s="4"/>
      <c r="AC143" s="4"/>
      <c r="AD143" s="1" t="s">
        <v>210</v>
      </c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2"/>
      <c r="J144" s="1"/>
      <c r="K144" s="1"/>
      <c r="L144" s="1"/>
      <c r="M144" s="172"/>
      <c r="N144" s="173"/>
      <c r="O144" s="173"/>
      <c r="P144" s="173"/>
      <c r="Q144" s="173"/>
      <c r="R144" s="173"/>
      <c r="S144" s="173"/>
      <c r="T144" s="173"/>
      <c r="U144" s="173"/>
      <c r="V144" s="173"/>
      <c r="W144" s="174"/>
      <c r="X144" s="1"/>
      <c r="Y144" s="1"/>
      <c r="Z144" s="4"/>
      <c r="AA144" s="1"/>
      <c r="AB144" s="4"/>
      <c r="AC144" s="4"/>
      <c r="AD144" s="4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2"/>
      <c r="J145" s="1"/>
      <c r="K145" s="1"/>
      <c r="L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4"/>
      <c r="AA145" s="1"/>
      <c r="AB145" s="4"/>
      <c r="AC145" s="4"/>
      <c r="AD145" s="4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2"/>
      <c r="J146" s="1"/>
      <c r="K146" s="1"/>
      <c r="L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4"/>
      <c r="AA146" s="1"/>
      <c r="AB146" s="4"/>
      <c r="AC146" s="4"/>
      <c r="AD146" s="4"/>
    </row>
    <row r="147" ht="15.75" hidden="1" customHeight="1">
      <c r="A147" s="1"/>
      <c r="B147" s="1"/>
      <c r="C147" s="73" t="s">
        <v>287</v>
      </c>
      <c r="D147" s="1"/>
      <c r="E147" s="1"/>
      <c r="F147" s="1"/>
      <c r="G147" s="1"/>
      <c r="H147" s="1"/>
      <c r="I147" s="2"/>
      <c r="J147" s="1"/>
      <c r="K147" s="1"/>
      <c r="L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4"/>
      <c r="AA147" s="1"/>
      <c r="AB147" s="4"/>
      <c r="AC147" s="1" t="s">
        <v>212</v>
      </c>
      <c r="AD147" s="1"/>
    </row>
    <row r="148" ht="15.75" hidden="1" customHeight="1">
      <c r="A148" s="1"/>
      <c r="B148" s="1"/>
      <c r="C148" s="276" t="s">
        <v>288</v>
      </c>
      <c r="D148" s="1"/>
      <c r="E148" s="1"/>
      <c r="F148" s="1"/>
      <c r="G148" s="1"/>
      <c r="H148" s="1"/>
      <c r="I148" s="2"/>
      <c r="J148" s="1"/>
      <c r="K148" s="1"/>
      <c r="L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4"/>
      <c r="AA148" s="1"/>
      <c r="AB148" s="4"/>
      <c r="AC148" s="1" t="s">
        <v>213</v>
      </c>
      <c r="AD148" s="1"/>
    </row>
    <row r="149" ht="15.75" hidden="1" customHeight="1">
      <c r="A149" s="1"/>
      <c r="B149" s="1"/>
      <c r="C149" s="73" t="s">
        <v>289</v>
      </c>
      <c r="D149" s="1"/>
      <c r="E149" s="1"/>
      <c r="F149" s="1"/>
      <c r="G149" s="1"/>
      <c r="H149" s="1"/>
      <c r="I149" s="2"/>
      <c r="J149" s="1"/>
      <c r="K149" s="1"/>
      <c r="L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4"/>
      <c r="AA149" s="1"/>
      <c r="AB149" s="4"/>
      <c r="AC149" s="1" t="s">
        <v>214</v>
      </c>
      <c r="AD149" s="1"/>
    </row>
    <row r="150" ht="15.75" hidden="1" customHeight="1">
      <c r="A150" s="1"/>
      <c r="B150" s="1"/>
      <c r="C150" s="97" t="s">
        <v>290</v>
      </c>
      <c r="D150" s="1"/>
      <c r="E150" s="1"/>
      <c r="F150" s="1"/>
      <c r="G150" s="1"/>
      <c r="H150" s="1"/>
      <c r="I150" s="2"/>
      <c r="J150" s="1"/>
      <c r="K150" s="1"/>
      <c r="L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4"/>
      <c r="AA150" s="1"/>
      <c r="AB150" s="4"/>
      <c r="AC150" s="1" t="s">
        <v>215</v>
      </c>
      <c r="AD150" s="1"/>
    </row>
    <row r="151" ht="15.75" hidden="1" customHeight="1">
      <c r="A151" s="1"/>
      <c r="B151" s="1"/>
      <c r="C151" s="57" t="s">
        <v>291</v>
      </c>
      <c r="D151" s="1"/>
      <c r="E151" s="1"/>
      <c r="F151" s="1"/>
      <c r="G151" s="1"/>
      <c r="H151" s="1"/>
      <c r="I151" s="2"/>
      <c r="J151" s="1"/>
      <c r="K151" s="1"/>
      <c r="L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4"/>
      <c r="AA151" s="1"/>
      <c r="AB151" s="4"/>
      <c r="AC151" s="1" t="s">
        <v>216</v>
      </c>
      <c r="AD151" s="1"/>
    </row>
    <row r="152" ht="15.75" hidden="1" customHeight="1">
      <c r="A152" s="1"/>
      <c r="B152" s="1"/>
      <c r="C152" s="277"/>
      <c r="D152" s="1"/>
      <c r="E152" s="1"/>
      <c r="F152" s="1"/>
      <c r="G152" s="1"/>
      <c r="H152" s="1"/>
      <c r="I152" s="2"/>
      <c r="J152" s="1"/>
      <c r="K152" s="1"/>
      <c r="L152" s="1"/>
      <c r="N152" s="1"/>
      <c r="O152" s="1"/>
      <c r="P152" s="1"/>
      <c r="Q152" s="1"/>
      <c r="R152" s="1"/>
      <c r="S152" s="1"/>
      <c r="T152" s="1"/>
      <c r="U152" s="1"/>
      <c r="V152" s="1"/>
      <c r="X152" s="1"/>
      <c r="Y152" s="1"/>
      <c r="Z152" s="4"/>
      <c r="AA152" s="1"/>
      <c r="AB152" s="4"/>
      <c r="AC152" s="1" t="s">
        <v>217</v>
      </c>
      <c r="AD152" s="1"/>
    </row>
    <row r="153" ht="15.75" hidden="1" customHeight="1">
      <c r="A153" s="1"/>
      <c r="B153" s="1"/>
      <c r="C153" s="73" t="s">
        <v>296</v>
      </c>
      <c r="D153" s="1"/>
      <c r="E153" s="1"/>
      <c r="F153" s="1"/>
      <c r="G153" s="1"/>
      <c r="H153" s="1"/>
      <c r="I153" s="2"/>
      <c r="J153" s="1"/>
      <c r="K153" s="1"/>
      <c r="L153" s="1"/>
      <c r="N153" s="1"/>
      <c r="O153" s="1"/>
      <c r="P153" s="1"/>
      <c r="Q153" s="1"/>
      <c r="R153" s="1"/>
      <c r="S153" s="1"/>
      <c r="T153" s="1"/>
      <c r="U153" s="1"/>
      <c r="V153" s="1"/>
      <c r="X153" s="1"/>
      <c r="Y153" s="1"/>
      <c r="Z153" s="4"/>
      <c r="AA153" s="1"/>
      <c r="AB153" s="4"/>
      <c r="AC153" s="1" t="s">
        <v>218</v>
      </c>
      <c r="AD153" s="1"/>
    </row>
    <row r="154" ht="15.75" hidden="1" customHeight="1">
      <c r="A154" s="1"/>
      <c r="B154" s="1"/>
      <c r="C154" s="97" t="s">
        <v>297</v>
      </c>
      <c r="D154" s="1"/>
      <c r="E154" s="1"/>
      <c r="F154" s="1"/>
      <c r="G154" s="1"/>
      <c r="H154" s="1"/>
      <c r="I154" s="2"/>
      <c r="J154" s="1"/>
      <c r="K154" s="1"/>
      <c r="L154" s="1"/>
      <c r="N154" s="1"/>
      <c r="O154" s="1"/>
      <c r="P154" s="1"/>
      <c r="Q154" s="1"/>
      <c r="R154" s="1"/>
      <c r="S154" s="1"/>
      <c r="T154" s="1"/>
      <c r="U154" s="1"/>
      <c r="V154" s="1"/>
      <c r="X154" s="1"/>
      <c r="Y154" s="1"/>
      <c r="Z154" s="4"/>
      <c r="AA154" s="1"/>
      <c r="AB154" s="4"/>
      <c r="AC154" s="1" t="s">
        <v>219</v>
      </c>
      <c r="AD154" s="1"/>
    </row>
    <row r="155" ht="15.75" hidden="1" customHeight="1">
      <c r="A155" s="1"/>
      <c r="B155" s="1"/>
      <c r="C155" s="97" t="s">
        <v>298</v>
      </c>
      <c r="D155" s="1"/>
      <c r="E155" s="1"/>
      <c r="F155" s="1"/>
      <c r="G155" s="1"/>
      <c r="H155" s="1"/>
      <c r="I155" s="2"/>
      <c r="J155" s="1"/>
      <c r="K155" s="1"/>
      <c r="L155" s="1"/>
      <c r="N155" s="1"/>
      <c r="O155" s="1"/>
      <c r="P155" s="1"/>
      <c r="Q155" s="1"/>
      <c r="R155" s="1"/>
      <c r="S155" s="1"/>
      <c r="T155" s="1"/>
      <c r="U155" s="1"/>
      <c r="V155" s="1"/>
      <c r="X155" s="1"/>
      <c r="Y155" s="1"/>
      <c r="Z155" s="4"/>
      <c r="AA155" s="1"/>
      <c r="AB155" s="4"/>
      <c r="AC155" s="1" t="s">
        <v>220</v>
      </c>
      <c r="AD155" s="1"/>
    </row>
    <row r="156" ht="15.75" hidden="1" customHeight="1">
      <c r="A156" s="1"/>
      <c r="B156" s="1"/>
      <c r="D156" s="1"/>
      <c r="E156" s="1"/>
      <c r="F156" s="1"/>
      <c r="G156" s="1"/>
      <c r="H156" s="1"/>
      <c r="I156" s="2"/>
      <c r="J156" s="1"/>
      <c r="K156" s="1"/>
      <c r="L156" s="1"/>
      <c r="N156" s="1"/>
      <c r="O156" s="1"/>
      <c r="P156" s="1"/>
      <c r="Q156" s="1"/>
      <c r="R156" s="1"/>
      <c r="S156" s="1"/>
      <c r="T156" s="1"/>
      <c r="U156" s="1"/>
      <c r="V156" s="1"/>
      <c r="X156" s="1"/>
      <c r="Y156" s="1"/>
      <c r="Z156" s="4"/>
      <c r="AA156" s="1"/>
      <c r="AB156" s="4"/>
      <c r="AC156" s="1" t="s">
        <v>221</v>
      </c>
      <c r="AD156" s="1"/>
    </row>
    <row r="157" ht="15.75" hidden="1" customHeight="1">
      <c r="A157" s="1"/>
      <c r="B157" s="1"/>
      <c r="C157" s="97" t="s">
        <v>299</v>
      </c>
      <c r="D157" s="1"/>
      <c r="E157" s="1"/>
      <c r="F157" s="1"/>
      <c r="G157" s="1"/>
      <c r="H157" s="1"/>
      <c r="I157" s="2"/>
      <c r="J157" s="1"/>
      <c r="K157" s="1"/>
      <c r="L157" s="1"/>
      <c r="N157" s="1"/>
      <c r="O157" s="1"/>
      <c r="P157" s="1"/>
      <c r="Q157" s="1"/>
      <c r="R157" s="1"/>
      <c r="S157" s="1"/>
      <c r="T157" s="1"/>
      <c r="U157" s="1"/>
      <c r="V157" s="1"/>
      <c r="X157" s="1"/>
      <c r="Y157" s="1"/>
      <c r="Z157" s="4"/>
      <c r="AA157" s="1"/>
      <c r="AB157" s="4"/>
      <c r="AC157" s="1" t="s">
        <v>300</v>
      </c>
      <c r="AD157" s="1"/>
    </row>
    <row r="158" ht="15.75" hidden="1" customHeight="1">
      <c r="A158" s="1"/>
      <c r="B158" s="1"/>
      <c r="C158" s="73" t="s">
        <v>301</v>
      </c>
      <c r="D158" s="1"/>
      <c r="E158" s="1"/>
      <c r="F158" s="1"/>
      <c r="G158" s="1"/>
      <c r="H158" s="1"/>
      <c r="I158" s="2"/>
      <c r="J158" s="1"/>
      <c r="K158" s="1"/>
      <c r="L158" s="1"/>
      <c r="N158" s="1"/>
      <c r="O158" s="1"/>
      <c r="P158" s="1"/>
      <c r="Q158" s="1"/>
      <c r="R158" s="1"/>
      <c r="S158" s="1"/>
      <c r="T158" s="1"/>
      <c r="U158" s="1"/>
      <c r="V158" s="1"/>
      <c r="X158" s="1"/>
      <c r="Y158" s="1"/>
      <c r="Z158" s="4"/>
      <c r="AA158" s="1"/>
      <c r="AB158" s="4"/>
      <c r="AC158" s="1" t="s">
        <v>302</v>
      </c>
      <c r="AD158" s="1"/>
    </row>
    <row r="159" ht="15.75" hidden="1" customHeight="1">
      <c r="A159" s="1"/>
      <c r="B159" s="1"/>
      <c r="C159" s="278" t="s">
        <v>303</v>
      </c>
      <c r="D159" s="1"/>
      <c r="E159" s="1"/>
      <c r="F159" s="1"/>
      <c r="G159" s="1"/>
      <c r="H159" s="1"/>
      <c r="I159" s="2"/>
      <c r="J159" s="1"/>
      <c r="K159" s="1"/>
      <c r="L159" s="1"/>
      <c r="N159" s="1"/>
      <c r="O159" s="1"/>
      <c r="P159" s="1"/>
      <c r="Q159" s="1"/>
      <c r="R159" s="1"/>
      <c r="S159" s="1"/>
      <c r="T159" s="1"/>
      <c r="U159" s="1"/>
      <c r="X159" s="1"/>
      <c r="Y159" s="1"/>
      <c r="Z159" s="4"/>
      <c r="AA159" s="1"/>
      <c r="AB159" s="4"/>
      <c r="AC159" s="1" t="s">
        <v>304</v>
      </c>
      <c r="AD159" s="1"/>
    </row>
    <row r="160" ht="15.75" hidden="1" customHeight="1">
      <c r="A160" s="1"/>
      <c r="B160" s="1"/>
      <c r="C160" s="277"/>
      <c r="D160" s="1"/>
      <c r="E160" s="1"/>
      <c r="F160" s="1"/>
      <c r="G160" s="1"/>
      <c r="H160" s="1"/>
      <c r="I160" s="2"/>
      <c r="J160" s="1"/>
      <c r="K160" s="1"/>
      <c r="L160" s="1"/>
      <c r="N160" s="1"/>
      <c r="O160" s="1"/>
      <c r="P160" s="1"/>
      <c r="Q160" s="1"/>
      <c r="R160" s="1"/>
      <c r="S160" s="1"/>
      <c r="T160" s="1"/>
      <c r="U160" s="1"/>
      <c r="X160" s="1"/>
      <c r="Y160" s="1"/>
      <c r="Z160" s="4"/>
      <c r="AA160" s="1"/>
      <c r="AB160" s="4"/>
      <c r="AC160" s="1" t="s">
        <v>305</v>
      </c>
      <c r="AD160" s="1"/>
    </row>
    <row r="161" ht="15.75" hidden="1" customHeight="1">
      <c r="A161" s="1"/>
      <c r="B161" s="1"/>
      <c r="C161" s="73" t="s">
        <v>306</v>
      </c>
      <c r="D161" s="1"/>
      <c r="E161" s="1"/>
      <c r="F161" s="1"/>
      <c r="G161" s="1"/>
      <c r="H161" s="1"/>
      <c r="I161" s="2"/>
      <c r="J161" s="1"/>
      <c r="K161" s="1"/>
      <c r="L161" s="1"/>
      <c r="N161" s="1"/>
      <c r="O161" s="1"/>
      <c r="P161" s="1"/>
      <c r="Q161" s="1"/>
      <c r="R161" s="1"/>
      <c r="S161" s="1"/>
      <c r="T161" s="1"/>
      <c r="U161" s="1"/>
      <c r="X161" s="1"/>
      <c r="Y161" s="1"/>
      <c r="Z161" s="4"/>
      <c r="AA161" s="1"/>
      <c r="AB161" s="4"/>
      <c r="AC161" s="1" t="s">
        <v>307</v>
      </c>
      <c r="AD161" s="1"/>
    </row>
    <row r="162" ht="15.75" hidden="1" customHeight="1">
      <c r="A162" s="1"/>
      <c r="B162" s="1"/>
      <c r="C162" s="97" t="s">
        <v>308</v>
      </c>
      <c r="D162" s="1"/>
      <c r="E162" s="1"/>
      <c r="F162" s="1"/>
      <c r="G162" s="1"/>
      <c r="H162" s="1"/>
      <c r="I162" s="2"/>
      <c r="J162" s="1"/>
      <c r="K162" s="1"/>
      <c r="L162" s="1"/>
      <c r="N162" s="1"/>
      <c r="O162" s="1"/>
      <c r="P162" s="1"/>
      <c r="Q162" s="1"/>
      <c r="R162" s="1"/>
      <c r="S162" s="1"/>
      <c r="T162" s="1"/>
      <c r="U162" s="1"/>
      <c r="X162" s="1"/>
      <c r="Y162" s="1"/>
      <c r="Z162" s="4"/>
      <c r="AA162" s="1"/>
      <c r="AB162" s="4"/>
      <c r="AC162" s="1" t="s">
        <v>309</v>
      </c>
      <c r="AD162" s="1"/>
    </row>
    <row r="163" ht="15.75" hidden="1" customHeight="1">
      <c r="A163" s="1"/>
      <c r="B163" s="1"/>
      <c r="C163" s="73" t="s">
        <v>310</v>
      </c>
      <c r="D163" s="1"/>
      <c r="E163" s="1"/>
      <c r="F163" s="1"/>
      <c r="G163" s="1"/>
      <c r="H163" s="1"/>
      <c r="I163" s="2"/>
      <c r="J163" s="1"/>
      <c r="K163" s="1"/>
      <c r="L163" s="1"/>
      <c r="N163" s="1"/>
      <c r="O163" s="1"/>
      <c r="P163" s="1"/>
      <c r="Q163" s="1"/>
      <c r="R163" s="1"/>
      <c r="S163" s="1"/>
      <c r="T163" s="1"/>
      <c r="U163" s="1"/>
      <c r="X163" s="1"/>
      <c r="Y163" s="1"/>
      <c r="Z163" s="4"/>
      <c r="AA163" s="1"/>
      <c r="AB163" s="4"/>
      <c r="AC163" s="1" t="s">
        <v>311</v>
      </c>
      <c r="AD163" s="1"/>
    </row>
    <row r="164" ht="15.75" hidden="1" customHeight="1">
      <c r="A164" s="1"/>
      <c r="B164" s="1"/>
      <c r="C164" s="97" t="s">
        <v>312</v>
      </c>
      <c r="D164" s="1"/>
      <c r="E164" s="1"/>
      <c r="F164" s="1"/>
      <c r="G164" s="1"/>
      <c r="H164" s="1"/>
      <c r="I164" s="2"/>
      <c r="J164" s="1"/>
      <c r="K164" s="1"/>
      <c r="L164" s="1"/>
      <c r="N164" s="1"/>
      <c r="O164" s="1"/>
      <c r="P164" s="1"/>
      <c r="Q164" s="1"/>
      <c r="R164" s="1"/>
      <c r="S164" s="1"/>
      <c r="T164" s="1"/>
      <c r="U164" s="1"/>
      <c r="X164" s="1"/>
      <c r="Y164" s="1"/>
      <c r="Z164" s="4"/>
      <c r="AA164" s="1"/>
      <c r="AB164" s="4"/>
      <c r="AC164" s="1" t="s">
        <v>313</v>
      </c>
      <c r="AD164" s="1"/>
    </row>
    <row r="165" ht="15.75" hidden="1" customHeight="1">
      <c r="A165" s="1"/>
      <c r="B165" s="1"/>
      <c r="C165" s="97" t="s">
        <v>314</v>
      </c>
      <c r="D165" s="1"/>
      <c r="E165" s="1"/>
      <c r="F165" s="1"/>
      <c r="G165" s="1"/>
      <c r="H165" s="1"/>
      <c r="I165" s="2"/>
      <c r="J165" s="1"/>
      <c r="K165" s="1"/>
      <c r="L165" s="1"/>
      <c r="N165" s="1"/>
      <c r="O165" s="1"/>
      <c r="P165" s="1"/>
      <c r="Q165" s="1"/>
      <c r="R165" s="1"/>
      <c r="S165" s="1"/>
      <c r="T165" s="1"/>
      <c r="U165" s="1"/>
      <c r="X165" s="1"/>
      <c r="Y165" s="1"/>
      <c r="Z165" s="4"/>
      <c r="AA165" s="1"/>
      <c r="AB165" s="4"/>
      <c r="AC165" s="1" t="s">
        <v>315</v>
      </c>
      <c r="AD165" s="1"/>
    </row>
    <row r="166" ht="15.75" hidden="1" customHeight="1">
      <c r="A166" s="1"/>
      <c r="B166" s="1"/>
      <c r="C166" s="57" t="s">
        <v>316</v>
      </c>
      <c r="D166" s="1"/>
      <c r="E166" s="1"/>
      <c r="F166" s="1"/>
      <c r="G166" s="1"/>
      <c r="H166" s="1"/>
      <c r="I166" s="2"/>
      <c r="J166" s="1"/>
      <c r="K166" s="1"/>
      <c r="L166" s="1"/>
      <c r="N166" s="1"/>
      <c r="O166" s="1"/>
      <c r="P166" s="1"/>
      <c r="Q166" s="1"/>
      <c r="R166" s="1"/>
      <c r="S166" s="1"/>
      <c r="T166" s="1"/>
      <c r="U166" s="1"/>
      <c r="X166" s="1"/>
      <c r="Y166" s="1"/>
      <c r="Z166" s="4"/>
      <c r="AA166" s="1"/>
      <c r="AB166" s="4"/>
      <c r="AC166" s="1" t="s">
        <v>315</v>
      </c>
      <c r="AD166" s="1"/>
    </row>
    <row r="167" ht="15.75" hidden="1" customHeight="1">
      <c r="A167" s="1"/>
      <c r="B167" s="1"/>
      <c r="C167" s="277"/>
      <c r="D167" s="1"/>
      <c r="E167" s="1"/>
      <c r="F167" s="1"/>
      <c r="G167" s="1"/>
      <c r="H167" s="1"/>
      <c r="I167" s="2"/>
      <c r="J167" s="1"/>
      <c r="K167" s="1"/>
      <c r="L167" s="1"/>
      <c r="N167" s="1"/>
      <c r="O167" s="1"/>
      <c r="P167" s="1"/>
      <c r="Q167" s="1"/>
      <c r="R167" s="1"/>
      <c r="S167" s="1"/>
      <c r="T167" s="1"/>
      <c r="U167" s="1"/>
      <c r="X167" s="1"/>
      <c r="Y167" s="1"/>
      <c r="Z167" s="4"/>
      <c r="AA167" s="1"/>
      <c r="AB167" s="4"/>
      <c r="AC167" s="1" t="s">
        <v>317</v>
      </c>
      <c r="AD167" s="1"/>
    </row>
    <row r="168" ht="15.75" hidden="1" customHeight="1">
      <c r="A168" s="1"/>
      <c r="B168" s="1"/>
      <c r="C168" s="97" t="s">
        <v>318</v>
      </c>
      <c r="D168" s="1"/>
      <c r="E168" s="1"/>
      <c r="F168" s="1"/>
      <c r="G168" s="1"/>
      <c r="H168" s="1"/>
      <c r="I168" s="2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X168" s="1"/>
      <c r="Y168" s="1"/>
      <c r="Z168" s="4"/>
      <c r="AA168" s="1"/>
      <c r="AB168" s="4"/>
      <c r="AC168" s="1" t="s">
        <v>319</v>
      </c>
      <c r="AD168" s="1"/>
    </row>
    <row r="169" ht="15.75" hidden="1" customHeight="1">
      <c r="A169" s="1"/>
      <c r="B169" s="1"/>
      <c r="C169" s="97" t="s">
        <v>320</v>
      </c>
      <c r="D169" s="1"/>
      <c r="E169" s="1"/>
      <c r="F169" s="1"/>
      <c r="G169" s="1"/>
      <c r="H169" s="1"/>
      <c r="I169" s="2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X169" s="1"/>
      <c r="Y169" s="1"/>
      <c r="Z169" s="4"/>
      <c r="AA169" s="1"/>
      <c r="AB169" s="4"/>
      <c r="AC169" s="1" t="s">
        <v>167</v>
      </c>
      <c r="AD169" s="1"/>
    </row>
    <row r="170" ht="15.75" hidden="1" customHeight="1">
      <c r="A170" s="1"/>
      <c r="B170" s="1"/>
      <c r="C170" s="97" t="s">
        <v>321</v>
      </c>
      <c r="D170" s="1"/>
      <c r="E170" s="1"/>
      <c r="F170" s="1"/>
      <c r="G170" s="1"/>
      <c r="H170" s="1"/>
      <c r="I170" s="2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X170" s="1"/>
      <c r="Y170" s="1"/>
      <c r="Z170" s="4"/>
      <c r="AA170" s="1"/>
      <c r="AB170" s="4"/>
      <c r="AC170" s="1" t="s">
        <v>322</v>
      </c>
      <c r="AD170" s="1"/>
    </row>
    <row r="171" ht="15.75" hidden="1" customHeight="1">
      <c r="A171" s="1"/>
      <c r="B171" s="1"/>
      <c r="C171" s="97" t="s">
        <v>323</v>
      </c>
      <c r="D171" s="1"/>
      <c r="E171" s="1"/>
      <c r="F171" s="1"/>
      <c r="G171" s="1"/>
      <c r="H171" s="1"/>
      <c r="I171" s="2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X171" s="1"/>
      <c r="Y171" s="1"/>
      <c r="Z171" s="4"/>
      <c r="AA171" s="1"/>
      <c r="AB171" s="4"/>
      <c r="AC171" s="1" t="s">
        <v>324</v>
      </c>
      <c r="AD171" s="1"/>
    </row>
    <row r="172" ht="15.75" hidden="1" customHeight="1">
      <c r="A172" s="1"/>
      <c r="B172" s="1"/>
      <c r="C172" s="97" t="s">
        <v>325</v>
      </c>
      <c r="D172" s="1"/>
      <c r="E172" s="1"/>
      <c r="F172" s="1"/>
      <c r="G172" s="1"/>
      <c r="H172" s="1"/>
      <c r="I172" s="2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X172" s="1"/>
      <c r="Y172" s="1"/>
      <c r="Z172" s="4"/>
      <c r="AA172" s="1"/>
      <c r="AB172" s="4"/>
      <c r="AC172" s="1" t="s">
        <v>326</v>
      </c>
      <c r="AD172" s="1"/>
    </row>
    <row r="173" ht="15.75" hidden="1" customHeight="1">
      <c r="A173" s="1"/>
      <c r="B173" s="1"/>
      <c r="C173" s="57" t="s">
        <v>327</v>
      </c>
      <c r="D173" s="1"/>
      <c r="E173" s="1"/>
      <c r="F173" s="1"/>
      <c r="G173" s="1"/>
      <c r="H173" s="1"/>
      <c r="I173" s="2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X173" s="1"/>
      <c r="Y173" s="1"/>
      <c r="Z173" s="4"/>
      <c r="AA173" s="1"/>
      <c r="AB173" s="4"/>
      <c r="AC173" s="1" t="s">
        <v>328</v>
      </c>
      <c r="AD173" s="1"/>
    </row>
    <row r="174" ht="15.75" hidden="1" customHeight="1">
      <c r="A174" s="1"/>
      <c r="B174" s="1"/>
      <c r="C174" s="277"/>
      <c r="D174" s="1"/>
      <c r="E174" s="1"/>
      <c r="F174" s="1"/>
      <c r="G174" s="1"/>
      <c r="H174" s="1"/>
      <c r="I174" s="2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X174" s="1"/>
      <c r="Y174" s="1"/>
      <c r="Z174" s="4"/>
      <c r="AA174" s="1"/>
      <c r="AB174" s="4"/>
      <c r="AC174" s="1" t="s">
        <v>329</v>
      </c>
      <c r="AD174" s="1"/>
    </row>
    <row r="175" ht="15.75" hidden="1" customHeight="1">
      <c r="A175" s="1"/>
      <c r="B175" s="1"/>
      <c r="C175" s="73" t="s">
        <v>330</v>
      </c>
      <c r="D175" s="1"/>
      <c r="E175" s="1"/>
      <c r="F175" s="1"/>
      <c r="G175" s="1"/>
      <c r="H175" s="1"/>
      <c r="I175" s="2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X175" s="1"/>
      <c r="Y175" s="1"/>
      <c r="Z175" s="4"/>
      <c r="AA175" s="1"/>
      <c r="AB175" s="4"/>
      <c r="AC175" s="4"/>
      <c r="AD175" s="4"/>
    </row>
    <row r="176" ht="15.75" hidden="1" customHeight="1">
      <c r="A176" s="1"/>
      <c r="B176" s="1"/>
      <c r="C176" s="97" t="s">
        <v>331</v>
      </c>
      <c r="D176" s="1"/>
      <c r="E176" s="1"/>
      <c r="F176" s="1"/>
      <c r="G176" s="1"/>
      <c r="H176" s="1"/>
      <c r="I176" s="2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X176" s="1"/>
      <c r="Y176" s="1"/>
      <c r="Z176" s="4"/>
      <c r="AA176" s="1"/>
      <c r="AB176" s="4"/>
      <c r="AC176" s="4"/>
      <c r="AD176" s="4"/>
    </row>
    <row r="177" ht="15.75" hidden="1" customHeight="1">
      <c r="A177" s="1"/>
      <c r="B177" s="1"/>
      <c r="C177" s="57" t="s">
        <v>332</v>
      </c>
      <c r="D177" s="1"/>
      <c r="E177" s="1"/>
      <c r="F177" s="1"/>
      <c r="G177" s="1"/>
      <c r="H177" s="1"/>
      <c r="I177" s="2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X177" s="1"/>
      <c r="Y177" s="1"/>
      <c r="Z177" s="4"/>
      <c r="AA177" s="1"/>
      <c r="AB177" s="4"/>
      <c r="AC177" s="4"/>
      <c r="AD177" s="4"/>
    </row>
    <row r="178" ht="15.75" hidden="1" customHeight="1">
      <c r="A178" s="1"/>
      <c r="B178" s="1"/>
      <c r="C178" s="277"/>
      <c r="D178" s="1"/>
      <c r="E178" s="1"/>
      <c r="F178" s="1"/>
      <c r="G178" s="1"/>
      <c r="H178" s="1"/>
      <c r="I178" s="2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X178" s="1"/>
      <c r="Y178" s="1"/>
      <c r="Z178" s="4"/>
      <c r="AA178" s="1"/>
      <c r="AB178" s="4"/>
      <c r="AC178" s="4"/>
      <c r="AD178" s="4"/>
    </row>
    <row r="179" ht="15.75" hidden="1" customHeight="1">
      <c r="A179" s="1"/>
      <c r="B179" s="1"/>
      <c r="C179" s="97" t="s">
        <v>333</v>
      </c>
      <c r="D179" s="1"/>
      <c r="E179" s="1"/>
      <c r="F179" s="1"/>
      <c r="G179" s="1"/>
      <c r="H179" s="1"/>
      <c r="I179" s="2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X179" s="1"/>
      <c r="Y179" s="1"/>
      <c r="Z179" s="4"/>
      <c r="AA179" s="1"/>
      <c r="AB179" s="4"/>
      <c r="AC179" s="4"/>
      <c r="AD179" s="4"/>
    </row>
    <row r="180" ht="15.75" hidden="1" customHeight="1">
      <c r="A180" s="1"/>
      <c r="B180" s="1"/>
      <c r="C180" s="73" t="s">
        <v>334</v>
      </c>
      <c r="D180" s="1"/>
      <c r="E180" s="1"/>
      <c r="F180" s="1"/>
      <c r="G180" s="1"/>
      <c r="H180" s="1"/>
      <c r="I180" s="2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W180" s="1"/>
      <c r="X180" s="1"/>
      <c r="Y180" s="1"/>
      <c r="Z180" s="4"/>
      <c r="AA180" s="1"/>
      <c r="AB180" s="4"/>
      <c r="AC180" s="4"/>
      <c r="AD180" s="4"/>
    </row>
    <row r="181" ht="15.75" hidden="1" customHeight="1">
      <c r="A181" s="1"/>
      <c r="B181" s="1"/>
      <c r="C181" s="1"/>
      <c r="D181" s="1"/>
      <c r="E181" s="1"/>
      <c r="F181" s="1"/>
      <c r="G181" s="1"/>
      <c r="H181" s="1"/>
      <c r="I181" s="2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W181" s="1"/>
      <c r="X181" s="1"/>
      <c r="Y181" s="1"/>
      <c r="Z181" s="4"/>
      <c r="AA181" s="1"/>
      <c r="AB181" s="4"/>
      <c r="AC181" s="4"/>
      <c r="AD181" s="4"/>
    </row>
    <row r="182" ht="15.75" hidden="1" customHeight="1">
      <c r="A182" s="1"/>
      <c r="B182" s="1"/>
      <c r="C182" s="1"/>
      <c r="D182" s="1"/>
      <c r="E182" s="1"/>
      <c r="F182" s="1"/>
      <c r="G182" s="1"/>
      <c r="H182" s="1"/>
      <c r="I182" s="2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W182" s="1"/>
      <c r="X182" s="1"/>
      <c r="Y182" s="1"/>
      <c r="Z182" s="4"/>
      <c r="AA182" s="1"/>
      <c r="AB182" s="4"/>
      <c r="AC182" s="4"/>
      <c r="AD182" s="4"/>
    </row>
    <row r="183" ht="15.75" hidden="1" customHeight="1">
      <c r="A183" s="1"/>
      <c r="B183" s="1"/>
      <c r="C183" s="1"/>
      <c r="D183" s="1"/>
      <c r="E183" s="1"/>
      <c r="F183" s="1"/>
      <c r="G183" s="1"/>
      <c r="H183" s="1"/>
      <c r="I183" s="2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W183" s="1"/>
      <c r="X183" s="1"/>
      <c r="Y183" s="1"/>
      <c r="Z183" s="4"/>
      <c r="AA183" s="1"/>
      <c r="AB183" s="4"/>
      <c r="AC183" s="4"/>
      <c r="AD183" s="4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2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W184" s="1"/>
      <c r="X184" s="1"/>
      <c r="Y184" s="1"/>
      <c r="Z184" s="4"/>
      <c r="AA184" s="1"/>
      <c r="AB184" s="4"/>
      <c r="AC184" s="4"/>
      <c r="AD184" s="4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2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W185" s="1"/>
      <c r="X185" s="1"/>
      <c r="Y185" s="1"/>
      <c r="Z185" s="4"/>
      <c r="AA185" s="1"/>
      <c r="AB185" s="4"/>
      <c r="AC185" s="4"/>
      <c r="AD185" s="4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2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W186" s="1"/>
      <c r="X186" s="1"/>
      <c r="Y186" s="1"/>
      <c r="Z186" s="4"/>
      <c r="AA186" s="1"/>
      <c r="AB186" s="4"/>
      <c r="AC186" s="4"/>
      <c r="AD186" s="4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2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4"/>
      <c r="AA187" s="1"/>
      <c r="AB187" s="4"/>
      <c r="AC187" s="4"/>
      <c r="AD187" s="4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2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4"/>
      <c r="AA188" s="1"/>
      <c r="AB188" s="4"/>
      <c r="AC188" s="4"/>
      <c r="AD188" s="4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2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4"/>
      <c r="AA189" s="1"/>
      <c r="AB189" s="4"/>
      <c r="AC189" s="4"/>
      <c r="AD189" s="4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2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4"/>
      <c r="AA190" s="1"/>
      <c r="AB190" s="4"/>
      <c r="AC190" s="4"/>
      <c r="AD190" s="4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2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4"/>
      <c r="AA191" s="1"/>
      <c r="AB191" s="4"/>
      <c r="AC191" s="4"/>
      <c r="AD191" s="4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2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4"/>
      <c r="AA192" s="1"/>
      <c r="AB192" s="4"/>
      <c r="AC192" s="4"/>
      <c r="AD192" s="4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2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4"/>
      <c r="AA193" s="1"/>
      <c r="AB193" s="4"/>
      <c r="AC193" s="4"/>
      <c r="AD193" s="4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2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4"/>
      <c r="AA194" s="1"/>
      <c r="AB194" s="4"/>
      <c r="AC194" s="4"/>
      <c r="AD194" s="4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2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4"/>
      <c r="AA195" s="1"/>
      <c r="AB195" s="4"/>
      <c r="AC195" s="4"/>
      <c r="AD195" s="4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2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4"/>
      <c r="AA196" s="1"/>
      <c r="AB196" s="4"/>
      <c r="AC196" s="4"/>
      <c r="AD196" s="4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2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4"/>
      <c r="AA197" s="1"/>
      <c r="AB197" s="4"/>
      <c r="AC197" s="4"/>
      <c r="AD197" s="4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2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4"/>
      <c r="AA198" s="1"/>
      <c r="AB198" s="4"/>
      <c r="AC198" s="4"/>
      <c r="AD198" s="4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2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4"/>
      <c r="AA199" s="1"/>
      <c r="AB199" s="4"/>
      <c r="AC199" s="4"/>
      <c r="AD199" s="4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2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4"/>
      <c r="AA200" s="1"/>
      <c r="AB200" s="4"/>
      <c r="AC200" s="4"/>
      <c r="AD200" s="4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2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4"/>
      <c r="AA201" s="1"/>
      <c r="AB201" s="4"/>
      <c r="AC201" s="4"/>
      <c r="AD201" s="4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2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4"/>
      <c r="AA202" s="1"/>
      <c r="AB202" s="4"/>
      <c r="AC202" s="4"/>
      <c r="AD202" s="4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2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4"/>
      <c r="AA203" s="1"/>
      <c r="AB203" s="4"/>
      <c r="AC203" s="4"/>
      <c r="AD203" s="4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2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4"/>
      <c r="AA204" s="1"/>
      <c r="AB204" s="4"/>
      <c r="AC204" s="4"/>
      <c r="AD204" s="4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2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4"/>
      <c r="AA205" s="1"/>
      <c r="AB205" s="4"/>
      <c r="AC205" s="4"/>
      <c r="AD205" s="4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2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4"/>
      <c r="AA206" s="1"/>
      <c r="AB206" s="4"/>
      <c r="AC206" s="4"/>
      <c r="AD206" s="4"/>
    </row>
    <row r="207" ht="15.75" customHeight="1">
      <c r="A207" s="1"/>
      <c r="B207" s="1"/>
      <c r="C207" s="2" t="s">
        <v>335</v>
      </c>
      <c r="D207" s="1"/>
      <c r="E207" s="1"/>
      <c r="F207" s="1"/>
      <c r="G207" s="1"/>
      <c r="H207" s="1"/>
      <c r="I207" s="2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4"/>
      <c r="AA207" s="1"/>
      <c r="AB207" s="4"/>
      <c r="AC207" s="4"/>
      <c r="AD207" s="4"/>
    </row>
    <row r="208" ht="15.75" customHeight="1">
      <c r="A208" s="1"/>
      <c r="B208" s="1"/>
      <c r="C208" s="2"/>
      <c r="D208" s="1"/>
      <c r="E208" s="1"/>
      <c r="F208" s="1"/>
      <c r="G208" s="1"/>
      <c r="H208" s="1"/>
      <c r="I208" s="2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4"/>
      <c r="AA208" s="1"/>
      <c r="AB208" s="4"/>
      <c r="AC208" s="4"/>
      <c r="AD208" s="4"/>
    </row>
    <row r="209" ht="15.75" customHeight="1">
      <c r="A209" s="1"/>
      <c r="B209" s="1"/>
      <c r="C209" s="2" t="s">
        <v>79</v>
      </c>
      <c r="D209" s="1"/>
      <c r="E209" s="1"/>
      <c r="F209" s="1"/>
      <c r="G209" s="1"/>
      <c r="H209" s="1"/>
      <c r="I209" s="2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4"/>
      <c r="AA209" s="1"/>
      <c r="AB209" s="4"/>
      <c r="AC209" s="4"/>
      <c r="AD209" s="4"/>
    </row>
    <row r="210" ht="15.75" customHeight="1">
      <c r="A210" s="1"/>
      <c r="B210" s="1"/>
      <c r="C210" s="2" t="s">
        <v>81</v>
      </c>
      <c r="D210" s="1"/>
      <c r="E210" s="1"/>
      <c r="F210" s="1"/>
      <c r="G210" s="1"/>
      <c r="H210" s="1"/>
      <c r="I210" s="2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4"/>
      <c r="AA210" s="1"/>
      <c r="AB210" s="4"/>
      <c r="AC210" s="4"/>
      <c r="AD210" s="4"/>
    </row>
    <row r="211" ht="15.75" customHeight="1">
      <c r="A211" s="1"/>
      <c r="B211" s="1"/>
      <c r="C211" s="2" t="s">
        <v>82</v>
      </c>
      <c r="D211" s="1"/>
      <c r="E211" s="1"/>
      <c r="F211" s="1"/>
      <c r="G211" s="1"/>
      <c r="H211" s="1"/>
      <c r="I211" s="2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4"/>
      <c r="AA211" s="1"/>
      <c r="AB211" s="4"/>
      <c r="AC211" s="4"/>
      <c r="AD211" s="4"/>
    </row>
    <row r="212" ht="15.75" customHeight="1">
      <c r="A212" s="1"/>
      <c r="B212" s="1"/>
      <c r="C212" s="2"/>
      <c r="D212" s="1"/>
      <c r="E212" s="1"/>
      <c r="F212" s="1"/>
      <c r="G212" s="1"/>
      <c r="H212" s="1"/>
      <c r="I212" s="2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4"/>
      <c r="AA212" s="1"/>
      <c r="AB212" s="4"/>
      <c r="AC212" s="4"/>
      <c r="AD212" s="4"/>
    </row>
    <row r="213" ht="15.75" customHeight="1">
      <c r="A213" s="1"/>
      <c r="B213" s="1"/>
      <c r="C213" s="45" t="s">
        <v>86</v>
      </c>
      <c r="D213" s="66" t="s">
        <v>336</v>
      </c>
      <c r="F213" s="1"/>
      <c r="G213" s="45" t="s">
        <v>86</v>
      </c>
      <c r="H213" s="1"/>
      <c r="I213" s="140" t="s">
        <v>336</v>
      </c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4"/>
      <c r="AA213" s="1"/>
      <c r="AB213" s="4"/>
      <c r="AC213" s="4"/>
      <c r="AD213" s="4"/>
    </row>
    <row r="214" ht="15.75" customHeight="1">
      <c r="A214" s="1"/>
      <c r="B214" s="1"/>
      <c r="C214" s="45" t="s">
        <v>337</v>
      </c>
      <c r="D214" s="4"/>
      <c r="E214" s="4"/>
      <c r="F214" s="1"/>
      <c r="G214" s="45" t="s">
        <v>366</v>
      </c>
      <c r="H214" s="4"/>
      <c r="I214" s="4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4"/>
      <c r="AA214" s="1"/>
      <c r="AB214" s="4"/>
      <c r="AC214" s="4"/>
      <c r="AD214" s="4"/>
    </row>
    <row r="215" ht="15.75" customHeight="1">
      <c r="A215" s="1"/>
      <c r="B215" s="1"/>
      <c r="C215" s="45" t="s">
        <v>90</v>
      </c>
      <c r="D215" s="4"/>
      <c r="E215" s="4"/>
      <c r="F215" s="1"/>
      <c r="G215" s="279" t="s">
        <v>169</v>
      </c>
      <c r="H215" s="279"/>
      <c r="I215" s="279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4"/>
      <c r="AA215" s="1"/>
      <c r="AB215" s="4"/>
      <c r="AC215" s="4"/>
      <c r="AD215" s="4"/>
    </row>
    <row r="216" ht="15.75" customHeight="1">
      <c r="A216" s="1"/>
      <c r="B216" s="1"/>
      <c r="C216" s="279" t="s">
        <v>93</v>
      </c>
      <c r="D216" s="279" t="s">
        <v>94</v>
      </c>
      <c r="E216" s="279" t="s">
        <v>95</v>
      </c>
      <c r="F216" s="1"/>
      <c r="G216" s="281" t="s">
        <v>93</v>
      </c>
      <c r="H216" s="280" t="s">
        <v>94</v>
      </c>
      <c r="I216" s="281" t="s">
        <v>95</v>
      </c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4"/>
      <c r="AA216" s="1"/>
      <c r="AB216" s="4"/>
      <c r="AC216" s="4"/>
      <c r="AD216" s="4"/>
    </row>
    <row r="217" ht="15.75" customHeight="1">
      <c r="A217" s="1"/>
      <c r="B217" s="1"/>
      <c r="C217" s="281" t="s">
        <v>338</v>
      </c>
      <c r="D217" s="280" t="s">
        <v>103</v>
      </c>
      <c r="E217" s="281">
        <v>871.62</v>
      </c>
      <c r="F217" s="1"/>
      <c r="G217" s="283" t="s">
        <v>338</v>
      </c>
      <c r="H217" s="282" t="s">
        <v>103</v>
      </c>
      <c r="I217" s="283">
        <v>1369.68</v>
      </c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4"/>
      <c r="AA217" s="1"/>
      <c r="AB217" s="4"/>
      <c r="AC217" s="4"/>
      <c r="AD217" s="4"/>
    </row>
    <row r="218" ht="15.75" customHeight="1">
      <c r="A218" s="1"/>
      <c r="B218" s="1"/>
      <c r="C218" s="283" t="s">
        <v>39</v>
      </c>
      <c r="D218" s="282" t="s">
        <v>103</v>
      </c>
      <c r="E218" s="283">
        <v>497.39</v>
      </c>
      <c r="F218" s="1"/>
      <c r="G218" s="283" t="s">
        <v>39</v>
      </c>
      <c r="H218" s="282" t="s">
        <v>103</v>
      </c>
      <c r="I218" s="283">
        <v>497.39</v>
      </c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4"/>
      <c r="AA218" s="1"/>
      <c r="AB218" s="4"/>
      <c r="AC218" s="4"/>
      <c r="AD218" s="4"/>
    </row>
    <row r="219" ht="15.75" customHeight="1">
      <c r="A219" s="1"/>
      <c r="B219" s="1"/>
      <c r="C219" s="283" t="s">
        <v>42</v>
      </c>
      <c r="D219" s="282" t="s">
        <v>107</v>
      </c>
      <c r="E219" s="283">
        <v>173.91</v>
      </c>
      <c r="F219" s="1"/>
      <c r="G219" s="283" t="s">
        <v>184</v>
      </c>
      <c r="H219" s="282" t="s">
        <v>107</v>
      </c>
      <c r="I219" s="283">
        <v>173.91</v>
      </c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4"/>
      <c r="AA219" s="1"/>
      <c r="AB219" s="4"/>
      <c r="AC219" s="4"/>
      <c r="AD219" s="4"/>
    </row>
    <row r="220" ht="15.75" customHeight="1">
      <c r="A220" s="1"/>
      <c r="B220" s="1"/>
      <c r="C220" s="283" t="s">
        <v>46</v>
      </c>
      <c r="D220" s="282" t="s">
        <v>103</v>
      </c>
      <c r="E220" s="283">
        <v>4805.92</v>
      </c>
      <c r="F220" s="1"/>
      <c r="G220" s="283" t="s">
        <v>46</v>
      </c>
      <c r="H220" s="282" t="s">
        <v>103</v>
      </c>
      <c r="I220" s="283">
        <v>4805.92</v>
      </c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4"/>
      <c r="AA220" s="1"/>
      <c r="AB220" s="4"/>
      <c r="AC220" s="4"/>
      <c r="AD220" s="4"/>
    </row>
    <row r="221" ht="15.75" customHeight="1">
      <c r="A221" s="1"/>
      <c r="B221" s="1"/>
      <c r="C221" s="283" t="s">
        <v>49</v>
      </c>
      <c r="D221" s="282" t="s">
        <v>103</v>
      </c>
      <c r="E221" s="283">
        <v>1369.68</v>
      </c>
      <c r="F221" s="1"/>
      <c r="G221" s="285" t="s">
        <v>49</v>
      </c>
      <c r="H221" s="282" t="s">
        <v>103</v>
      </c>
      <c r="I221" s="283">
        <v>1569.89</v>
      </c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4"/>
      <c r="AA221" s="1"/>
      <c r="AB221" s="4"/>
      <c r="AC221" s="4"/>
      <c r="AD221" s="4"/>
    </row>
    <row r="222" ht="15.75" customHeight="1">
      <c r="A222" s="1"/>
      <c r="B222" s="1"/>
      <c r="C222" s="285" t="s">
        <v>124</v>
      </c>
      <c r="D222" s="282" t="s">
        <v>103</v>
      </c>
      <c r="E222" s="283">
        <v>110.0</v>
      </c>
      <c r="F222" s="1"/>
      <c r="G222" s="285" t="s">
        <v>124</v>
      </c>
      <c r="H222" s="282" t="s">
        <v>103</v>
      </c>
      <c r="I222" s="283">
        <v>110.0</v>
      </c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4"/>
      <c r="AA222" s="1"/>
      <c r="AB222" s="4"/>
      <c r="AC222" s="4"/>
      <c r="AD222" s="4"/>
    </row>
    <row r="223" ht="15.75" customHeight="1">
      <c r="A223" s="1"/>
      <c r="B223" s="1"/>
      <c r="C223" s="283" t="s">
        <v>54</v>
      </c>
      <c r="D223" s="282" t="s">
        <v>107</v>
      </c>
      <c r="E223" s="283">
        <v>239.12</v>
      </c>
      <c r="F223" s="1"/>
      <c r="G223" s="283" t="s">
        <v>54</v>
      </c>
      <c r="H223" s="282" t="s">
        <v>107</v>
      </c>
      <c r="I223" s="283">
        <v>239.12</v>
      </c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4"/>
      <c r="AA223" s="1"/>
      <c r="AB223" s="4"/>
      <c r="AC223" s="4"/>
      <c r="AD223" s="4"/>
    </row>
    <row r="224" ht="15.75" customHeight="1">
      <c r="A224" s="1"/>
      <c r="B224" s="1"/>
      <c r="C224" s="283" t="s">
        <v>56</v>
      </c>
      <c r="D224" s="282" t="s">
        <v>103</v>
      </c>
      <c r="E224" s="283">
        <v>86.95</v>
      </c>
      <c r="F224" s="1"/>
      <c r="G224" s="283" t="s">
        <v>56</v>
      </c>
      <c r="H224" s="282" t="s">
        <v>103</v>
      </c>
      <c r="I224" s="283">
        <v>86.95</v>
      </c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4"/>
      <c r="AA224" s="1"/>
      <c r="AB224" s="4"/>
      <c r="AC224" s="4"/>
      <c r="AD224" s="4"/>
    </row>
    <row r="225" ht="15.75" customHeight="1">
      <c r="A225" s="1"/>
      <c r="B225" s="1"/>
      <c r="C225" s="283" t="s">
        <v>58</v>
      </c>
      <c r="D225" s="282" t="s">
        <v>129</v>
      </c>
      <c r="E225" s="283">
        <v>415.85</v>
      </c>
      <c r="F225" s="1"/>
      <c r="G225" s="283" t="s">
        <v>58</v>
      </c>
      <c r="H225" s="282" t="s">
        <v>129</v>
      </c>
      <c r="I225" s="283">
        <v>415.85</v>
      </c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4"/>
      <c r="AA225" s="1"/>
      <c r="AB225" s="4"/>
      <c r="AC225" s="4"/>
      <c r="AD225" s="4"/>
    </row>
    <row r="226" ht="15.75" customHeight="1">
      <c r="A226" s="1"/>
      <c r="B226" s="1"/>
      <c r="C226" s="283" t="s">
        <v>60</v>
      </c>
      <c r="D226" s="282" t="s">
        <v>107</v>
      </c>
      <c r="E226" s="283">
        <v>239.12</v>
      </c>
      <c r="F226" s="1"/>
      <c r="G226" s="283" t="s">
        <v>60</v>
      </c>
      <c r="H226" s="282" t="s">
        <v>107</v>
      </c>
      <c r="I226" s="283">
        <v>239.12</v>
      </c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4"/>
      <c r="AA226" s="1"/>
      <c r="AB226" s="4"/>
      <c r="AC226" s="4"/>
      <c r="AD226" s="4"/>
    </row>
    <row r="227" ht="15.75" customHeight="1">
      <c r="A227" s="1"/>
      <c r="B227" s="1"/>
      <c r="C227" s="283" t="s">
        <v>133</v>
      </c>
      <c r="D227" s="282" t="s">
        <v>107</v>
      </c>
      <c r="E227" s="283">
        <v>1569.89</v>
      </c>
      <c r="F227" s="1"/>
      <c r="G227" s="283" t="s">
        <v>133</v>
      </c>
      <c r="H227" s="282" t="s">
        <v>107</v>
      </c>
      <c r="I227" s="283">
        <v>1569.89</v>
      </c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4"/>
      <c r="AA227" s="1"/>
      <c r="AB227" s="4"/>
      <c r="AC227" s="4"/>
      <c r="AD227" s="4"/>
    </row>
    <row r="228" ht="15.75" customHeight="1">
      <c r="A228" s="1"/>
      <c r="B228" s="1"/>
      <c r="C228" s="283" t="s">
        <v>136</v>
      </c>
      <c r="D228" s="282" t="s">
        <v>129</v>
      </c>
      <c r="E228" s="283">
        <v>784.95</v>
      </c>
      <c r="F228" s="1"/>
      <c r="G228" s="285" t="s">
        <v>136</v>
      </c>
      <c r="H228" s="282" t="s">
        <v>129</v>
      </c>
      <c r="I228" s="283">
        <v>784.95</v>
      </c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4"/>
      <c r="AA228" s="1"/>
      <c r="AB228" s="4"/>
      <c r="AC228" s="4"/>
      <c r="AD228" s="4"/>
    </row>
    <row r="229" ht="15.75" customHeight="1">
      <c r="A229" s="1"/>
      <c r="B229" s="1"/>
      <c r="C229" s="285" t="s">
        <v>65</v>
      </c>
      <c r="D229" s="282" t="s">
        <v>103</v>
      </c>
      <c r="E229" s="283">
        <v>158.1</v>
      </c>
      <c r="F229" s="1"/>
      <c r="G229" s="285" t="s">
        <v>65</v>
      </c>
      <c r="H229" s="282" t="s">
        <v>103</v>
      </c>
      <c r="I229" s="283">
        <v>158.1</v>
      </c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4"/>
      <c r="AA229" s="1"/>
      <c r="AB229" s="4"/>
      <c r="AC229" s="4"/>
      <c r="AD229" s="4"/>
    </row>
    <row r="230" ht="15.75" customHeight="1">
      <c r="A230" s="1"/>
      <c r="B230" s="1"/>
      <c r="C230" s="283" t="s">
        <v>67</v>
      </c>
      <c r="D230" s="282" t="s">
        <v>107</v>
      </c>
      <c r="E230" s="283">
        <v>2144.27</v>
      </c>
      <c r="F230" s="1"/>
      <c r="G230" s="283" t="s">
        <v>67</v>
      </c>
      <c r="H230" s="282" t="s">
        <v>107</v>
      </c>
      <c r="I230" s="283">
        <v>2144.27</v>
      </c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4"/>
      <c r="AA230" s="1"/>
      <c r="AB230" s="4"/>
      <c r="AC230" s="4"/>
      <c r="AD230" s="4"/>
    </row>
    <row r="231" ht="15.75" customHeight="1">
      <c r="A231" s="1"/>
      <c r="B231" s="1"/>
      <c r="C231" s="283" t="s">
        <v>143</v>
      </c>
      <c r="D231" s="282" t="s">
        <v>129</v>
      </c>
      <c r="E231" s="283">
        <v>804.1</v>
      </c>
      <c r="F231" s="1"/>
      <c r="G231" s="283" t="s">
        <v>143</v>
      </c>
      <c r="H231" s="282" t="s">
        <v>129</v>
      </c>
      <c r="I231" s="283">
        <v>804.1</v>
      </c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4"/>
      <c r="AA231" s="1"/>
      <c r="AB231" s="4"/>
      <c r="AC231" s="4"/>
      <c r="AD231" s="4"/>
    </row>
    <row r="232" ht="15.75" customHeight="1">
      <c r="A232" s="1"/>
      <c r="B232" s="1"/>
      <c r="C232" s="286"/>
      <c r="E232" s="1"/>
      <c r="F232" s="1"/>
      <c r="G232" s="1"/>
      <c r="H232" s="1"/>
      <c r="I232" s="2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4"/>
      <c r="AA232" s="1"/>
      <c r="AB232" s="4"/>
      <c r="AC232" s="4"/>
      <c r="AD232" s="4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2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4"/>
      <c r="AA233" s="1"/>
      <c r="AB233" s="4"/>
      <c r="AC233" s="4"/>
      <c r="AD233" s="4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2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4"/>
      <c r="AA234" s="1"/>
      <c r="AB234" s="4"/>
      <c r="AC234" s="4"/>
      <c r="AD234" s="4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2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4"/>
      <c r="AA235" s="1"/>
      <c r="AB235" s="4"/>
      <c r="AC235" s="4"/>
      <c r="AD235" s="4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2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4"/>
      <c r="AA236" s="1"/>
      <c r="AB236" s="4"/>
      <c r="AC236" s="4"/>
      <c r="AD236" s="4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2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4"/>
      <c r="AA237" s="1"/>
      <c r="AB237" s="4"/>
      <c r="AC237" s="4"/>
      <c r="AD237" s="4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2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4"/>
      <c r="AA238" s="1"/>
      <c r="AB238" s="4"/>
      <c r="AC238" s="4"/>
      <c r="AD238" s="4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2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4"/>
      <c r="AA239" s="1"/>
      <c r="AB239" s="4"/>
      <c r="AC239" s="4"/>
      <c r="AD239" s="4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2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4"/>
      <c r="AA240" s="1"/>
      <c r="AB240" s="4"/>
      <c r="AC240" s="4"/>
      <c r="AD240" s="4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2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4"/>
      <c r="AA241" s="1"/>
      <c r="AB241" s="4"/>
      <c r="AC241" s="4"/>
      <c r="AD241" s="4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2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4"/>
      <c r="AA242" s="1"/>
      <c r="AB242" s="4"/>
      <c r="AC242" s="4"/>
      <c r="AD242" s="4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2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4"/>
      <c r="AA243" s="1"/>
      <c r="AB243" s="4"/>
      <c r="AC243" s="4"/>
      <c r="AD243" s="4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2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4"/>
      <c r="AA244" s="1"/>
      <c r="AB244" s="4"/>
      <c r="AC244" s="4"/>
      <c r="AD244" s="4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2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4"/>
      <c r="AA245" s="1"/>
      <c r="AB245" s="4"/>
      <c r="AC245" s="4"/>
      <c r="AD245" s="4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2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4"/>
      <c r="AA246" s="1"/>
      <c r="AB246" s="4"/>
      <c r="AC246" s="4"/>
      <c r="AD246" s="4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2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4"/>
      <c r="AA247" s="1"/>
      <c r="AB247" s="4"/>
      <c r="AC247" s="4"/>
      <c r="AD247" s="4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2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4"/>
      <c r="AA248" s="1"/>
      <c r="AB248" s="4"/>
      <c r="AC248" s="4"/>
      <c r="AD248" s="4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2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4"/>
      <c r="AA249" s="1"/>
      <c r="AB249" s="4"/>
      <c r="AC249" s="4"/>
      <c r="AD249" s="4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2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4"/>
      <c r="AA250" s="1"/>
      <c r="AB250" s="4"/>
      <c r="AC250" s="4"/>
      <c r="AD250" s="4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2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4"/>
      <c r="AA251" s="1"/>
      <c r="AB251" s="4"/>
      <c r="AC251" s="4"/>
      <c r="AD251" s="4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2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4"/>
      <c r="AA252" s="1"/>
      <c r="AB252" s="4"/>
      <c r="AC252" s="4"/>
      <c r="AD252" s="4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2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4"/>
      <c r="AA253" s="1"/>
      <c r="AB253" s="4"/>
      <c r="AC253" s="4"/>
      <c r="AD253" s="4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2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4"/>
      <c r="AA254" s="1"/>
      <c r="AB254" s="4"/>
      <c r="AC254" s="4"/>
      <c r="AD254" s="4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2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4"/>
      <c r="AA255" s="1"/>
      <c r="AB255" s="4"/>
      <c r="AC255" s="4"/>
      <c r="AD255" s="4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2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4"/>
      <c r="AA256" s="1"/>
      <c r="AB256" s="4"/>
      <c r="AC256" s="4"/>
      <c r="AD256" s="4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2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4"/>
      <c r="AA257" s="1"/>
      <c r="AB257" s="4"/>
      <c r="AC257" s="4"/>
      <c r="AD257" s="4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2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4"/>
      <c r="AA258" s="1"/>
      <c r="AB258" s="4"/>
      <c r="AC258" s="4"/>
      <c r="AD258" s="4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2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4"/>
      <c r="AA259" s="1"/>
      <c r="AB259" s="4"/>
      <c r="AC259" s="4"/>
      <c r="AD259" s="4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2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4"/>
      <c r="AA260" s="1"/>
      <c r="AB260" s="4"/>
      <c r="AC260" s="4"/>
      <c r="AD260" s="4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2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4"/>
      <c r="AA261" s="1"/>
      <c r="AB261" s="4"/>
      <c r="AC261" s="4"/>
      <c r="AD261" s="4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2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4"/>
      <c r="AA262" s="1"/>
      <c r="AB262" s="4"/>
      <c r="AC262" s="4"/>
      <c r="AD262" s="4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2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4"/>
      <c r="AA263" s="1"/>
      <c r="AB263" s="4"/>
      <c r="AC263" s="4"/>
      <c r="AD263" s="4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2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4"/>
      <c r="AA264" s="1"/>
      <c r="AB264" s="4"/>
      <c r="AC264" s="4"/>
      <c r="AD264" s="4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2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4"/>
      <c r="AA265" s="1"/>
      <c r="AB265" s="4"/>
      <c r="AC265" s="4"/>
      <c r="AD265" s="4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2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4"/>
      <c r="AA266" s="1"/>
      <c r="AB266" s="4"/>
      <c r="AC266" s="4"/>
      <c r="AD266" s="4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2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4"/>
      <c r="AA267" s="1"/>
      <c r="AB267" s="4"/>
      <c r="AC267" s="4"/>
      <c r="AD267" s="4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2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4"/>
      <c r="AA268" s="1"/>
      <c r="AB268" s="4"/>
      <c r="AC268" s="4"/>
      <c r="AD268" s="4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2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4"/>
      <c r="AA269" s="1"/>
      <c r="AB269" s="4"/>
      <c r="AC269" s="4"/>
      <c r="AD269" s="4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2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4"/>
      <c r="AA270" s="1"/>
      <c r="AB270" s="4"/>
      <c r="AC270" s="4"/>
      <c r="AD270" s="4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2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4"/>
      <c r="AA271" s="1"/>
      <c r="AB271" s="4"/>
      <c r="AC271" s="4"/>
      <c r="AD271" s="4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2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4"/>
      <c r="AA272" s="1"/>
      <c r="AB272" s="4"/>
      <c r="AC272" s="4"/>
      <c r="AD272" s="4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2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4"/>
      <c r="AA273" s="1"/>
      <c r="AB273" s="4"/>
      <c r="AC273" s="4"/>
      <c r="AD273" s="4"/>
    </row>
    <row r="274" ht="15.75" customHeight="1">
      <c r="A274" s="16"/>
      <c r="B274" s="16"/>
      <c r="C274" s="16"/>
      <c r="D274" s="16"/>
      <c r="E274" s="16"/>
      <c r="F274" s="16"/>
      <c r="G274" s="16"/>
      <c r="H274" s="16"/>
      <c r="I274" s="220"/>
      <c r="J274" s="16"/>
      <c r="K274" s="16"/>
      <c r="L274" s="16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6"/>
      <c r="Y274" s="16"/>
      <c r="Z274" s="287"/>
      <c r="AA274" s="16"/>
      <c r="AB274" s="287"/>
      <c r="AC274" s="287"/>
      <c r="AD274" s="287"/>
    </row>
    <row r="275" ht="15.75" customHeight="1">
      <c r="A275" s="16"/>
      <c r="B275" s="16"/>
      <c r="C275" s="16"/>
      <c r="D275" s="16"/>
      <c r="E275" s="16"/>
      <c r="F275" s="16"/>
      <c r="G275" s="16"/>
      <c r="H275" s="16"/>
      <c r="I275" s="220"/>
      <c r="J275" s="16"/>
      <c r="K275" s="16"/>
      <c r="L275" s="16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6"/>
      <c r="Y275" s="16"/>
      <c r="Z275" s="287"/>
      <c r="AA275" s="16"/>
      <c r="AB275" s="287"/>
      <c r="AC275" s="287"/>
      <c r="AD275" s="287"/>
    </row>
    <row r="276" ht="15.75" customHeight="1">
      <c r="A276" s="16"/>
      <c r="B276" s="16"/>
      <c r="C276" s="16"/>
      <c r="D276" s="16"/>
      <c r="E276" s="16"/>
      <c r="F276" s="16"/>
      <c r="G276" s="16"/>
      <c r="H276" s="16"/>
      <c r="I276" s="220"/>
      <c r="J276" s="16"/>
      <c r="K276" s="16"/>
      <c r="L276" s="16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6"/>
      <c r="Y276" s="16"/>
      <c r="Z276" s="287"/>
      <c r="AA276" s="16"/>
      <c r="AB276" s="287"/>
      <c r="AC276" s="287"/>
      <c r="AD276" s="287"/>
    </row>
    <row r="277" ht="15.75" customHeight="1">
      <c r="A277" s="16"/>
      <c r="B277" s="16"/>
      <c r="C277" s="16"/>
      <c r="D277" s="16"/>
      <c r="E277" s="16"/>
      <c r="F277" s="16"/>
      <c r="G277" s="16"/>
      <c r="H277" s="16"/>
      <c r="I277" s="220"/>
      <c r="J277" s="16"/>
      <c r="K277" s="16"/>
      <c r="L277" s="16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6"/>
      <c r="X277" s="16"/>
      <c r="Y277" s="16"/>
      <c r="Z277" s="287"/>
      <c r="AA277" s="16"/>
      <c r="AB277" s="287"/>
      <c r="AC277" s="287"/>
      <c r="AD277" s="287"/>
    </row>
    <row r="278" ht="15.75" customHeight="1">
      <c r="A278" s="16"/>
      <c r="B278" s="16"/>
      <c r="C278" s="16"/>
      <c r="D278" s="16"/>
      <c r="E278" s="16"/>
      <c r="F278" s="16"/>
      <c r="G278" s="16"/>
      <c r="H278" s="16"/>
      <c r="I278" s="220"/>
      <c r="J278" s="16"/>
      <c r="K278" s="16"/>
      <c r="L278" s="16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6"/>
      <c r="X278" s="16"/>
      <c r="Y278" s="16"/>
      <c r="Z278" s="287"/>
      <c r="AA278" s="16"/>
      <c r="AB278" s="287"/>
      <c r="AC278" s="287"/>
      <c r="AD278" s="287"/>
    </row>
    <row r="279" ht="15.75" customHeight="1">
      <c r="A279" s="16"/>
      <c r="B279" s="16"/>
      <c r="C279" s="16"/>
      <c r="D279" s="16"/>
      <c r="E279" s="16"/>
      <c r="F279" s="16"/>
      <c r="G279" s="16"/>
      <c r="H279" s="16"/>
      <c r="I279" s="220"/>
      <c r="J279" s="16"/>
      <c r="K279" s="16"/>
      <c r="L279" s="16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6"/>
      <c r="X279" s="16"/>
      <c r="Y279" s="16"/>
      <c r="Z279" s="287"/>
      <c r="AA279" s="16"/>
      <c r="AB279" s="287"/>
      <c r="AC279" s="287"/>
      <c r="AD279" s="287"/>
    </row>
    <row r="280" ht="15.75" customHeight="1">
      <c r="A280" s="16"/>
      <c r="B280" s="16"/>
      <c r="C280" s="16"/>
      <c r="D280" s="16"/>
      <c r="E280" s="16"/>
      <c r="F280" s="16"/>
      <c r="G280" s="16"/>
      <c r="H280" s="16"/>
      <c r="I280" s="220"/>
      <c r="J280" s="16"/>
      <c r="K280" s="16"/>
      <c r="L280" s="16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6"/>
      <c r="X280" s="16"/>
      <c r="Y280" s="16"/>
      <c r="Z280" s="287"/>
      <c r="AA280" s="16"/>
      <c r="AB280" s="287"/>
      <c r="AC280" s="287"/>
      <c r="AD280" s="287"/>
    </row>
    <row r="281" ht="15.75" customHeight="1">
      <c r="A281" s="16"/>
      <c r="B281" s="16"/>
      <c r="C281" s="16"/>
      <c r="D281" s="16"/>
      <c r="E281" s="16"/>
      <c r="F281" s="16"/>
      <c r="G281" s="16"/>
      <c r="H281" s="16"/>
      <c r="I281" s="220"/>
      <c r="J281" s="16"/>
      <c r="K281" s="16"/>
      <c r="L281" s="16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6"/>
      <c r="X281" s="16"/>
      <c r="Y281" s="16"/>
      <c r="Z281" s="287"/>
      <c r="AA281" s="16"/>
      <c r="AB281" s="287"/>
      <c r="AC281" s="287"/>
      <c r="AD281" s="287"/>
    </row>
    <row r="282" ht="15.75" customHeight="1">
      <c r="A282" s="16"/>
      <c r="B282" s="16"/>
      <c r="C282" s="16"/>
      <c r="D282" s="16"/>
      <c r="E282" s="16"/>
      <c r="F282" s="16"/>
      <c r="G282" s="16"/>
      <c r="H282" s="16"/>
      <c r="I282" s="220"/>
      <c r="J282" s="16"/>
      <c r="K282" s="16"/>
      <c r="L282" s="16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6"/>
      <c r="X282" s="16"/>
      <c r="Y282" s="16"/>
      <c r="Z282" s="287"/>
      <c r="AA282" s="16"/>
      <c r="AB282" s="287"/>
      <c r="AC282" s="287"/>
      <c r="AD282" s="287"/>
    </row>
    <row r="283" ht="15.75" customHeight="1">
      <c r="A283" s="16"/>
      <c r="B283" s="16"/>
      <c r="C283" s="16"/>
      <c r="D283" s="16"/>
      <c r="E283" s="16"/>
      <c r="F283" s="16"/>
      <c r="G283" s="16"/>
      <c r="H283" s="16"/>
      <c r="I283" s="220"/>
      <c r="J283" s="16"/>
      <c r="K283" s="16"/>
      <c r="L283" s="16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6"/>
      <c r="X283" s="16"/>
      <c r="Y283" s="16"/>
      <c r="Z283" s="287"/>
      <c r="AA283" s="16"/>
      <c r="AB283" s="287"/>
      <c r="AC283" s="287"/>
      <c r="AD283" s="287"/>
    </row>
    <row r="284" ht="15.75" customHeight="1">
      <c r="A284" s="16"/>
      <c r="B284" s="16"/>
      <c r="C284" s="16"/>
      <c r="D284" s="16"/>
      <c r="E284" s="16"/>
      <c r="F284" s="16"/>
      <c r="G284" s="16"/>
      <c r="H284" s="16"/>
      <c r="I284" s="220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287"/>
      <c r="AA284" s="16"/>
      <c r="AB284" s="287"/>
      <c r="AC284" s="287"/>
      <c r="AD284" s="287"/>
    </row>
    <row r="285" ht="15.75" customHeight="1">
      <c r="A285" s="16"/>
      <c r="B285" s="16"/>
      <c r="C285" s="16"/>
      <c r="D285" s="16"/>
      <c r="E285" s="16"/>
      <c r="F285" s="16"/>
      <c r="G285" s="16"/>
      <c r="H285" s="16"/>
      <c r="I285" s="220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287"/>
      <c r="AA285" s="16"/>
      <c r="AB285" s="287"/>
      <c r="AC285" s="287"/>
      <c r="AD285" s="287"/>
    </row>
    <row r="286" ht="15.75" customHeight="1">
      <c r="A286" s="16"/>
      <c r="B286" s="16"/>
      <c r="C286" s="16"/>
      <c r="D286" s="16"/>
      <c r="E286" s="16"/>
      <c r="F286" s="16"/>
      <c r="G286" s="16"/>
      <c r="H286" s="16"/>
      <c r="I286" s="220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287"/>
      <c r="AA286" s="16"/>
      <c r="AB286" s="287"/>
      <c r="AC286" s="287"/>
      <c r="AD286" s="287"/>
    </row>
    <row r="287" ht="15.75" customHeight="1">
      <c r="A287" s="16"/>
      <c r="B287" s="16"/>
      <c r="C287" s="16"/>
      <c r="D287" s="16"/>
      <c r="E287" s="16"/>
      <c r="F287" s="16"/>
      <c r="G287" s="16"/>
      <c r="H287" s="16"/>
      <c r="I287" s="220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287"/>
      <c r="AA287" s="16"/>
      <c r="AB287" s="287"/>
      <c r="AC287" s="287"/>
      <c r="AD287" s="287"/>
    </row>
    <row r="288" ht="15.75" customHeight="1">
      <c r="A288" s="16"/>
      <c r="B288" s="16"/>
      <c r="C288" s="16"/>
      <c r="D288" s="16"/>
      <c r="E288" s="16"/>
      <c r="F288" s="16"/>
      <c r="G288" s="16"/>
      <c r="H288" s="16"/>
      <c r="I288" s="220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287"/>
      <c r="AA288" s="16"/>
      <c r="AB288" s="287"/>
      <c r="AC288" s="287"/>
      <c r="AD288" s="287"/>
    </row>
    <row r="289" ht="15.75" customHeight="1">
      <c r="A289" s="16"/>
      <c r="B289" s="16"/>
      <c r="C289" s="16"/>
      <c r="D289" s="16"/>
      <c r="E289" s="16"/>
      <c r="F289" s="16"/>
      <c r="G289" s="16"/>
      <c r="H289" s="16"/>
      <c r="I289" s="220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287"/>
      <c r="AA289" s="16"/>
      <c r="AB289" s="287"/>
      <c r="AC289" s="287"/>
      <c r="AD289" s="287"/>
    </row>
    <row r="290" ht="15.75" customHeight="1">
      <c r="A290" s="16"/>
      <c r="B290" s="16"/>
      <c r="C290" s="16"/>
      <c r="D290" s="16"/>
      <c r="E290" s="16"/>
      <c r="F290" s="16"/>
      <c r="G290" s="16"/>
      <c r="H290" s="16"/>
      <c r="I290" s="220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287"/>
      <c r="AA290" s="16"/>
      <c r="AB290" s="287"/>
      <c r="AC290" s="287"/>
      <c r="AD290" s="287"/>
    </row>
    <row r="291" ht="15.75" customHeight="1">
      <c r="A291" s="16"/>
      <c r="B291" s="16"/>
      <c r="C291" s="16"/>
      <c r="D291" s="16"/>
      <c r="E291" s="16"/>
      <c r="F291" s="16"/>
      <c r="G291" s="16"/>
      <c r="H291" s="16"/>
      <c r="I291" s="220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287"/>
      <c r="AA291" s="16"/>
      <c r="AB291" s="287"/>
      <c r="AC291" s="287"/>
      <c r="AD291" s="287"/>
    </row>
    <row r="292" ht="15.75" customHeight="1">
      <c r="A292" s="16"/>
      <c r="B292" s="16"/>
      <c r="C292" s="16"/>
      <c r="D292" s="16"/>
      <c r="E292" s="16"/>
      <c r="F292" s="16"/>
      <c r="G292" s="16"/>
      <c r="H292" s="16"/>
      <c r="I292" s="220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287"/>
      <c r="AA292" s="16"/>
      <c r="AB292" s="287"/>
      <c r="AC292" s="287"/>
      <c r="AD292" s="287"/>
    </row>
    <row r="293" ht="15.75" customHeight="1">
      <c r="A293" s="16"/>
      <c r="B293" s="16"/>
      <c r="C293" s="16"/>
      <c r="D293" s="16"/>
      <c r="E293" s="16"/>
      <c r="F293" s="16"/>
      <c r="G293" s="16"/>
      <c r="H293" s="16"/>
      <c r="I293" s="220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287"/>
      <c r="AA293" s="16"/>
      <c r="AB293" s="287"/>
      <c r="AC293" s="287"/>
      <c r="AD293" s="287"/>
    </row>
    <row r="294" ht="15.75" customHeight="1">
      <c r="A294" s="16"/>
      <c r="B294" s="16"/>
      <c r="C294" s="16"/>
      <c r="D294" s="16"/>
      <c r="E294" s="16"/>
      <c r="F294" s="16"/>
      <c r="G294" s="16"/>
      <c r="H294" s="16"/>
      <c r="I294" s="220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287"/>
      <c r="AA294" s="16"/>
      <c r="AB294" s="287"/>
      <c r="AC294" s="287"/>
      <c r="AD294" s="287"/>
    </row>
    <row r="295" ht="15.75" customHeight="1">
      <c r="A295" s="16"/>
      <c r="B295" s="16"/>
      <c r="C295" s="16"/>
      <c r="D295" s="16"/>
      <c r="E295" s="16"/>
      <c r="F295" s="16"/>
      <c r="G295" s="16"/>
      <c r="H295" s="16"/>
      <c r="I295" s="220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287"/>
      <c r="AA295" s="16"/>
      <c r="AB295" s="287"/>
      <c r="AC295" s="287"/>
      <c r="AD295" s="287"/>
    </row>
    <row r="296" ht="15.75" customHeight="1">
      <c r="A296" s="16"/>
      <c r="B296" s="16"/>
      <c r="C296" s="16"/>
      <c r="D296" s="16"/>
      <c r="E296" s="16"/>
      <c r="F296" s="16"/>
      <c r="G296" s="16"/>
      <c r="H296" s="16"/>
      <c r="I296" s="220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287"/>
      <c r="AA296" s="16"/>
      <c r="AB296" s="287"/>
      <c r="AC296" s="287"/>
      <c r="AD296" s="287"/>
    </row>
    <row r="297" ht="15.75" customHeight="1">
      <c r="A297" s="16"/>
      <c r="B297" s="16"/>
      <c r="C297" s="16"/>
      <c r="D297" s="16"/>
      <c r="E297" s="16"/>
      <c r="F297" s="16"/>
      <c r="G297" s="16"/>
      <c r="H297" s="16"/>
      <c r="I297" s="220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287"/>
      <c r="AA297" s="16"/>
      <c r="AB297" s="287"/>
      <c r="AC297" s="287"/>
      <c r="AD297" s="287"/>
    </row>
    <row r="298" ht="15.75" customHeight="1">
      <c r="A298" s="16"/>
      <c r="B298" s="16"/>
      <c r="C298" s="16"/>
      <c r="D298" s="16"/>
      <c r="E298" s="16"/>
      <c r="F298" s="16"/>
      <c r="G298" s="16"/>
      <c r="H298" s="16"/>
      <c r="I298" s="220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287"/>
      <c r="AA298" s="16"/>
      <c r="AB298" s="287"/>
      <c r="AC298" s="287"/>
      <c r="AD298" s="287"/>
    </row>
    <row r="299" ht="15.75" customHeight="1">
      <c r="A299" s="16"/>
      <c r="B299" s="16"/>
      <c r="C299" s="16"/>
      <c r="D299" s="16"/>
      <c r="E299" s="16"/>
      <c r="F299" s="16"/>
      <c r="G299" s="16"/>
      <c r="H299" s="16"/>
      <c r="I299" s="220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287"/>
      <c r="AA299" s="16"/>
      <c r="AB299" s="287"/>
      <c r="AC299" s="287"/>
      <c r="AD299" s="287"/>
    </row>
    <row r="300" ht="15.75" customHeight="1">
      <c r="A300" s="16"/>
      <c r="B300" s="16"/>
      <c r="C300" s="16"/>
      <c r="D300" s="16"/>
      <c r="E300" s="16"/>
      <c r="F300" s="16"/>
      <c r="G300" s="16"/>
      <c r="H300" s="16"/>
      <c r="I300" s="220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287"/>
      <c r="AA300" s="16"/>
      <c r="AB300" s="287"/>
      <c r="AC300" s="287"/>
      <c r="AD300" s="287"/>
    </row>
    <row r="301" ht="15.75" customHeight="1">
      <c r="A301" s="16"/>
      <c r="B301" s="16"/>
      <c r="C301" s="16"/>
      <c r="D301" s="16"/>
      <c r="E301" s="16"/>
      <c r="F301" s="16"/>
      <c r="G301" s="16"/>
      <c r="H301" s="16"/>
      <c r="I301" s="220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287"/>
      <c r="AA301" s="16"/>
      <c r="AB301" s="287"/>
      <c r="AC301" s="287"/>
      <c r="AD301" s="287"/>
    </row>
    <row r="302" ht="15.75" customHeight="1">
      <c r="A302" s="16"/>
      <c r="B302" s="16"/>
      <c r="C302" s="16"/>
      <c r="D302" s="16"/>
      <c r="E302" s="16"/>
      <c r="F302" s="16"/>
      <c r="G302" s="16"/>
      <c r="H302" s="16"/>
      <c r="I302" s="220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287"/>
      <c r="AA302" s="16"/>
      <c r="AB302" s="287"/>
      <c r="AC302" s="287"/>
      <c r="AD302" s="287"/>
    </row>
    <row r="303" ht="15.75" customHeight="1">
      <c r="A303" s="16"/>
      <c r="B303" s="16"/>
      <c r="C303" s="16"/>
      <c r="D303" s="16"/>
      <c r="E303" s="16"/>
      <c r="F303" s="16"/>
      <c r="G303" s="16"/>
      <c r="H303" s="16"/>
      <c r="I303" s="220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287"/>
      <c r="AA303" s="16"/>
      <c r="AB303" s="287"/>
      <c r="AC303" s="287"/>
      <c r="AD303" s="287"/>
    </row>
    <row r="304" ht="15.75" customHeight="1">
      <c r="A304" s="16"/>
      <c r="B304" s="16"/>
      <c r="C304" s="16"/>
      <c r="D304" s="16"/>
      <c r="E304" s="16"/>
      <c r="F304" s="16"/>
      <c r="G304" s="16"/>
      <c r="H304" s="16"/>
      <c r="I304" s="220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287"/>
      <c r="AA304" s="16"/>
      <c r="AB304" s="287"/>
      <c r="AC304" s="287"/>
      <c r="AD304" s="287"/>
    </row>
    <row r="305" ht="15.75" customHeight="1">
      <c r="A305" s="16"/>
      <c r="B305" s="16"/>
      <c r="C305" s="16"/>
      <c r="D305" s="16"/>
      <c r="E305" s="16"/>
      <c r="F305" s="16"/>
      <c r="G305" s="16"/>
      <c r="H305" s="16"/>
      <c r="I305" s="220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287"/>
      <c r="AA305" s="16"/>
      <c r="AB305" s="287"/>
      <c r="AC305" s="287"/>
      <c r="AD305" s="287"/>
    </row>
    <row r="306" ht="15.75" customHeight="1">
      <c r="A306" s="16"/>
      <c r="B306" s="16"/>
      <c r="C306" s="16"/>
      <c r="D306" s="16"/>
      <c r="E306" s="16"/>
      <c r="F306" s="16"/>
      <c r="G306" s="16"/>
      <c r="H306" s="16"/>
      <c r="I306" s="220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287"/>
      <c r="AA306" s="16"/>
      <c r="AB306" s="287"/>
      <c r="AC306" s="287"/>
      <c r="AD306" s="287"/>
    </row>
    <row r="307" ht="15.75" customHeight="1">
      <c r="A307" s="16"/>
      <c r="B307" s="16"/>
      <c r="C307" s="16"/>
      <c r="D307" s="16"/>
      <c r="E307" s="16"/>
      <c r="F307" s="16"/>
      <c r="G307" s="16"/>
      <c r="H307" s="16"/>
      <c r="I307" s="220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287"/>
      <c r="AA307" s="16"/>
      <c r="AB307" s="287"/>
      <c r="AC307" s="287"/>
      <c r="AD307" s="287"/>
    </row>
    <row r="308" ht="15.75" customHeight="1">
      <c r="A308" s="16"/>
      <c r="B308" s="16"/>
      <c r="C308" s="16"/>
      <c r="D308" s="16"/>
      <c r="E308" s="16"/>
      <c r="F308" s="16"/>
      <c r="G308" s="16"/>
      <c r="H308" s="16"/>
      <c r="I308" s="220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287"/>
      <c r="AA308" s="16"/>
      <c r="AB308" s="287"/>
      <c r="AC308" s="287"/>
      <c r="AD308" s="287"/>
    </row>
    <row r="309" ht="15.75" customHeight="1">
      <c r="A309" s="16"/>
      <c r="B309" s="16"/>
      <c r="C309" s="16"/>
      <c r="D309" s="16"/>
      <c r="E309" s="16"/>
      <c r="F309" s="16"/>
      <c r="G309" s="16"/>
      <c r="H309" s="16"/>
      <c r="I309" s="220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287"/>
      <c r="AA309" s="16"/>
      <c r="AB309" s="287"/>
      <c r="AC309" s="287"/>
      <c r="AD309" s="287"/>
    </row>
    <row r="310" ht="15.75" customHeight="1">
      <c r="A310" s="16"/>
      <c r="B310" s="16"/>
      <c r="C310" s="16"/>
      <c r="D310" s="16"/>
      <c r="E310" s="16"/>
      <c r="F310" s="16"/>
      <c r="G310" s="16"/>
      <c r="H310" s="16"/>
      <c r="I310" s="220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287"/>
      <c r="AA310" s="16"/>
      <c r="AB310" s="287"/>
      <c r="AC310" s="287"/>
      <c r="AD310" s="287"/>
    </row>
    <row r="311" ht="15.75" customHeight="1">
      <c r="A311" s="16"/>
      <c r="B311" s="16"/>
      <c r="C311" s="16"/>
      <c r="D311" s="16"/>
      <c r="E311" s="16"/>
      <c r="F311" s="16"/>
      <c r="G311" s="16"/>
      <c r="H311" s="16"/>
      <c r="I311" s="220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287"/>
      <c r="AA311" s="16"/>
      <c r="AB311" s="287"/>
      <c r="AC311" s="287"/>
      <c r="AD311" s="287"/>
    </row>
    <row r="312" ht="15.75" customHeight="1">
      <c r="A312" s="16"/>
      <c r="B312" s="16"/>
      <c r="C312" s="16"/>
      <c r="D312" s="16"/>
      <c r="E312" s="16"/>
      <c r="F312" s="16"/>
      <c r="G312" s="16"/>
      <c r="H312" s="16"/>
      <c r="I312" s="220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287"/>
      <c r="AA312" s="16"/>
      <c r="AB312" s="287"/>
      <c r="AC312" s="287"/>
      <c r="AD312" s="287"/>
    </row>
    <row r="313" ht="15.75" customHeight="1">
      <c r="A313" s="16"/>
      <c r="B313" s="16"/>
      <c r="C313" s="16"/>
      <c r="D313" s="16"/>
      <c r="E313" s="16"/>
      <c r="F313" s="16"/>
      <c r="G313" s="16"/>
      <c r="H313" s="16"/>
      <c r="I313" s="220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287"/>
      <c r="AA313" s="16"/>
      <c r="AB313" s="287"/>
      <c r="AC313" s="287"/>
      <c r="AD313" s="287"/>
    </row>
    <row r="314" ht="15.75" customHeight="1">
      <c r="A314" s="16"/>
      <c r="B314" s="16"/>
      <c r="C314" s="16"/>
      <c r="D314" s="16"/>
      <c r="E314" s="16"/>
      <c r="F314" s="16"/>
      <c r="G314" s="16"/>
      <c r="H314" s="16"/>
      <c r="I314" s="220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287"/>
      <c r="AA314" s="16"/>
      <c r="AB314" s="287"/>
      <c r="AC314" s="287"/>
      <c r="AD314" s="287"/>
    </row>
    <row r="315" ht="15.75" customHeight="1">
      <c r="A315" s="16"/>
      <c r="B315" s="16"/>
      <c r="C315" s="16"/>
      <c r="D315" s="16"/>
      <c r="E315" s="16"/>
      <c r="F315" s="16"/>
      <c r="G315" s="16"/>
      <c r="H315" s="16"/>
      <c r="I315" s="220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287"/>
      <c r="AA315" s="16"/>
      <c r="AB315" s="287"/>
      <c r="AC315" s="287"/>
      <c r="AD315" s="287"/>
    </row>
    <row r="316" ht="15.75" customHeight="1">
      <c r="A316" s="16"/>
      <c r="B316" s="16"/>
      <c r="C316" s="16"/>
      <c r="D316" s="16"/>
      <c r="E316" s="16"/>
      <c r="F316" s="16"/>
      <c r="G316" s="16"/>
      <c r="H316" s="16"/>
      <c r="I316" s="220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287"/>
      <c r="AA316" s="16"/>
      <c r="AB316" s="287"/>
      <c r="AC316" s="287"/>
      <c r="AD316" s="287"/>
    </row>
    <row r="317" ht="15.75" customHeight="1">
      <c r="A317" s="16"/>
      <c r="B317" s="16"/>
      <c r="C317" s="16"/>
      <c r="D317" s="16"/>
      <c r="E317" s="16"/>
      <c r="F317" s="16"/>
      <c r="G317" s="16"/>
      <c r="H317" s="16"/>
      <c r="I317" s="220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287"/>
      <c r="AA317" s="16"/>
      <c r="AB317" s="287"/>
      <c r="AC317" s="287"/>
      <c r="AD317" s="287"/>
    </row>
    <row r="318" ht="15.75" customHeight="1">
      <c r="A318" s="16"/>
      <c r="B318" s="16"/>
      <c r="C318" s="16"/>
      <c r="D318" s="16"/>
      <c r="E318" s="16"/>
      <c r="F318" s="16"/>
      <c r="G318" s="16"/>
      <c r="H318" s="16"/>
      <c r="I318" s="220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287"/>
      <c r="AA318" s="16"/>
      <c r="AB318" s="287"/>
      <c r="AC318" s="287"/>
      <c r="AD318" s="287"/>
    </row>
    <row r="319" ht="15.75" customHeight="1">
      <c r="A319" s="16"/>
      <c r="B319" s="16"/>
      <c r="C319" s="16"/>
      <c r="D319" s="16"/>
      <c r="E319" s="16"/>
      <c r="F319" s="16"/>
      <c r="G319" s="16"/>
      <c r="H319" s="16"/>
      <c r="I319" s="220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287"/>
      <c r="AA319" s="16"/>
      <c r="AB319" s="287"/>
      <c r="AC319" s="287"/>
      <c r="AD319" s="287"/>
    </row>
    <row r="320" ht="15.75" customHeight="1">
      <c r="A320" s="16"/>
      <c r="B320" s="16"/>
      <c r="C320" s="16"/>
      <c r="D320" s="16"/>
      <c r="E320" s="16"/>
      <c r="F320" s="16"/>
      <c r="G320" s="16"/>
      <c r="H320" s="16"/>
      <c r="I320" s="220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287"/>
      <c r="AA320" s="16"/>
      <c r="AB320" s="287"/>
      <c r="AC320" s="287"/>
      <c r="AD320" s="287"/>
    </row>
    <row r="321" ht="15.75" customHeight="1">
      <c r="A321" s="16"/>
      <c r="B321" s="16"/>
      <c r="C321" s="16"/>
      <c r="D321" s="16"/>
      <c r="E321" s="16"/>
      <c r="F321" s="16"/>
      <c r="G321" s="16"/>
      <c r="H321" s="16"/>
      <c r="I321" s="220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287"/>
      <c r="AA321" s="16"/>
      <c r="AB321" s="287"/>
      <c r="AC321" s="287"/>
      <c r="AD321" s="287"/>
    </row>
    <row r="322" ht="15.75" customHeight="1">
      <c r="A322" s="16"/>
      <c r="B322" s="16"/>
      <c r="C322" s="16"/>
      <c r="D322" s="16"/>
      <c r="E322" s="16"/>
      <c r="F322" s="16"/>
      <c r="G322" s="16"/>
      <c r="H322" s="16"/>
      <c r="I322" s="220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287"/>
      <c r="AA322" s="16"/>
      <c r="AB322" s="287"/>
      <c r="AC322" s="287"/>
      <c r="AD322" s="287"/>
    </row>
    <row r="323" ht="15.75" customHeight="1">
      <c r="A323" s="16"/>
      <c r="B323" s="16"/>
      <c r="C323" s="16"/>
      <c r="D323" s="16"/>
      <c r="E323" s="16"/>
      <c r="F323" s="16"/>
      <c r="G323" s="16"/>
      <c r="H323" s="16"/>
      <c r="I323" s="220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287"/>
      <c r="AA323" s="16"/>
      <c r="AB323" s="287"/>
      <c r="AC323" s="287"/>
      <c r="AD323" s="287"/>
    </row>
    <row r="324" ht="15.75" customHeight="1">
      <c r="A324" s="16"/>
      <c r="B324" s="16"/>
      <c r="C324" s="16"/>
      <c r="D324" s="16"/>
      <c r="E324" s="16"/>
      <c r="F324" s="16"/>
      <c r="G324" s="16"/>
      <c r="H324" s="16"/>
      <c r="I324" s="220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287"/>
      <c r="AA324" s="16"/>
      <c r="AB324" s="287"/>
      <c r="AC324" s="287"/>
      <c r="AD324" s="287"/>
    </row>
    <row r="325" ht="15.75" customHeight="1">
      <c r="A325" s="16"/>
      <c r="B325" s="16"/>
      <c r="C325" s="16"/>
      <c r="D325" s="16"/>
      <c r="E325" s="16"/>
      <c r="F325" s="16"/>
      <c r="G325" s="16"/>
      <c r="H325" s="16"/>
      <c r="I325" s="220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287"/>
      <c r="AA325" s="16"/>
      <c r="AB325" s="287"/>
      <c r="AC325" s="287"/>
      <c r="AD325" s="287"/>
    </row>
    <row r="326" ht="15.75" customHeight="1">
      <c r="A326" s="16"/>
      <c r="B326" s="16"/>
      <c r="C326" s="16"/>
      <c r="D326" s="16"/>
      <c r="E326" s="16"/>
      <c r="F326" s="16"/>
      <c r="G326" s="16"/>
      <c r="H326" s="16"/>
      <c r="I326" s="220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287"/>
      <c r="AA326" s="16"/>
      <c r="AB326" s="287"/>
      <c r="AC326" s="287"/>
      <c r="AD326" s="287"/>
    </row>
    <row r="327" ht="15.75" customHeight="1">
      <c r="A327" s="16"/>
      <c r="B327" s="16"/>
      <c r="C327" s="16"/>
      <c r="D327" s="16"/>
      <c r="E327" s="16"/>
      <c r="F327" s="16"/>
      <c r="G327" s="16"/>
      <c r="H327" s="16"/>
      <c r="I327" s="220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287"/>
      <c r="AA327" s="16"/>
      <c r="AB327" s="287"/>
      <c r="AC327" s="287"/>
      <c r="AD327" s="287"/>
    </row>
    <row r="328" ht="15.75" customHeight="1">
      <c r="A328" s="16"/>
      <c r="B328" s="16"/>
      <c r="C328" s="16"/>
      <c r="D328" s="16"/>
      <c r="E328" s="16"/>
      <c r="F328" s="16"/>
      <c r="G328" s="16"/>
      <c r="H328" s="16"/>
      <c r="I328" s="220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287"/>
      <c r="AA328" s="16"/>
      <c r="AB328" s="287"/>
      <c r="AC328" s="287"/>
      <c r="AD328" s="287"/>
    </row>
    <row r="329" ht="15.75" customHeight="1">
      <c r="A329" s="16"/>
      <c r="B329" s="16"/>
      <c r="C329" s="16"/>
      <c r="D329" s="16"/>
      <c r="E329" s="16"/>
      <c r="F329" s="16"/>
      <c r="G329" s="16"/>
      <c r="H329" s="16"/>
      <c r="I329" s="220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287"/>
      <c r="AA329" s="16"/>
      <c r="AB329" s="287"/>
      <c r="AC329" s="287"/>
      <c r="AD329" s="287"/>
    </row>
    <row r="330" ht="15.75" customHeight="1">
      <c r="A330" s="16"/>
      <c r="B330" s="16"/>
      <c r="C330" s="16"/>
      <c r="D330" s="16"/>
      <c r="E330" s="16"/>
      <c r="F330" s="16"/>
      <c r="G330" s="16"/>
      <c r="H330" s="16"/>
      <c r="I330" s="220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287"/>
      <c r="AA330" s="16"/>
      <c r="AB330" s="287"/>
      <c r="AC330" s="287"/>
      <c r="AD330" s="287"/>
    </row>
    <row r="331" ht="15.75" customHeight="1">
      <c r="A331" s="16"/>
      <c r="B331" s="16"/>
      <c r="C331" s="16"/>
      <c r="D331" s="16"/>
      <c r="E331" s="16"/>
      <c r="F331" s="16"/>
      <c r="G331" s="16"/>
      <c r="H331" s="16"/>
      <c r="I331" s="220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287"/>
      <c r="AA331" s="16"/>
      <c r="AB331" s="287"/>
      <c r="AC331" s="287"/>
      <c r="AD331" s="287"/>
    </row>
    <row r="332" ht="15.75" customHeight="1">
      <c r="A332" s="16"/>
      <c r="B332" s="16"/>
      <c r="C332" s="16"/>
      <c r="D332" s="16"/>
      <c r="E332" s="16"/>
      <c r="F332" s="16"/>
      <c r="G332" s="16"/>
      <c r="H332" s="16"/>
      <c r="I332" s="220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287"/>
      <c r="AA332" s="16"/>
      <c r="AB332" s="287"/>
      <c r="AC332" s="287"/>
      <c r="AD332" s="287"/>
    </row>
    <row r="333" ht="15.75" customHeight="1">
      <c r="A333" s="16"/>
      <c r="B333" s="16"/>
      <c r="C333" s="16"/>
      <c r="D333" s="16"/>
      <c r="E333" s="16"/>
      <c r="F333" s="16"/>
      <c r="G333" s="16"/>
      <c r="H333" s="16"/>
      <c r="I333" s="220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287"/>
      <c r="AA333" s="16"/>
      <c r="AB333" s="287"/>
      <c r="AC333" s="287"/>
      <c r="AD333" s="287"/>
    </row>
    <row r="334" ht="15.75" customHeight="1">
      <c r="A334" s="16"/>
      <c r="B334" s="16"/>
      <c r="C334" s="16"/>
      <c r="D334" s="16"/>
      <c r="E334" s="16"/>
      <c r="F334" s="16"/>
      <c r="G334" s="16"/>
      <c r="H334" s="16"/>
      <c r="I334" s="220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287"/>
      <c r="AA334" s="16"/>
      <c r="AB334" s="287"/>
      <c r="AC334" s="287"/>
      <c r="AD334" s="287"/>
    </row>
    <row r="335" ht="15.75" customHeight="1">
      <c r="A335" s="16"/>
      <c r="B335" s="16"/>
      <c r="C335" s="16"/>
      <c r="D335" s="16"/>
      <c r="E335" s="16"/>
      <c r="F335" s="16"/>
      <c r="G335" s="16"/>
      <c r="H335" s="16"/>
      <c r="I335" s="220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287"/>
      <c r="AA335" s="16"/>
      <c r="AB335" s="287"/>
      <c r="AC335" s="287"/>
      <c r="AD335" s="287"/>
    </row>
    <row r="336" ht="15.75" customHeight="1">
      <c r="A336" s="16"/>
      <c r="B336" s="16"/>
      <c r="C336" s="16"/>
      <c r="D336" s="16"/>
      <c r="E336" s="16"/>
      <c r="F336" s="16"/>
      <c r="G336" s="16"/>
      <c r="H336" s="16"/>
      <c r="I336" s="220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287"/>
      <c r="AA336" s="16"/>
      <c r="AB336" s="287"/>
      <c r="AC336" s="287"/>
      <c r="AD336" s="287"/>
    </row>
    <row r="337" ht="15.75" customHeight="1">
      <c r="A337" s="16"/>
      <c r="B337" s="16"/>
      <c r="C337" s="16"/>
      <c r="D337" s="16"/>
      <c r="E337" s="16"/>
      <c r="F337" s="16"/>
      <c r="G337" s="16"/>
      <c r="H337" s="16"/>
      <c r="I337" s="220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287"/>
      <c r="AA337" s="16"/>
      <c r="AB337" s="287"/>
      <c r="AC337" s="287"/>
      <c r="AD337" s="287"/>
    </row>
    <row r="338" ht="15.75" customHeight="1">
      <c r="A338" s="16"/>
      <c r="B338" s="16"/>
      <c r="C338" s="16"/>
      <c r="D338" s="16"/>
      <c r="E338" s="16"/>
      <c r="F338" s="16"/>
      <c r="G338" s="16"/>
      <c r="H338" s="16"/>
      <c r="I338" s="220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287"/>
      <c r="AA338" s="16"/>
      <c r="AB338" s="287"/>
      <c r="AC338" s="287"/>
      <c r="AD338" s="287"/>
    </row>
    <row r="339" ht="15.75" customHeight="1">
      <c r="A339" s="16"/>
      <c r="B339" s="16"/>
      <c r="C339" s="16"/>
      <c r="D339" s="16"/>
      <c r="E339" s="16"/>
      <c r="F339" s="16"/>
      <c r="G339" s="16"/>
      <c r="H339" s="16"/>
      <c r="I339" s="220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287"/>
      <c r="AA339" s="16"/>
      <c r="AB339" s="287"/>
      <c r="AC339" s="287"/>
      <c r="AD339" s="287"/>
    </row>
    <row r="340" ht="15.75" customHeight="1">
      <c r="A340" s="16"/>
      <c r="B340" s="16"/>
      <c r="C340" s="16"/>
      <c r="D340" s="16"/>
      <c r="E340" s="16"/>
      <c r="F340" s="16"/>
      <c r="G340" s="16"/>
      <c r="H340" s="16"/>
      <c r="I340" s="220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287"/>
      <c r="AA340" s="16"/>
      <c r="AB340" s="287"/>
      <c r="AC340" s="287"/>
      <c r="AD340" s="287"/>
    </row>
    <row r="341" ht="15.75" customHeight="1">
      <c r="A341" s="16"/>
      <c r="B341" s="16"/>
      <c r="C341" s="16"/>
      <c r="D341" s="16"/>
      <c r="E341" s="16"/>
      <c r="F341" s="16"/>
      <c r="G341" s="16"/>
      <c r="H341" s="16"/>
      <c r="I341" s="220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287"/>
      <c r="AA341" s="16"/>
      <c r="AB341" s="287"/>
      <c r="AC341" s="287"/>
      <c r="AD341" s="287"/>
    </row>
    <row r="342" ht="15.75" customHeight="1">
      <c r="A342" s="16"/>
      <c r="B342" s="16"/>
      <c r="C342" s="16"/>
      <c r="D342" s="16"/>
      <c r="E342" s="16"/>
      <c r="F342" s="16"/>
      <c r="G342" s="16"/>
      <c r="H342" s="16"/>
      <c r="I342" s="220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287"/>
      <c r="AA342" s="16"/>
      <c r="AB342" s="287"/>
      <c r="AC342" s="287"/>
      <c r="AD342" s="287"/>
    </row>
    <row r="343" ht="15.75" customHeight="1">
      <c r="A343" s="16"/>
      <c r="B343" s="16"/>
      <c r="C343" s="16"/>
      <c r="D343" s="16"/>
      <c r="E343" s="16"/>
      <c r="F343" s="16"/>
      <c r="G343" s="16"/>
      <c r="H343" s="16"/>
      <c r="I343" s="220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287"/>
      <c r="AA343" s="16"/>
      <c r="AB343" s="287"/>
      <c r="AC343" s="287"/>
      <c r="AD343" s="287"/>
    </row>
    <row r="344" ht="15.75" customHeight="1">
      <c r="A344" s="16"/>
      <c r="B344" s="16"/>
      <c r="C344" s="16"/>
      <c r="D344" s="16"/>
      <c r="E344" s="16"/>
      <c r="F344" s="16"/>
      <c r="G344" s="16"/>
      <c r="H344" s="16"/>
      <c r="I344" s="220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287"/>
      <c r="AA344" s="16"/>
      <c r="AB344" s="287"/>
      <c r="AC344" s="287"/>
      <c r="AD344" s="287"/>
    </row>
    <row r="345" ht="15.75" customHeight="1">
      <c r="A345" s="16"/>
      <c r="B345" s="16"/>
      <c r="C345" s="16"/>
      <c r="D345" s="16"/>
      <c r="E345" s="16"/>
      <c r="F345" s="16"/>
      <c r="G345" s="16"/>
      <c r="H345" s="16"/>
      <c r="I345" s="220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287"/>
      <c r="AA345" s="16"/>
      <c r="AB345" s="287"/>
      <c r="AC345" s="287"/>
      <c r="AD345" s="287"/>
    </row>
    <row r="346" ht="15.75" customHeight="1">
      <c r="A346" s="16"/>
      <c r="B346" s="16"/>
      <c r="C346" s="16"/>
      <c r="D346" s="16"/>
      <c r="E346" s="16"/>
      <c r="F346" s="16"/>
      <c r="G346" s="16"/>
      <c r="H346" s="16"/>
      <c r="I346" s="220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287"/>
      <c r="AA346" s="16"/>
      <c r="AB346" s="287"/>
      <c r="AC346" s="287"/>
      <c r="AD346" s="287"/>
    </row>
    <row r="347" ht="15.75" customHeight="1">
      <c r="A347" s="16"/>
      <c r="B347" s="16"/>
      <c r="C347" s="16"/>
      <c r="D347" s="16"/>
      <c r="E347" s="16"/>
      <c r="F347" s="16"/>
      <c r="G347" s="16"/>
      <c r="H347" s="16"/>
      <c r="I347" s="220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287"/>
      <c r="AA347" s="16"/>
      <c r="AB347" s="287"/>
      <c r="AC347" s="287"/>
      <c r="AD347" s="287"/>
    </row>
    <row r="348" ht="15.75" customHeight="1">
      <c r="A348" s="16"/>
      <c r="B348" s="16"/>
      <c r="C348" s="16"/>
      <c r="D348" s="16"/>
      <c r="E348" s="16"/>
      <c r="F348" s="16"/>
      <c r="G348" s="16"/>
      <c r="H348" s="16"/>
      <c r="I348" s="220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287"/>
      <c r="AA348" s="16"/>
      <c r="AB348" s="287"/>
      <c r="AC348" s="287"/>
      <c r="AD348" s="287"/>
    </row>
    <row r="349" ht="15.75" customHeight="1">
      <c r="A349" s="16"/>
      <c r="B349" s="16"/>
      <c r="C349" s="16"/>
      <c r="D349" s="16"/>
      <c r="E349" s="16"/>
      <c r="F349" s="16"/>
      <c r="G349" s="16"/>
      <c r="H349" s="16"/>
      <c r="I349" s="220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287"/>
      <c r="AA349" s="16"/>
      <c r="AB349" s="287"/>
      <c r="AC349" s="287"/>
      <c r="AD349" s="287"/>
    </row>
    <row r="350" ht="15.75" customHeight="1">
      <c r="A350" s="16"/>
      <c r="B350" s="16"/>
      <c r="C350" s="16"/>
      <c r="D350" s="16"/>
      <c r="E350" s="16"/>
      <c r="F350" s="16"/>
      <c r="G350" s="16"/>
      <c r="H350" s="16"/>
      <c r="I350" s="220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287"/>
      <c r="AA350" s="16"/>
      <c r="AB350" s="287"/>
      <c r="AC350" s="287"/>
      <c r="AD350" s="287"/>
    </row>
    <row r="351" ht="15.75" customHeight="1">
      <c r="A351" s="16"/>
      <c r="B351" s="16"/>
      <c r="C351" s="16"/>
      <c r="D351" s="16"/>
      <c r="E351" s="16"/>
      <c r="F351" s="16"/>
      <c r="G351" s="16"/>
      <c r="H351" s="16"/>
      <c r="I351" s="220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287"/>
      <c r="AA351" s="16"/>
      <c r="AB351" s="287"/>
      <c r="AC351" s="287"/>
      <c r="AD351" s="287"/>
    </row>
    <row r="352" ht="15.75" customHeight="1">
      <c r="A352" s="16"/>
      <c r="B352" s="16"/>
      <c r="C352" s="16"/>
      <c r="D352" s="16"/>
      <c r="E352" s="16"/>
      <c r="F352" s="16"/>
      <c r="G352" s="16"/>
      <c r="H352" s="16"/>
      <c r="I352" s="220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287"/>
      <c r="AA352" s="16"/>
      <c r="AB352" s="287"/>
      <c r="AC352" s="287"/>
      <c r="AD352" s="287"/>
    </row>
    <row r="353" ht="15.75" customHeight="1">
      <c r="A353" s="16"/>
      <c r="B353" s="16"/>
      <c r="C353" s="16"/>
      <c r="D353" s="16"/>
      <c r="E353" s="16"/>
      <c r="F353" s="16"/>
      <c r="G353" s="16"/>
      <c r="H353" s="16"/>
      <c r="I353" s="220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287"/>
      <c r="AA353" s="16"/>
      <c r="AB353" s="287"/>
      <c r="AC353" s="287"/>
      <c r="AD353" s="287"/>
    </row>
    <row r="354" ht="15.75" customHeight="1">
      <c r="A354" s="16"/>
      <c r="B354" s="16"/>
      <c r="C354" s="16"/>
      <c r="D354" s="16"/>
      <c r="E354" s="16"/>
      <c r="F354" s="16"/>
      <c r="G354" s="16"/>
      <c r="H354" s="16"/>
      <c r="I354" s="220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287"/>
      <c r="AA354" s="16"/>
      <c r="AB354" s="287"/>
      <c r="AC354" s="287"/>
      <c r="AD354" s="287"/>
    </row>
    <row r="355" ht="15.75" customHeight="1">
      <c r="A355" s="16"/>
      <c r="B355" s="16"/>
      <c r="C355" s="16"/>
      <c r="D355" s="16"/>
      <c r="E355" s="16"/>
      <c r="F355" s="16"/>
      <c r="G355" s="16"/>
      <c r="H355" s="16"/>
      <c r="I355" s="220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287"/>
      <c r="AA355" s="16"/>
      <c r="AB355" s="287"/>
      <c r="AC355" s="287"/>
      <c r="AD355" s="287"/>
    </row>
    <row r="356" ht="15.75" customHeight="1">
      <c r="A356" s="16"/>
      <c r="B356" s="16"/>
      <c r="C356" s="16"/>
      <c r="D356" s="16"/>
      <c r="E356" s="16"/>
      <c r="F356" s="16"/>
      <c r="G356" s="16"/>
      <c r="H356" s="16"/>
      <c r="I356" s="220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287"/>
      <c r="AA356" s="16"/>
      <c r="AB356" s="287"/>
      <c r="AC356" s="287"/>
      <c r="AD356" s="287"/>
    </row>
    <row r="357" ht="15.75" customHeight="1">
      <c r="A357" s="16"/>
      <c r="B357" s="16"/>
      <c r="C357" s="16"/>
      <c r="D357" s="16"/>
      <c r="E357" s="16"/>
      <c r="F357" s="16"/>
      <c r="G357" s="16"/>
      <c r="H357" s="16"/>
      <c r="I357" s="220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287"/>
      <c r="AA357" s="16"/>
      <c r="AB357" s="287"/>
      <c r="AC357" s="287"/>
      <c r="AD357" s="287"/>
    </row>
    <row r="358" ht="15.75" customHeight="1">
      <c r="A358" s="16"/>
      <c r="B358" s="16"/>
      <c r="C358" s="16"/>
      <c r="D358" s="16"/>
      <c r="E358" s="16"/>
      <c r="F358" s="16"/>
      <c r="G358" s="16"/>
      <c r="H358" s="16"/>
      <c r="I358" s="220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287"/>
      <c r="AA358" s="16"/>
      <c r="AB358" s="287"/>
      <c r="AC358" s="287"/>
      <c r="AD358" s="287"/>
    </row>
    <row r="359" ht="15.75" customHeight="1">
      <c r="A359" s="16"/>
      <c r="B359" s="16"/>
      <c r="C359" s="16"/>
      <c r="D359" s="16"/>
      <c r="E359" s="16"/>
      <c r="F359" s="16"/>
      <c r="G359" s="16"/>
      <c r="H359" s="16"/>
      <c r="I359" s="220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287"/>
      <c r="AA359" s="16"/>
      <c r="AB359" s="287"/>
      <c r="AC359" s="287"/>
      <c r="AD359" s="287"/>
    </row>
    <row r="360" ht="15.75" customHeight="1">
      <c r="A360" s="16"/>
      <c r="B360" s="16"/>
      <c r="C360" s="16"/>
      <c r="D360" s="16"/>
      <c r="E360" s="16"/>
      <c r="F360" s="16"/>
      <c r="G360" s="16"/>
      <c r="H360" s="16"/>
      <c r="I360" s="220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287"/>
      <c r="AA360" s="16"/>
      <c r="AB360" s="287"/>
      <c r="AC360" s="287"/>
      <c r="AD360" s="287"/>
    </row>
    <row r="361" ht="15.75" customHeight="1">
      <c r="A361" s="16"/>
      <c r="B361" s="16"/>
      <c r="C361" s="16"/>
      <c r="D361" s="16"/>
      <c r="E361" s="16"/>
      <c r="F361" s="16"/>
      <c r="G361" s="16"/>
      <c r="H361" s="16"/>
      <c r="I361" s="220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287"/>
      <c r="AA361" s="16"/>
      <c r="AB361" s="287"/>
      <c r="AC361" s="287"/>
      <c r="AD361" s="287"/>
    </row>
    <row r="362" ht="15.75" customHeight="1">
      <c r="A362" s="16"/>
      <c r="B362" s="16"/>
      <c r="C362" s="16"/>
      <c r="D362" s="16"/>
      <c r="E362" s="16"/>
      <c r="F362" s="16"/>
      <c r="G362" s="16"/>
      <c r="H362" s="16"/>
      <c r="I362" s="220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287"/>
      <c r="AA362" s="16"/>
      <c r="AB362" s="287"/>
      <c r="AC362" s="287"/>
      <c r="AD362" s="287"/>
    </row>
    <row r="363" ht="15.75" customHeight="1">
      <c r="A363" s="16"/>
      <c r="B363" s="16"/>
      <c r="C363" s="16"/>
      <c r="D363" s="16"/>
      <c r="E363" s="16"/>
      <c r="F363" s="16"/>
      <c r="G363" s="16"/>
      <c r="H363" s="16"/>
      <c r="I363" s="220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287"/>
      <c r="AA363" s="16"/>
      <c r="AB363" s="287"/>
      <c r="AC363" s="287"/>
      <c r="AD363" s="287"/>
    </row>
    <row r="364" ht="15.75" customHeight="1">
      <c r="A364" s="16"/>
      <c r="B364" s="16"/>
      <c r="C364" s="16"/>
      <c r="D364" s="16"/>
      <c r="E364" s="16"/>
      <c r="F364" s="16"/>
      <c r="G364" s="16"/>
      <c r="H364" s="16"/>
      <c r="I364" s="220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287"/>
      <c r="AA364" s="16"/>
      <c r="AB364" s="287"/>
      <c r="AC364" s="287"/>
      <c r="AD364" s="287"/>
    </row>
    <row r="365" ht="15.75" customHeight="1">
      <c r="A365" s="16"/>
      <c r="B365" s="16"/>
      <c r="C365" s="16"/>
      <c r="D365" s="16"/>
      <c r="E365" s="16"/>
      <c r="F365" s="16"/>
      <c r="G365" s="16"/>
      <c r="H365" s="16"/>
      <c r="I365" s="220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287"/>
      <c r="AA365" s="16"/>
      <c r="AB365" s="287"/>
      <c r="AC365" s="287"/>
      <c r="AD365" s="287"/>
    </row>
    <row r="366" ht="15.75" customHeight="1">
      <c r="A366" s="16"/>
      <c r="B366" s="16"/>
      <c r="C366" s="16"/>
      <c r="D366" s="16"/>
      <c r="E366" s="16"/>
      <c r="F366" s="16"/>
      <c r="G366" s="16"/>
      <c r="H366" s="16"/>
      <c r="I366" s="220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287"/>
      <c r="AA366" s="16"/>
      <c r="AB366" s="287"/>
      <c r="AC366" s="287"/>
      <c r="AD366" s="287"/>
    </row>
    <row r="367" ht="15.75" customHeight="1">
      <c r="A367" s="16"/>
      <c r="B367" s="16"/>
      <c r="C367" s="16"/>
      <c r="D367" s="16"/>
      <c r="E367" s="16"/>
      <c r="F367" s="16"/>
      <c r="G367" s="16"/>
      <c r="H367" s="16"/>
      <c r="I367" s="220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287"/>
      <c r="AA367" s="16"/>
      <c r="AB367" s="287"/>
      <c r="AC367" s="287"/>
      <c r="AD367" s="287"/>
    </row>
    <row r="368" ht="15.75" customHeight="1">
      <c r="A368" s="16"/>
      <c r="B368" s="16"/>
      <c r="C368" s="16"/>
      <c r="D368" s="16"/>
      <c r="E368" s="16"/>
      <c r="F368" s="16"/>
      <c r="G368" s="16"/>
      <c r="H368" s="16"/>
      <c r="I368" s="220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287"/>
      <c r="AA368" s="16"/>
      <c r="AB368" s="287"/>
      <c r="AC368" s="287"/>
      <c r="AD368" s="287"/>
    </row>
    <row r="369" ht="15.75" customHeight="1">
      <c r="A369" s="16"/>
      <c r="B369" s="16"/>
      <c r="C369" s="16"/>
      <c r="D369" s="16"/>
      <c r="E369" s="16"/>
      <c r="F369" s="16"/>
      <c r="G369" s="16"/>
      <c r="H369" s="16"/>
      <c r="I369" s="220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287"/>
      <c r="AA369" s="16"/>
      <c r="AB369" s="287"/>
      <c r="AC369" s="287"/>
      <c r="AD369" s="287"/>
    </row>
    <row r="370" ht="15.75" customHeight="1">
      <c r="A370" s="16"/>
      <c r="B370" s="16"/>
      <c r="C370" s="16"/>
      <c r="D370" s="16"/>
      <c r="E370" s="16"/>
      <c r="F370" s="16"/>
      <c r="G370" s="16"/>
      <c r="H370" s="16"/>
      <c r="I370" s="220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287"/>
      <c r="AA370" s="16"/>
      <c r="AB370" s="287"/>
      <c r="AC370" s="287"/>
      <c r="AD370" s="287"/>
    </row>
    <row r="371" ht="15.75" customHeight="1">
      <c r="A371" s="16"/>
      <c r="B371" s="16"/>
      <c r="C371" s="16"/>
      <c r="D371" s="16"/>
      <c r="E371" s="16"/>
      <c r="F371" s="16"/>
      <c r="G371" s="16"/>
      <c r="H371" s="16"/>
      <c r="I371" s="220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287"/>
      <c r="AA371" s="16"/>
      <c r="AB371" s="287"/>
      <c r="AC371" s="287"/>
      <c r="AD371" s="287"/>
    </row>
    <row r="372" ht="15.75" customHeight="1">
      <c r="A372" s="16"/>
      <c r="B372" s="16"/>
      <c r="C372" s="16"/>
      <c r="D372" s="16"/>
      <c r="E372" s="16"/>
      <c r="F372" s="16"/>
      <c r="G372" s="16"/>
      <c r="H372" s="16"/>
      <c r="I372" s="220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287"/>
      <c r="AA372" s="16"/>
      <c r="AB372" s="287"/>
      <c r="AC372" s="287"/>
      <c r="AD372" s="287"/>
    </row>
    <row r="373" ht="15.75" customHeight="1">
      <c r="A373" s="16"/>
      <c r="B373" s="16"/>
      <c r="C373" s="16"/>
      <c r="D373" s="16"/>
      <c r="E373" s="16"/>
      <c r="F373" s="16"/>
      <c r="G373" s="16"/>
      <c r="H373" s="16"/>
      <c r="I373" s="220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287"/>
      <c r="AA373" s="16"/>
      <c r="AB373" s="287"/>
      <c r="AC373" s="287"/>
      <c r="AD373" s="287"/>
    </row>
    <row r="374" ht="15.75" customHeight="1">
      <c r="A374" s="16"/>
      <c r="B374" s="16"/>
      <c r="C374" s="16"/>
      <c r="D374" s="16"/>
      <c r="E374" s="16"/>
      <c r="F374" s="16"/>
      <c r="G374" s="16"/>
      <c r="H374" s="16"/>
      <c r="I374" s="220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287"/>
      <c r="AA374" s="16"/>
      <c r="AB374" s="287"/>
      <c r="AC374" s="287"/>
      <c r="AD374" s="287"/>
    </row>
    <row r="375" ht="15.75" customHeight="1">
      <c r="A375" s="16"/>
      <c r="B375" s="16"/>
      <c r="C375" s="16"/>
      <c r="D375" s="16"/>
      <c r="E375" s="16"/>
      <c r="F375" s="16"/>
      <c r="G375" s="16"/>
      <c r="H375" s="16"/>
      <c r="I375" s="220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287"/>
      <c r="AA375" s="16"/>
      <c r="AB375" s="287"/>
      <c r="AC375" s="287"/>
      <c r="AD375" s="287"/>
    </row>
    <row r="376" ht="15.75" customHeight="1">
      <c r="A376" s="16"/>
      <c r="B376" s="16"/>
      <c r="C376" s="16"/>
      <c r="D376" s="16"/>
      <c r="E376" s="16"/>
      <c r="F376" s="16"/>
      <c r="G376" s="16"/>
      <c r="H376" s="16"/>
      <c r="I376" s="220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287"/>
      <c r="AA376" s="16"/>
      <c r="AB376" s="287"/>
      <c r="AC376" s="287"/>
      <c r="AD376" s="287"/>
    </row>
    <row r="377" ht="15.75" customHeight="1">
      <c r="A377" s="16"/>
      <c r="B377" s="16"/>
      <c r="C377" s="16"/>
      <c r="D377" s="16"/>
      <c r="E377" s="16"/>
      <c r="F377" s="16"/>
      <c r="G377" s="16"/>
      <c r="H377" s="16"/>
      <c r="I377" s="220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287"/>
      <c r="AA377" s="16"/>
      <c r="AB377" s="287"/>
      <c r="AC377" s="287"/>
      <c r="AD377" s="287"/>
    </row>
    <row r="378" ht="15.75" customHeight="1">
      <c r="A378" s="16"/>
      <c r="B378" s="16"/>
      <c r="C378" s="16"/>
      <c r="D378" s="16"/>
      <c r="E378" s="16"/>
      <c r="F378" s="16"/>
      <c r="G378" s="16"/>
      <c r="H378" s="16"/>
      <c r="I378" s="220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287"/>
      <c r="AA378" s="16"/>
      <c r="AB378" s="287"/>
      <c r="AC378" s="287"/>
      <c r="AD378" s="287"/>
    </row>
    <row r="379" ht="15.75" customHeight="1">
      <c r="A379" s="16"/>
      <c r="B379" s="16"/>
      <c r="C379" s="16"/>
      <c r="D379" s="16"/>
      <c r="E379" s="16"/>
      <c r="F379" s="16"/>
      <c r="G379" s="16"/>
      <c r="H379" s="16"/>
      <c r="I379" s="220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287"/>
      <c r="AA379" s="16"/>
      <c r="AB379" s="287"/>
      <c r="AC379" s="287"/>
      <c r="AD379" s="287"/>
    </row>
    <row r="380" ht="15.75" customHeight="1">
      <c r="A380" s="16"/>
      <c r="B380" s="16"/>
      <c r="C380" s="16"/>
      <c r="D380" s="16"/>
      <c r="E380" s="16"/>
      <c r="F380" s="16"/>
      <c r="G380" s="16"/>
      <c r="H380" s="16"/>
      <c r="I380" s="220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287"/>
      <c r="AA380" s="16"/>
      <c r="AB380" s="287"/>
      <c r="AC380" s="287"/>
      <c r="AD380" s="287"/>
    </row>
    <row r="381" ht="15.75" customHeight="1">
      <c r="A381" s="16"/>
      <c r="B381" s="16"/>
      <c r="C381" s="16"/>
      <c r="D381" s="16"/>
      <c r="E381" s="16"/>
      <c r="F381" s="16"/>
      <c r="G381" s="16"/>
      <c r="H381" s="16"/>
      <c r="I381" s="220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287"/>
      <c r="AA381" s="16"/>
      <c r="AB381" s="287"/>
      <c r="AC381" s="287"/>
      <c r="AD381" s="287"/>
    </row>
    <row r="382" ht="15.75" customHeight="1">
      <c r="A382" s="16"/>
      <c r="B382" s="16"/>
      <c r="C382" s="16"/>
      <c r="D382" s="16"/>
      <c r="E382" s="16"/>
      <c r="F382" s="16"/>
      <c r="G382" s="16"/>
      <c r="H382" s="16"/>
      <c r="I382" s="220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287"/>
      <c r="AA382" s="16"/>
      <c r="AB382" s="287"/>
      <c r="AC382" s="287"/>
      <c r="AD382" s="287"/>
    </row>
    <row r="383" ht="15.75" customHeight="1">
      <c r="A383" s="16"/>
      <c r="B383" s="16"/>
      <c r="C383" s="16"/>
      <c r="D383" s="16"/>
      <c r="E383" s="16"/>
      <c r="F383" s="16"/>
      <c r="G383" s="16"/>
      <c r="H383" s="16"/>
      <c r="I383" s="220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287"/>
      <c r="AA383" s="16"/>
      <c r="AB383" s="287"/>
      <c r="AC383" s="287"/>
      <c r="AD383" s="287"/>
    </row>
    <row r="384" ht="15.75" customHeight="1">
      <c r="A384" s="16"/>
      <c r="B384" s="16"/>
      <c r="C384" s="16"/>
      <c r="D384" s="16"/>
      <c r="E384" s="16"/>
      <c r="F384" s="16"/>
      <c r="G384" s="16"/>
      <c r="H384" s="16"/>
      <c r="I384" s="220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287"/>
      <c r="AA384" s="16"/>
      <c r="AB384" s="287"/>
      <c r="AC384" s="287"/>
      <c r="AD384" s="287"/>
    </row>
    <row r="385" ht="15.75" customHeight="1">
      <c r="A385" s="16"/>
      <c r="B385" s="16"/>
      <c r="C385" s="16"/>
      <c r="D385" s="16"/>
      <c r="E385" s="16"/>
      <c r="F385" s="16"/>
      <c r="G385" s="16"/>
      <c r="H385" s="16"/>
      <c r="I385" s="220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287"/>
      <c r="AA385" s="16"/>
      <c r="AB385" s="287"/>
      <c r="AC385" s="287"/>
      <c r="AD385" s="287"/>
    </row>
    <row r="386" ht="15.75" customHeight="1">
      <c r="A386" s="16"/>
      <c r="B386" s="16"/>
      <c r="C386" s="16"/>
      <c r="D386" s="16"/>
      <c r="E386" s="16"/>
      <c r="F386" s="16"/>
      <c r="G386" s="16"/>
      <c r="H386" s="16"/>
      <c r="I386" s="220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287"/>
      <c r="AA386" s="16"/>
      <c r="AB386" s="287"/>
      <c r="AC386" s="287"/>
      <c r="AD386" s="287"/>
    </row>
    <row r="387" ht="15.75" customHeight="1">
      <c r="A387" s="16"/>
      <c r="B387" s="16"/>
      <c r="C387" s="16"/>
      <c r="D387" s="16"/>
      <c r="E387" s="16"/>
      <c r="F387" s="16"/>
      <c r="G387" s="16"/>
      <c r="H387" s="16"/>
      <c r="I387" s="220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287"/>
      <c r="AA387" s="16"/>
      <c r="AB387" s="287"/>
      <c r="AC387" s="287"/>
      <c r="AD387" s="287"/>
    </row>
    <row r="388" ht="15.75" customHeight="1">
      <c r="A388" s="16"/>
      <c r="B388" s="16"/>
      <c r="C388" s="16"/>
      <c r="D388" s="16"/>
      <c r="E388" s="16"/>
      <c r="F388" s="16"/>
      <c r="G388" s="16"/>
      <c r="H388" s="16"/>
      <c r="I388" s="220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287"/>
      <c r="AA388" s="16"/>
      <c r="AB388" s="287"/>
      <c r="AC388" s="287"/>
      <c r="AD388" s="287"/>
    </row>
    <row r="389" ht="15.75" customHeight="1">
      <c r="A389" s="16"/>
      <c r="B389" s="16"/>
      <c r="C389" s="16"/>
      <c r="D389" s="16"/>
      <c r="E389" s="16"/>
      <c r="F389" s="16"/>
      <c r="G389" s="16"/>
      <c r="H389" s="16"/>
      <c r="I389" s="220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287"/>
      <c r="AA389" s="16"/>
      <c r="AB389" s="287"/>
      <c r="AC389" s="287"/>
      <c r="AD389" s="287"/>
    </row>
    <row r="390" ht="15.75" customHeight="1">
      <c r="A390" s="16"/>
      <c r="B390" s="16"/>
      <c r="C390" s="16"/>
      <c r="D390" s="16"/>
      <c r="E390" s="16"/>
      <c r="F390" s="16"/>
      <c r="G390" s="16"/>
      <c r="H390" s="16"/>
      <c r="I390" s="220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287"/>
      <c r="AA390" s="16"/>
      <c r="AB390" s="287"/>
      <c r="AC390" s="287"/>
      <c r="AD390" s="287"/>
    </row>
    <row r="391" ht="15.75" customHeight="1">
      <c r="A391" s="16"/>
      <c r="B391" s="16"/>
      <c r="C391" s="16"/>
      <c r="D391" s="16"/>
      <c r="E391" s="16"/>
      <c r="F391" s="16"/>
      <c r="G391" s="16"/>
      <c r="H391" s="16"/>
      <c r="I391" s="220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287"/>
      <c r="AA391" s="16"/>
      <c r="AB391" s="287"/>
      <c r="AC391" s="287"/>
      <c r="AD391" s="287"/>
    </row>
    <row r="392" ht="15.75" customHeight="1">
      <c r="A392" s="16"/>
      <c r="B392" s="16"/>
      <c r="C392" s="16"/>
      <c r="D392" s="16"/>
      <c r="E392" s="16"/>
      <c r="F392" s="16"/>
      <c r="G392" s="16"/>
      <c r="H392" s="16"/>
      <c r="I392" s="220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287"/>
      <c r="AA392" s="16"/>
      <c r="AB392" s="287"/>
      <c r="AC392" s="287"/>
      <c r="AD392" s="287"/>
    </row>
    <row r="393" ht="15.75" customHeight="1">
      <c r="A393" s="16"/>
      <c r="B393" s="16"/>
      <c r="C393" s="16"/>
      <c r="D393" s="16"/>
      <c r="E393" s="16"/>
      <c r="F393" s="16"/>
      <c r="G393" s="16"/>
      <c r="H393" s="16"/>
      <c r="I393" s="220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287"/>
      <c r="AA393" s="16"/>
      <c r="AB393" s="287"/>
      <c r="AC393" s="287"/>
      <c r="AD393" s="287"/>
    </row>
    <row r="394" ht="15.75" customHeight="1">
      <c r="A394" s="16"/>
      <c r="B394" s="16"/>
      <c r="C394" s="16"/>
      <c r="D394" s="16"/>
      <c r="E394" s="16"/>
      <c r="F394" s="16"/>
      <c r="G394" s="16"/>
      <c r="H394" s="16"/>
      <c r="I394" s="220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287"/>
      <c r="AA394" s="16"/>
      <c r="AB394" s="287"/>
      <c r="AC394" s="287"/>
      <c r="AD394" s="287"/>
    </row>
    <row r="395" ht="15.75" customHeight="1">
      <c r="A395" s="16"/>
      <c r="B395" s="16"/>
      <c r="C395" s="16"/>
      <c r="D395" s="16"/>
      <c r="E395" s="16"/>
      <c r="F395" s="16"/>
      <c r="G395" s="16"/>
      <c r="H395" s="16"/>
      <c r="I395" s="220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287"/>
      <c r="AA395" s="16"/>
      <c r="AB395" s="287"/>
      <c r="AC395" s="287"/>
      <c r="AD395" s="287"/>
    </row>
    <row r="396" ht="15.75" customHeight="1">
      <c r="A396" s="16"/>
      <c r="B396" s="16"/>
      <c r="C396" s="16"/>
      <c r="D396" s="16"/>
      <c r="E396" s="16"/>
      <c r="F396" s="16"/>
      <c r="G396" s="16"/>
      <c r="H396" s="16"/>
      <c r="I396" s="220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287"/>
      <c r="AA396" s="16"/>
      <c r="AB396" s="287"/>
      <c r="AC396" s="287"/>
      <c r="AD396" s="287"/>
    </row>
    <row r="397" ht="15.75" customHeight="1">
      <c r="A397" s="16"/>
      <c r="B397" s="16"/>
      <c r="C397" s="16"/>
      <c r="D397" s="16"/>
      <c r="E397" s="16"/>
      <c r="F397" s="16"/>
      <c r="G397" s="16"/>
      <c r="H397" s="16"/>
      <c r="I397" s="220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287"/>
      <c r="AA397" s="16"/>
      <c r="AB397" s="287"/>
      <c r="AC397" s="287"/>
      <c r="AD397" s="287"/>
    </row>
    <row r="398" ht="15.75" customHeight="1">
      <c r="A398" s="16"/>
      <c r="B398" s="16"/>
      <c r="C398" s="16"/>
      <c r="D398" s="16"/>
      <c r="E398" s="16"/>
      <c r="F398" s="16"/>
      <c r="G398" s="16"/>
      <c r="H398" s="16"/>
      <c r="I398" s="220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287"/>
      <c r="AA398" s="16"/>
      <c r="AB398" s="287"/>
      <c r="AC398" s="287"/>
      <c r="AD398" s="287"/>
    </row>
    <row r="399" ht="15.75" customHeight="1">
      <c r="A399" s="16"/>
      <c r="B399" s="16"/>
      <c r="C399" s="16"/>
      <c r="D399" s="16"/>
      <c r="E399" s="16"/>
      <c r="F399" s="16"/>
      <c r="G399" s="16"/>
      <c r="H399" s="16"/>
      <c r="I399" s="220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287"/>
      <c r="AA399" s="16"/>
      <c r="AB399" s="287"/>
      <c r="AC399" s="287"/>
      <c r="AD399" s="287"/>
    </row>
    <row r="400" ht="15.75" customHeight="1">
      <c r="A400" s="16"/>
      <c r="B400" s="16"/>
      <c r="C400" s="16"/>
      <c r="D400" s="16"/>
      <c r="E400" s="16"/>
      <c r="F400" s="16"/>
      <c r="G400" s="16"/>
      <c r="H400" s="16"/>
      <c r="I400" s="220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287"/>
      <c r="AA400" s="16"/>
      <c r="AB400" s="287"/>
      <c r="AC400" s="287"/>
      <c r="AD400" s="287"/>
    </row>
    <row r="401" ht="15.75" customHeight="1">
      <c r="A401" s="16"/>
      <c r="B401" s="16"/>
      <c r="C401" s="16"/>
      <c r="D401" s="16"/>
      <c r="E401" s="16"/>
      <c r="F401" s="16"/>
      <c r="G401" s="16"/>
      <c r="H401" s="16"/>
      <c r="I401" s="220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287"/>
      <c r="AA401" s="16"/>
      <c r="AB401" s="287"/>
      <c r="AC401" s="287"/>
      <c r="AD401" s="287"/>
    </row>
    <row r="402" ht="15.75" customHeight="1">
      <c r="A402" s="16"/>
      <c r="B402" s="16"/>
      <c r="C402" s="16"/>
      <c r="D402" s="16"/>
      <c r="E402" s="16"/>
      <c r="F402" s="16"/>
      <c r="G402" s="16"/>
      <c r="H402" s="16"/>
      <c r="I402" s="220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287"/>
      <c r="AA402" s="16"/>
      <c r="AB402" s="287"/>
      <c r="AC402" s="287"/>
      <c r="AD402" s="287"/>
    </row>
    <row r="403" ht="15.75" customHeight="1">
      <c r="A403" s="16"/>
      <c r="B403" s="16"/>
      <c r="C403" s="16"/>
      <c r="D403" s="16"/>
      <c r="E403" s="16"/>
      <c r="F403" s="16"/>
      <c r="G403" s="16"/>
      <c r="H403" s="16"/>
      <c r="I403" s="220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287"/>
      <c r="AA403" s="16"/>
      <c r="AB403" s="287"/>
      <c r="AC403" s="287"/>
      <c r="AD403" s="287"/>
    </row>
    <row r="404" ht="15.75" customHeight="1">
      <c r="A404" s="16"/>
      <c r="B404" s="16"/>
      <c r="C404" s="16"/>
      <c r="D404" s="16"/>
      <c r="E404" s="16"/>
      <c r="F404" s="16"/>
      <c r="G404" s="16"/>
      <c r="H404" s="16"/>
      <c r="I404" s="220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287"/>
      <c r="AA404" s="16"/>
      <c r="AB404" s="287"/>
      <c r="AC404" s="287"/>
      <c r="AD404" s="287"/>
    </row>
    <row r="405" ht="15.75" customHeight="1">
      <c r="A405" s="16"/>
      <c r="B405" s="16"/>
      <c r="C405" s="16"/>
      <c r="D405" s="16"/>
      <c r="E405" s="16"/>
      <c r="F405" s="16"/>
      <c r="G405" s="16"/>
      <c r="H405" s="16"/>
      <c r="I405" s="220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287"/>
      <c r="AA405" s="16"/>
      <c r="AB405" s="287"/>
      <c r="AC405" s="287"/>
      <c r="AD405" s="287"/>
    </row>
    <row r="406" ht="15.75" customHeight="1">
      <c r="A406" s="16"/>
      <c r="B406" s="16"/>
      <c r="C406" s="16"/>
      <c r="D406" s="16"/>
      <c r="E406" s="16"/>
      <c r="F406" s="16"/>
      <c r="G406" s="16"/>
      <c r="H406" s="16"/>
      <c r="I406" s="220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287"/>
      <c r="AA406" s="16"/>
      <c r="AB406" s="287"/>
      <c r="AC406" s="287"/>
      <c r="AD406" s="287"/>
    </row>
    <row r="407" ht="15.75" customHeight="1">
      <c r="A407" s="16"/>
      <c r="B407" s="16"/>
      <c r="C407" s="16"/>
      <c r="D407" s="16"/>
      <c r="E407" s="16"/>
      <c r="F407" s="16"/>
      <c r="G407" s="16"/>
      <c r="H407" s="16"/>
      <c r="I407" s="220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287"/>
      <c r="AA407" s="16"/>
      <c r="AB407" s="287"/>
      <c r="AC407" s="287"/>
      <c r="AD407" s="287"/>
    </row>
    <row r="408" ht="15.75" customHeight="1">
      <c r="A408" s="16"/>
      <c r="B408" s="16"/>
      <c r="C408" s="16"/>
      <c r="D408" s="16"/>
      <c r="E408" s="16"/>
      <c r="F408" s="16"/>
      <c r="G408" s="16"/>
      <c r="H408" s="16"/>
      <c r="I408" s="220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287"/>
      <c r="AA408" s="16"/>
      <c r="AB408" s="287"/>
      <c r="AC408" s="287"/>
      <c r="AD408" s="287"/>
    </row>
    <row r="409" ht="15.75" customHeight="1">
      <c r="A409" s="16"/>
      <c r="B409" s="16"/>
      <c r="C409" s="16"/>
      <c r="D409" s="16"/>
      <c r="E409" s="16"/>
      <c r="F409" s="16"/>
      <c r="G409" s="16"/>
      <c r="H409" s="16"/>
      <c r="I409" s="220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287"/>
      <c r="AA409" s="16"/>
      <c r="AB409" s="287"/>
      <c r="AC409" s="287"/>
      <c r="AD409" s="287"/>
    </row>
    <row r="410" ht="15.75" customHeight="1">
      <c r="A410" s="16"/>
      <c r="B410" s="16"/>
      <c r="C410" s="16"/>
      <c r="D410" s="16"/>
      <c r="E410" s="16"/>
      <c r="F410" s="16"/>
      <c r="G410" s="16"/>
      <c r="H410" s="16"/>
      <c r="I410" s="220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287"/>
      <c r="AA410" s="16"/>
      <c r="AB410" s="287"/>
      <c r="AC410" s="287"/>
      <c r="AD410" s="287"/>
    </row>
    <row r="411" ht="15.75" customHeight="1">
      <c r="A411" s="16"/>
      <c r="B411" s="16"/>
      <c r="C411" s="16"/>
      <c r="D411" s="16"/>
      <c r="E411" s="16"/>
      <c r="F411" s="16"/>
      <c r="G411" s="16"/>
      <c r="H411" s="16"/>
      <c r="I411" s="220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287"/>
      <c r="AA411" s="16"/>
      <c r="AB411" s="287"/>
      <c r="AC411" s="287"/>
      <c r="AD411" s="287"/>
    </row>
    <row r="412" ht="15.75" customHeight="1">
      <c r="A412" s="16"/>
      <c r="B412" s="16"/>
      <c r="C412" s="16"/>
      <c r="D412" s="16"/>
      <c r="E412" s="16"/>
      <c r="F412" s="16"/>
      <c r="G412" s="16"/>
      <c r="H412" s="16"/>
      <c r="I412" s="220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287"/>
      <c r="AA412" s="16"/>
      <c r="AB412" s="287"/>
      <c r="AC412" s="287"/>
      <c r="AD412" s="287"/>
    </row>
    <row r="413" ht="15.75" customHeight="1">
      <c r="A413" s="16"/>
      <c r="B413" s="16"/>
      <c r="C413" s="16"/>
      <c r="D413" s="16"/>
      <c r="E413" s="16"/>
      <c r="F413" s="16"/>
      <c r="G413" s="16"/>
      <c r="H413" s="16"/>
      <c r="I413" s="220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287"/>
      <c r="AA413" s="16"/>
      <c r="AB413" s="287"/>
      <c r="AC413" s="287"/>
      <c r="AD413" s="287"/>
    </row>
    <row r="414" ht="15.75" customHeight="1">
      <c r="A414" s="16"/>
      <c r="B414" s="16"/>
      <c r="C414" s="16"/>
      <c r="D414" s="16"/>
      <c r="E414" s="16"/>
      <c r="F414" s="16"/>
      <c r="G414" s="16"/>
      <c r="H414" s="16"/>
      <c r="I414" s="220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287"/>
      <c r="AA414" s="16"/>
      <c r="AB414" s="287"/>
      <c r="AC414" s="287"/>
      <c r="AD414" s="287"/>
    </row>
    <row r="415" ht="15.75" customHeight="1">
      <c r="A415" s="16"/>
      <c r="B415" s="16"/>
      <c r="C415" s="16"/>
      <c r="D415" s="16"/>
      <c r="E415" s="16"/>
      <c r="F415" s="16"/>
      <c r="G415" s="16"/>
      <c r="H415" s="16"/>
      <c r="I415" s="220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287"/>
      <c r="AA415" s="16"/>
      <c r="AB415" s="287"/>
      <c r="AC415" s="287"/>
      <c r="AD415" s="287"/>
    </row>
    <row r="416" ht="15.75" customHeight="1">
      <c r="A416" s="16"/>
      <c r="B416" s="16"/>
      <c r="C416" s="16"/>
      <c r="D416" s="16"/>
      <c r="E416" s="16"/>
      <c r="F416" s="16"/>
      <c r="G416" s="16"/>
      <c r="H416" s="16"/>
      <c r="I416" s="220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287"/>
      <c r="AA416" s="16"/>
      <c r="AB416" s="287"/>
      <c r="AC416" s="287"/>
      <c r="AD416" s="287"/>
    </row>
    <row r="417" ht="15.75" customHeight="1">
      <c r="A417" s="16"/>
      <c r="B417" s="16"/>
      <c r="C417" s="16"/>
      <c r="D417" s="16"/>
      <c r="E417" s="16"/>
      <c r="F417" s="16"/>
      <c r="G417" s="16"/>
      <c r="H417" s="16"/>
      <c r="I417" s="220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287"/>
      <c r="AA417" s="16"/>
      <c r="AB417" s="287"/>
      <c r="AC417" s="287"/>
      <c r="AD417" s="287"/>
    </row>
    <row r="418" ht="15.75" customHeight="1">
      <c r="A418" s="16"/>
      <c r="B418" s="16"/>
      <c r="C418" s="16"/>
      <c r="D418" s="16"/>
      <c r="E418" s="16"/>
      <c r="F418" s="16"/>
      <c r="G418" s="16"/>
      <c r="H418" s="16"/>
      <c r="I418" s="220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287"/>
      <c r="AA418" s="16"/>
      <c r="AB418" s="287"/>
      <c r="AC418" s="287"/>
      <c r="AD418" s="287"/>
    </row>
    <row r="419" ht="15.75" customHeight="1">
      <c r="A419" s="16"/>
      <c r="B419" s="16"/>
      <c r="C419" s="16"/>
      <c r="D419" s="16"/>
      <c r="E419" s="16"/>
      <c r="F419" s="16"/>
      <c r="G419" s="16"/>
      <c r="H419" s="16"/>
      <c r="I419" s="220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287"/>
      <c r="AA419" s="16"/>
      <c r="AB419" s="287"/>
      <c r="AC419" s="287"/>
      <c r="AD419" s="287"/>
    </row>
    <row r="420" ht="15.75" customHeight="1">
      <c r="A420" s="16"/>
      <c r="B420" s="16"/>
      <c r="C420" s="16"/>
      <c r="D420" s="16"/>
      <c r="E420" s="16"/>
      <c r="F420" s="16"/>
      <c r="G420" s="16"/>
      <c r="H420" s="16"/>
      <c r="I420" s="220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287"/>
      <c r="AA420" s="16"/>
      <c r="AB420" s="287"/>
      <c r="AC420" s="287"/>
      <c r="AD420" s="287"/>
    </row>
    <row r="421" ht="15.75" customHeight="1">
      <c r="A421" s="16"/>
      <c r="B421" s="16"/>
      <c r="C421" s="16"/>
      <c r="D421" s="16"/>
      <c r="E421" s="16"/>
      <c r="F421" s="16"/>
      <c r="G421" s="16"/>
      <c r="H421" s="16"/>
      <c r="I421" s="220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287"/>
      <c r="AA421" s="16"/>
      <c r="AB421" s="287"/>
      <c r="AC421" s="287"/>
      <c r="AD421" s="287"/>
    </row>
    <row r="422" ht="15.75" customHeight="1">
      <c r="A422" s="16"/>
      <c r="B422" s="16"/>
      <c r="C422" s="16"/>
      <c r="D422" s="16"/>
      <c r="E422" s="16"/>
      <c r="F422" s="16"/>
      <c r="G422" s="16"/>
      <c r="H422" s="16"/>
      <c r="I422" s="220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287"/>
      <c r="AA422" s="16"/>
      <c r="AB422" s="287"/>
      <c r="AC422" s="287"/>
      <c r="AD422" s="287"/>
    </row>
    <row r="423" ht="15.75" customHeight="1">
      <c r="A423" s="16"/>
      <c r="B423" s="16"/>
      <c r="C423" s="16"/>
      <c r="D423" s="16"/>
      <c r="E423" s="16"/>
      <c r="F423" s="16"/>
      <c r="G423" s="16"/>
      <c r="H423" s="16"/>
      <c r="I423" s="220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287"/>
      <c r="AA423" s="16"/>
      <c r="AB423" s="287"/>
      <c r="AC423" s="287"/>
      <c r="AD423" s="287"/>
    </row>
    <row r="424" ht="15.75" customHeight="1">
      <c r="A424" s="16"/>
      <c r="B424" s="16"/>
      <c r="C424" s="16"/>
      <c r="D424" s="16"/>
      <c r="E424" s="16"/>
      <c r="F424" s="16"/>
      <c r="G424" s="16"/>
      <c r="H424" s="16"/>
      <c r="I424" s="220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287"/>
      <c r="AA424" s="16"/>
      <c r="AB424" s="287"/>
      <c r="AC424" s="287"/>
      <c r="AD424" s="287"/>
    </row>
    <row r="425" ht="15.75" customHeight="1">
      <c r="A425" s="16"/>
      <c r="B425" s="16"/>
      <c r="C425" s="16"/>
      <c r="D425" s="16"/>
      <c r="E425" s="16"/>
      <c r="F425" s="16"/>
      <c r="G425" s="16"/>
      <c r="H425" s="16"/>
      <c r="I425" s="220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287"/>
      <c r="AA425" s="16"/>
      <c r="AB425" s="287"/>
      <c r="AC425" s="287"/>
      <c r="AD425" s="287"/>
    </row>
    <row r="426" ht="15.75" customHeight="1">
      <c r="A426" s="16"/>
      <c r="B426" s="16"/>
      <c r="C426" s="16"/>
      <c r="D426" s="16"/>
      <c r="E426" s="16"/>
      <c r="F426" s="16"/>
      <c r="G426" s="16"/>
      <c r="H426" s="16"/>
      <c r="I426" s="220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287"/>
      <c r="AA426" s="16"/>
      <c r="AB426" s="287"/>
      <c r="AC426" s="287"/>
      <c r="AD426" s="287"/>
    </row>
    <row r="427" ht="15.75" customHeight="1">
      <c r="A427" s="16"/>
      <c r="B427" s="16"/>
      <c r="C427" s="16"/>
      <c r="D427" s="16"/>
      <c r="E427" s="16"/>
      <c r="F427" s="16"/>
      <c r="G427" s="16"/>
      <c r="H427" s="16"/>
      <c r="I427" s="220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287"/>
      <c r="AA427" s="16"/>
      <c r="AB427" s="287"/>
      <c r="AC427" s="287"/>
      <c r="AD427" s="287"/>
    </row>
    <row r="428" ht="15.75" customHeight="1">
      <c r="A428" s="16"/>
      <c r="B428" s="16"/>
      <c r="C428" s="16"/>
      <c r="D428" s="16"/>
      <c r="E428" s="16"/>
      <c r="F428" s="16"/>
      <c r="G428" s="16"/>
      <c r="H428" s="16"/>
      <c r="I428" s="220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287"/>
      <c r="AA428" s="16"/>
      <c r="AB428" s="287"/>
      <c r="AC428" s="287"/>
      <c r="AD428" s="287"/>
    </row>
    <row r="429" ht="15.75" customHeight="1">
      <c r="A429" s="16"/>
      <c r="B429" s="16"/>
      <c r="C429" s="16"/>
      <c r="D429" s="16"/>
      <c r="E429" s="16"/>
      <c r="F429" s="16"/>
      <c r="G429" s="16"/>
      <c r="H429" s="16"/>
      <c r="I429" s="220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287"/>
      <c r="AA429" s="16"/>
      <c r="AB429" s="287"/>
      <c r="AC429" s="287"/>
      <c r="AD429" s="287"/>
    </row>
    <row r="430" ht="15.75" customHeight="1">
      <c r="A430" s="16"/>
      <c r="B430" s="16"/>
      <c r="C430" s="16"/>
      <c r="D430" s="16"/>
      <c r="E430" s="16"/>
      <c r="F430" s="16"/>
      <c r="G430" s="16"/>
      <c r="H430" s="16"/>
      <c r="I430" s="220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287"/>
      <c r="AA430" s="16"/>
      <c r="AB430" s="287"/>
      <c r="AC430" s="287"/>
      <c r="AD430" s="287"/>
    </row>
    <row r="431" ht="15.75" customHeight="1">
      <c r="A431" s="16"/>
      <c r="B431" s="16"/>
      <c r="C431" s="16"/>
      <c r="D431" s="16"/>
      <c r="E431" s="16"/>
      <c r="F431" s="16"/>
      <c r="G431" s="16"/>
      <c r="H431" s="16"/>
      <c r="I431" s="220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287"/>
      <c r="AA431" s="16"/>
      <c r="AB431" s="287"/>
      <c r="AC431" s="287"/>
      <c r="AD431" s="287"/>
    </row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7">
    <mergeCell ref="I4:I6"/>
    <mergeCell ref="C8:F8"/>
    <mergeCell ref="I8:I9"/>
    <mergeCell ref="D9:F9"/>
    <mergeCell ref="D10:F10"/>
    <mergeCell ref="D11:F11"/>
    <mergeCell ref="D12:F12"/>
    <mergeCell ref="D13:F13"/>
    <mergeCell ref="D14:F14"/>
    <mergeCell ref="D15:F15"/>
    <mergeCell ref="C22:F22"/>
    <mergeCell ref="C23:F23"/>
    <mergeCell ref="C24:F24"/>
    <mergeCell ref="C25:F25"/>
    <mergeCell ref="C26:F26"/>
    <mergeCell ref="C27:F27"/>
    <mergeCell ref="C28:F28"/>
    <mergeCell ref="C29:F29"/>
    <mergeCell ref="C30:F30"/>
    <mergeCell ref="C31:F31"/>
    <mergeCell ref="C32:F32"/>
    <mergeCell ref="C33:F33"/>
    <mergeCell ref="C34:F34"/>
    <mergeCell ref="C35:F35"/>
    <mergeCell ref="C36:F36"/>
    <mergeCell ref="C37:F37"/>
    <mergeCell ref="C38:F38"/>
    <mergeCell ref="C39:F39"/>
    <mergeCell ref="C41:F41"/>
    <mergeCell ref="C42:F42"/>
    <mergeCell ref="C43:F43"/>
    <mergeCell ref="C44:F44"/>
    <mergeCell ref="E47:F47"/>
    <mergeCell ref="E48:F48"/>
    <mergeCell ref="E49:F50"/>
    <mergeCell ref="D213:E213"/>
    <mergeCell ref="M73:O73"/>
    <mergeCell ref="R74:W74"/>
    <mergeCell ref="M113:O113"/>
    <mergeCell ref="R114:W114"/>
    <mergeCell ref="E51:F51"/>
    <mergeCell ref="C56:E56"/>
    <mergeCell ref="C59:E59"/>
    <mergeCell ref="C60:E60"/>
    <mergeCell ref="C65:E66"/>
    <mergeCell ref="F67:H67"/>
    <mergeCell ref="F68:H68"/>
  </mergeCells>
  <conditionalFormatting sqref="A9:C15">
    <cfRule type="cellIs" dxfId="0" priority="1" operator="equal">
      <formula>"DATE: STUDENT NUMBER: NAME: NATIONALITY: CONTACT NUMBER: EMAIL ADDRESS: CONGREGATION(COMPLETE NAME)"</formula>
    </cfRule>
  </conditionalFormatting>
  <conditionalFormatting sqref="G15">
    <cfRule type="colorScale" priority="2">
      <colorScale>
        <cfvo type="min"/>
        <cfvo type="max"/>
        <color rgb="FF57BB8A"/>
        <color rgb="FFFFFFFF"/>
      </colorScale>
    </cfRule>
  </conditionalFormatting>
  <dataValidations>
    <dataValidation type="list" allowBlank="1" sqref="D17">
      <formula1>"2022 - 2023,2021-2022,2020 -2021"</formula1>
    </dataValidation>
    <dataValidation type="list" allowBlank="1" sqref="F18">
      <formula1>"FIRST SEMESTER,SECOND SEMESTER,INTER-SEMESTER"</formula1>
    </dataValidation>
    <dataValidation type="list" allowBlank="1" sqref="F20">
      <formula1>"Credit Student,Audit Student(On-going Formation;Renewal)"</formula1>
    </dataValidation>
    <dataValidation type="list" allowBlank="1" showErrorMessage="1" sqref="D47 D50">
      <formula1>"Approved,Disapproved"</formula1>
    </dataValidation>
    <dataValidation type="list" allowBlank="1" sqref="C23:C24">
      <formula1>RATES!$F$3:$F$32</formula1>
    </dataValidation>
    <dataValidation type="custom" allowBlank="1" showDropDown="1" sqref="D9">
      <formula1>OR(NOT(ISERROR(DATEVALUE(D9))), AND(ISNUMBER(D9), LEFT(CELL("format", D9))="D"))</formula1>
    </dataValidation>
    <dataValidation type="list" allowBlank="1" sqref="H45:H62">
      <formula1>RATES!$J$47:$J$82</formula1>
    </dataValidation>
    <dataValidation type="list" allowBlank="1" sqref="D14">
      <formula1>'Enrollment List'!$H$10:$H$93</formula1>
    </dataValidation>
    <dataValidation type="list" allowBlank="1" sqref="H17">
      <formula1>"NEW STUDENT,OLD STUDENT,TRANSFEREE,CROSS ENROLLEE,RETURNEE FROM LEAVE OF ABSENCE"</formula1>
    </dataValidation>
    <dataValidation type="list" allowBlank="1" showErrorMessage="1" sqref="I65">
      <formula1>"Full payment,Partial,Not yet paid,Promissory"</formula1>
    </dataValidation>
    <dataValidation type="list" allowBlank="1" sqref="H15">
      <formula1>$AD$115:$AD$144</formula1>
    </dataValidation>
    <dataValidation type="list" allowBlank="1" sqref="H23:H30">
      <formula1>RATES!$I$3:$I$32</formula1>
    </dataValidation>
    <dataValidation type="list" allowBlank="1" sqref="D15">
      <formula1>$AC$147:$AC$174</formula1>
    </dataValidation>
    <dataValidation type="list" allowBlank="1" sqref="F19">
      <formula1>"THESIS,NON-THESIS,CREDIT STUDENT,AUDIT STUDENT"</formula1>
    </dataValidation>
    <dataValidation type="list" allowBlank="1" sqref="E20">
      <formula1>"Regular(4 Years),Scholar(3 Years),Bridge Program,Certificate Program in Religious Studies"</formula1>
    </dataValidation>
    <dataValidation type="list" allowBlank="1" sqref="F17">
      <formula1>"FIRST YEAR,SECOND YEAR,THIRD YEAR,FOURTH YEAR"</formula1>
    </dataValidation>
    <dataValidation type="list" allowBlank="1" sqref="D13">
      <formula1>'Enrollment List'!$G$10:$G$93</formula1>
    </dataValidation>
    <dataValidation type="list" allowBlank="1" sqref="E19">
      <formula1>"MAJOR IN THEOLOGY,MAJOR IN SCRIPTURES,MAJOR IN WOMEN AND RELIGION"</formula1>
    </dataValidation>
    <dataValidation type="list" allowBlank="1" showInputMessage="1" prompt="Click and enter a value from the list of items" sqref="G23:G30">
      <formula1>"2,3"</formula1>
    </dataValidation>
    <dataValidation type="list" allowBlank="1" sqref="D12">
      <formula1>'Enrollment List'!$B$110:$B$152</formula1>
    </dataValidation>
  </dataValidations>
  <hyperlinks>
    <hyperlink r:id="rId1" ref="C6"/>
  </hyperlinks>
  <printOptions horizontalCentered="1"/>
  <pageMargins bottom="0.75" footer="0.0" header="0.0" left="0.7" right="0.7" top="0.75"/>
  <pageSetup orientation="landscape" pageOrder="overThenDown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CC0000"/>
    <outlinePr summaryBelow="0" summaryRight="0"/>
    <pageSetUpPr fitToPage="1"/>
  </sheetPr>
  <sheetViews>
    <sheetView showGridLines="0" workbookViewId="0"/>
  </sheetViews>
  <sheetFormatPr customHeight="1" defaultColWidth="12.63" defaultRowHeight="15.0"/>
  <cols>
    <col customWidth="1" min="1" max="1" width="3.13"/>
    <col customWidth="1" min="2" max="2" width="2.63"/>
    <col customWidth="1" min="3" max="3" width="39.38"/>
    <col customWidth="1" min="4" max="4" width="21.63"/>
    <col customWidth="1" min="5" max="5" width="17.13"/>
    <col customWidth="1" min="6" max="6" width="17.25"/>
    <col customWidth="1" min="7" max="7" width="17.38"/>
    <col customWidth="1" min="8" max="8" width="37.38"/>
    <col customWidth="1" min="9" max="9" width="17.88"/>
    <col customWidth="1" min="13" max="13" width="81.25"/>
    <col customWidth="1" min="18" max="18" width="16.63"/>
    <col customWidth="1" min="19" max="19" width="18.75"/>
    <col customWidth="1" min="20" max="20" width="18.38"/>
    <col customWidth="1" min="21" max="21" width="18.25"/>
    <col customWidth="1" min="25" max="25" width="21.25"/>
    <col customWidth="1" min="26" max="26" width="20.13"/>
  </cols>
  <sheetData>
    <row r="1" ht="15.75" customHeight="1">
      <c r="A1" s="1"/>
      <c r="B1" s="1"/>
      <c r="C1" s="1"/>
      <c r="D1" s="1"/>
      <c r="E1" s="1"/>
      <c r="F1" s="1"/>
      <c r="G1" s="1"/>
      <c r="H1" s="1"/>
      <c r="I1" s="2"/>
      <c r="J1" s="1"/>
      <c r="K1" s="1"/>
      <c r="L1" s="1"/>
      <c r="M1" s="1"/>
      <c r="N1" s="1"/>
      <c r="O1" s="1"/>
      <c r="P1" s="3"/>
      <c r="Q1" s="1"/>
      <c r="R1" s="1"/>
      <c r="S1" s="1"/>
      <c r="T1" s="1"/>
      <c r="U1" s="1"/>
      <c r="V1" s="1"/>
      <c r="W1" s="1"/>
      <c r="X1" s="1"/>
      <c r="Y1" s="1"/>
      <c r="Z1" s="4"/>
      <c r="AA1" s="1"/>
      <c r="AB1" s="4"/>
      <c r="AC1" s="4"/>
      <c r="AD1" s="4"/>
    </row>
    <row r="2" ht="15.75" customHeight="1">
      <c r="A2" s="1"/>
      <c r="B2" s="5"/>
      <c r="C2" s="6"/>
      <c r="D2" s="6"/>
      <c r="E2" s="6"/>
      <c r="F2" s="6"/>
      <c r="G2" s="6"/>
      <c r="H2" s="6"/>
      <c r="I2" s="7"/>
      <c r="J2" s="1"/>
      <c r="K2" s="1"/>
      <c r="L2" s="1"/>
      <c r="M2" s="1"/>
      <c r="N2" s="1"/>
      <c r="O2" s="1"/>
      <c r="P2" s="8"/>
      <c r="Q2" s="1"/>
      <c r="R2" s="1"/>
      <c r="S2" s="1"/>
      <c r="T2" s="1"/>
      <c r="U2" s="1"/>
      <c r="V2" s="1"/>
      <c r="W2" s="1"/>
      <c r="X2" s="1"/>
      <c r="Y2" s="1"/>
      <c r="Z2" s="4"/>
      <c r="AA2" s="1"/>
      <c r="AB2" s="4"/>
      <c r="AC2" s="4"/>
      <c r="AD2" s="4"/>
    </row>
    <row r="3" ht="15.75" customHeight="1">
      <c r="A3" s="1"/>
      <c r="B3" s="9"/>
      <c r="C3" s="2" t="s">
        <v>229</v>
      </c>
      <c r="D3" s="1"/>
      <c r="E3" s="1"/>
      <c r="F3" s="1"/>
      <c r="G3" s="1"/>
      <c r="H3" s="1"/>
      <c r="I3" s="10"/>
      <c r="J3" s="1"/>
      <c r="K3" s="1"/>
      <c r="L3" s="1"/>
      <c r="M3" s="1"/>
      <c r="N3" s="1"/>
      <c r="O3" s="1"/>
      <c r="P3" s="3"/>
      <c r="Q3" s="1"/>
      <c r="R3" s="1"/>
      <c r="S3" s="1"/>
      <c r="T3" s="1"/>
      <c r="U3" s="1"/>
      <c r="V3" s="1"/>
      <c r="W3" s="1"/>
      <c r="X3" s="1"/>
      <c r="Y3" s="1"/>
      <c r="Z3" s="4"/>
      <c r="AA3" s="1"/>
      <c r="AB3" s="4"/>
      <c r="AC3" s="4"/>
      <c r="AD3" s="4"/>
    </row>
    <row r="4" ht="15.75" customHeight="1">
      <c r="A4" s="1"/>
      <c r="B4" s="9"/>
      <c r="C4" s="1" t="s">
        <v>230</v>
      </c>
      <c r="D4" s="1"/>
      <c r="E4" s="1"/>
      <c r="F4" s="1"/>
      <c r="G4" s="1"/>
      <c r="H4" s="1"/>
      <c r="I4" s="193" t="s">
        <v>0</v>
      </c>
      <c r="J4" s="1"/>
      <c r="K4" s="1"/>
      <c r="L4" s="1"/>
      <c r="M4" s="1"/>
      <c r="N4" s="1"/>
      <c r="O4" s="1"/>
      <c r="P4" s="3"/>
      <c r="Q4" s="1"/>
      <c r="R4" s="1"/>
      <c r="S4" s="1"/>
      <c r="T4" s="1"/>
      <c r="U4" s="1"/>
      <c r="V4" s="1"/>
      <c r="W4" s="1"/>
      <c r="X4" s="1"/>
      <c r="Y4" s="1"/>
      <c r="Z4" s="4"/>
      <c r="AA4" s="1"/>
      <c r="AB4" s="4"/>
      <c r="AC4" s="4"/>
      <c r="AD4" s="4"/>
    </row>
    <row r="5" ht="15.75" customHeight="1">
      <c r="A5" s="1"/>
      <c r="B5" s="9"/>
      <c r="C5" s="1" t="s">
        <v>231</v>
      </c>
      <c r="D5" s="1"/>
      <c r="E5" s="1"/>
      <c r="F5" s="1"/>
      <c r="G5" s="1"/>
      <c r="H5" s="1"/>
      <c r="I5" s="194"/>
      <c r="J5" s="1"/>
      <c r="K5" s="1"/>
      <c r="L5" s="1"/>
      <c r="M5" s="1"/>
      <c r="N5" s="1"/>
      <c r="O5" s="1"/>
      <c r="P5" s="3"/>
      <c r="Q5" s="1"/>
      <c r="R5" s="1"/>
      <c r="S5" s="1"/>
      <c r="T5" s="1"/>
      <c r="U5" s="1"/>
      <c r="V5" s="1"/>
      <c r="W5" s="1"/>
      <c r="X5" s="1"/>
      <c r="Y5" s="1"/>
      <c r="Z5" s="4"/>
      <c r="AA5" s="1"/>
      <c r="AB5" s="4"/>
      <c r="AC5" s="4"/>
      <c r="AD5" s="4"/>
    </row>
    <row r="6" ht="15.75" customHeight="1">
      <c r="A6" s="1"/>
      <c r="B6" s="13"/>
      <c r="C6" s="195" t="s">
        <v>384</v>
      </c>
      <c r="D6" s="14"/>
      <c r="E6" s="14"/>
      <c r="F6" s="14"/>
      <c r="G6" s="14"/>
      <c r="H6" s="14"/>
      <c r="I6" s="196"/>
      <c r="J6" s="1"/>
      <c r="K6" s="1"/>
      <c r="L6" s="1"/>
      <c r="M6" s="1"/>
      <c r="N6" s="1"/>
      <c r="O6" s="1"/>
      <c r="P6" s="3"/>
      <c r="Q6" s="1"/>
      <c r="R6" s="1"/>
      <c r="S6" s="1"/>
      <c r="T6" s="1"/>
      <c r="U6" s="1"/>
      <c r="V6" s="1"/>
      <c r="W6" s="1"/>
      <c r="X6" s="1"/>
      <c r="Y6" s="1"/>
      <c r="Z6" s="4"/>
      <c r="AA6" s="1"/>
      <c r="AB6" s="4"/>
      <c r="AC6" s="4"/>
      <c r="AD6" s="4"/>
    </row>
    <row r="7" ht="27.0" customHeight="1">
      <c r="A7" s="1"/>
      <c r="B7" s="9"/>
      <c r="C7" s="1"/>
      <c r="D7" s="1"/>
      <c r="E7" s="1"/>
      <c r="F7" s="1"/>
      <c r="G7" s="16"/>
      <c r="H7" s="2" t="s">
        <v>1</v>
      </c>
      <c r="I7" s="17"/>
      <c r="J7" s="1"/>
      <c r="K7" s="1"/>
      <c r="L7" s="1"/>
      <c r="M7" s="1"/>
      <c r="N7" s="1"/>
      <c r="O7" s="1"/>
      <c r="P7" s="8"/>
      <c r="Q7" s="1"/>
      <c r="R7" s="1"/>
      <c r="S7" s="1"/>
      <c r="T7" s="1"/>
      <c r="U7" s="1"/>
      <c r="V7" s="1"/>
      <c r="W7" s="1"/>
      <c r="X7" s="1"/>
      <c r="Y7" s="1"/>
      <c r="Z7" s="4"/>
      <c r="AA7" s="1"/>
      <c r="AB7" s="4"/>
      <c r="AC7" s="4"/>
      <c r="AD7" s="4"/>
    </row>
    <row r="8" ht="15.75" customHeight="1">
      <c r="A8" s="18"/>
      <c r="B8" s="19"/>
      <c r="C8" s="18" t="s">
        <v>233</v>
      </c>
      <c r="G8" s="16"/>
      <c r="H8" s="20" t="s">
        <v>2</v>
      </c>
      <c r="I8" s="197" t="s">
        <v>3</v>
      </c>
      <c r="J8" s="1"/>
      <c r="K8" s="1"/>
      <c r="L8" s="1"/>
      <c r="M8" s="1"/>
      <c r="N8" s="1"/>
      <c r="O8" s="1"/>
      <c r="P8" s="8"/>
      <c r="Q8" s="1"/>
      <c r="R8" s="1"/>
      <c r="S8" s="1"/>
      <c r="T8" s="1"/>
      <c r="U8" s="1"/>
      <c r="V8" s="1"/>
      <c r="W8" s="1"/>
      <c r="X8" s="1"/>
      <c r="Y8" s="1"/>
      <c r="Z8" s="4"/>
      <c r="AA8" s="1"/>
      <c r="AB8" s="4"/>
      <c r="AC8" s="4"/>
      <c r="AD8" s="4"/>
    </row>
    <row r="9" ht="15.75" customHeight="1">
      <c r="A9" s="2"/>
      <c r="B9" s="22"/>
      <c r="C9" s="64" t="s">
        <v>234</v>
      </c>
      <c r="D9" s="23"/>
      <c r="E9" s="198"/>
      <c r="F9" s="198"/>
      <c r="G9" s="16"/>
      <c r="H9" s="25" t="s">
        <v>4</v>
      </c>
      <c r="I9" s="194"/>
      <c r="J9" s="1"/>
      <c r="K9" s="1"/>
      <c r="L9" s="1"/>
      <c r="M9" s="1"/>
      <c r="N9" s="1"/>
      <c r="O9" s="1"/>
      <c r="P9" s="8"/>
      <c r="Q9" s="1"/>
      <c r="R9" s="1"/>
      <c r="S9" s="26"/>
      <c r="T9" s="1"/>
      <c r="U9" s="1"/>
      <c r="V9" s="1"/>
      <c r="W9" s="1"/>
      <c r="X9" s="1"/>
      <c r="Y9" s="1"/>
      <c r="Z9" s="4"/>
      <c r="AA9" s="1"/>
      <c r="AB9" s="4"/>
      <c r="AC9" s="4"/>
      <c r="AD9" s="4"/>
    </row>
    <row r="10" ht="15.75" customHeight="1">
      <c r="A10" s="2"/>
      <c r="B10" s="22"/>
      <c r="C10" s="64" t="s">
        <v>235</v>
      </c>
      <c r="D10" s="27"/>
      <c r="E10" s="198"/>
      <c r="F10" s="198"/>
      <c r="G10" s="16"/>
      <c r="H10" s="28"/>
      <c r="I10" s="29" t="s">
        <v>5</v>
      </c>
      <c r="J10" s="1"/>
      <c r="K10" s="1"/>
      <c r="L10" s="1"/>
      <c r="M10" s="1"/>
      <c r="N10" s="1"/>
      <c r="O10" s="1"/>
      <c r="P10" s="8"/>
      <c r="Q10" s="1"/>
      <c r="R10" s="1"/>
      <c r="S10" s="26"/>
      <c r="T10" s="1"/>
      <c r="U10" s="1"/>
      <c r="V10" s="1"/>
      <c r="W10" s="1"/>
      <c r="X10" s="1"/>
      <c r="Y10" s="1"/>
      <c r="Z10" s="4"/>
      <c r="AA10" s="1"/>
      <c r="AB10" s="4"/>
      <c r="AC10" s="4"/>
      <c r="AD10" s="4"/>
    </row>
    <row r="11" ht="15.75" customHeight="1">
      <c r="A11" s="2"/>
      <c r="B11" s="22"/>
      <c r="C11" s="64" t="s">
        <v>236</v>
      </c>
      <c r="D11" s="30"/>
      <c r="E11" s="198"/>
      <c r="F11" s="198"/>
      <c r="G11" s="16"/>
      <c r="H11" s="25" t="s">
        <v>7</v>
      </c>
      <c r="I11" s="29"/>
      <c r="J11" s="1"/>
      <c r="K11" s="1"/>
      <c r="L11" s="1"/>
      <c r="M11" s="1"/>
      <c r="N11" s="1"/>
      <c r="O11" s="1"/>
      <c r="P11" s="8"/>
      <c r="Q11" s="1"/>
      <c r="R11" s="1"/>
      <c r="S11" s="31"/>
      <c r="T11" s="1"/>
      <c r="U11" s="1"/>
      <c r="V11" s="1"/>
      <c r="W11" s="1"/>
      <c r="X11" s="1"/>
      <c r="Y11" s="1"/>
      <c r="Z11" s="4"/>
      <c r="AA11" s="1"/>
      <c r="AB11" s="4"/>
      <c r="AC11" s="4"/>
      <c r="AD11" s="4"/>
    </row>
    <row r="12" ht="15.75" customHeight="1">
      <c r="A12" s="2"/>
      <c r="B12" s="22"/>
      <c r="C12" s="64" t="s">
        <v>237</v>
      </c>
      <c r="D12" s="30"/>
      <c r="E12" s="198"/>
      <c r="F12" s="198"/>
      <c r="G12" s="16"/>
      <c r="H12" s="28"/>
      <c r="I12" s="29" t="s">
        <v>8</v>
      </c>
      <c r="J12" s="1"/>
      <c r="K12" s="1"/>
      <c r="L12" s="1"/>
      <c r="M12" s="1"/>
      <c r="N12" s="1"/>
      <c r="O12" s="1"/>
      <c r="P12" s="8"/>
      <c r="Q12" s="1"/>
      <c r="R12" s="1"/>
      <c r="S12" s="26"/>
      <c r="T12" s="1"/>
      <c r="U12" s="1"/>
      <c r="V12" s="1"/>
      <c r="W12" s="1"/>
      <c r="X12" s="1"/>
      <c r="Y12" s="1"/>
      <c r="Z12" s="4"/>
      <c r="AA12" s="1"/>
      <c r="AB12" s="4"/>
      <c r="AC12" s="4"/>
      <c r="AD12" s="4"/>
    </row>
    <row r="13" ht="15.75" customHeight="1">
      <c r="A13" s="2"/>
      <c r="B13" s="22"/>
      <c r="C13" s="64" t="s">
        <v>238</v>
      </c>
      <c r="D13" s="27"/>
      <c r="E13" s="198"/>
      <c r="F13" s="198"/>
      <c r="G13" s="16"/>
      <c r="H13" s="32" t="s">
        <v>9</v>
      </c>
      <c r="I13" s="29"/>
      <c r="J13" s="1"/>
      <c r="K13" s="1"/>
      <c r="L13" s="1"/>
      <c r="M13" s="1"/>
      <c r="N13" s="1"/>
      <c r="O13" s="1"/>
      <c r="P13" s="8"/>
      <c r="Q13" s="1"/>
      <c r="R13" s="1"/>
      <c r="S13" s="26"/>
      <c r="T13" s="1"/>
      <c r="U13" s="1"/>
      <c r="V13" s="1"/>
      <c r="W13" s="1"/>
      <c r="X13" s="1"/>
      <c r="Y13" s="1"/>
      <c r="Z13" s="4"/>
      <c r="AA13" s="1"/>
      <c r="AB13" s="4"/>
      <c r="AC13" s="4"/>
      <c r="AD13" s="4"/>
    </row>
    <row r="14" ht="15.75" customHeight="1">
      <c r="A14" s="2"/>
      <c r="B14" s="22"/>
      <c r="C14" s="64" t="s">
        <v>239</v>
      </c>
      <c r="D14" s="33"/>
      <c r="E14" s="198"/>
      <c r="F14" s="198"/>
      <c r="G14" s="34"/>
      <c r="H14" s="35"/>
      <c r="I14" s="36" t="s">
        <v>10</v>
      </c>
      <c r="J14" s="1"/>
      <c r="K14" s="34"/>
      <c r="L14" s="1"/>
      <c r="M14" s="1"/>
      <c r="N14" s="1"/>
      <c r="O14" s="1"/>
      <c r="P14" s="37"/>
      <c r="Q14" s="1"/>
      <c r="R14" s="1"/>
      <c r="S14" s="38"/>
      <c r="T14" s="1"/>
      <c r="U14" s="1"/>
      <c r="V14" s="1"/>
      <c r="W14" s="1"/>
      <c r="X14" s="1"/>
      <c r="Y14" s="1"/>
      <c r="Z14" s="4"/>
      <c r="AA14" s="1"/>
      <c r="AB14" s="4"/>
      <c r="AC14" s="4"/>
      <c r="AD14" s="4"/>
    </row>
    <row r="15" ht="15.75" customHeight="1">
      <c r="A15" s="2"/>
      <c r="B15" s="22"/>
      <c r="C15" s="64" t="s">
        <v>240</v>
      </c>
      <c r="D15" s="30"/>
      <c r="E15" s="198"/>
      <c r="F15" s="198"/>
      <c r="G15" s="39" t="s">
        <v>11</v>
      </c>
      <c r="H15" s="30"/>
      <c r="I15" s="36"/>
      <c r="J15" s="1"/>
      <c r="K15" s="1"/>
      <c r="L15" s="1"/>
      <c r="M15" s="1"/>
      <c r="N15" s="1"/>
      <c r="O15" s="1"/>
      <c r="P15" s="8"/>
      <c r="Q15" s="1"/>
      <c r="R15" s="1"/>
      <c r="S15" s="8"/>
      <c r="T15" s="1"/>
      <c r="U15" s="1"/>
      <c r="V15" s="1"/>
      <c r="W15" s="1"/>
      <c r="X15" s="1"/>
      <c r="Y15" s="1"/>
      <c r="Z15" s="4"/>
      <c r="AA15" s="1"/>
      <c r="AB15" s="4"/>
      <c r="AC15" s="4"/>
      <c r="AD15" s="4"/>
    </row>
    <row r="16" ht="15.75" customHeight="1">
      <c r="A16" s="1"/>
      <c r="B16" s="9"/>
      <c r="C16" s="73"/>
      <c r="D16" s="1"/>
      <c r="E16" s="1"/>
      <c r="F16" s="1"/>
      <c r="G16" s="1"/>
      <c r="H16" s="1"/>
      <c r="I16" s="29" t="s">
        <v>12</v>
      </c>
      <c r="J16" s="1"/>
      <c r="K16" s="1"/>
      <c r="L16" s="1"/>
      <c r="M16" s="1"/>
      <c r="N16" s="1"/>
      <c r="O16" s="1"/>
      <c r="P16" s="8"/>
      <c r="Q16" s="1"/>
      <c r="R16" s="1"/>
      <c r="S16" s="3"/>
      <c r="T16" s="1"/>
      <c r="U16" s="1"/>
      <c r="V16" s="1"/>
      <c r="W16" s="1"/>
      <c r="X16" s="1"/>
      <c r="Y16" s="1"/>
      <c r="Z16" s="4"/>
      <c r="AA16" s="1"/>
      <c r="AB16" s="4"/>
      <c r="AC16" s="4"/>
      <c r="AD16" s="4"/>
    </row>
    <row r="17" ht="15.75" customHeight="1">
      <c r="A17" s="1"/>
      <c r="B17" s="9"/>
      <c r="C17" s="64" t="s">
        <v>241</v>
      </c>
      <c r="D17" s="30" t="s">
        <v>13</v>
      </c>
      <c r="E17" s="2" t="s">
        <v>14</v>
      </c>
      <c r="F17" s="30"/>
      <c r="G17" s="39" t="s">
        <v>15</v>
      </c>
      <c r="H17" s="40" t="s">
        <v>16</v>
      </c>
      <c r="I17" s="29"/>
      <c r="J17" s="1"/>
      <c r="K17" s="1"/>
      <c r="L17" s="1"/>
      <c r="M17" s="1"/>
      <c r="N17" s="1"/>
      <c r="O17" s="1"/>
      <c r="P17" s="8"/>
      <c r="Q17" s="1"/>
      <c r="R17" s="1"/>
      <c r="S17" s="8"/>
      <c r="T17" s="1"/>
      <c r="U17" s="1"/>
      <c r="V17" s="1"/>
      <c r="W17" s="1"/>
      <c r="X17" s="1"/>
      <c r="Y17" s="1"/>
      <c r="Z17" s="4"/>
      <c r="AA17" s="1"/>
      <c r="AB17" s="4"/>
      <c r="AC17" s="4"/>
      <c r="AD17" s="4"/>
    </row>
    <row r="18" ht="15.75" customHeight="1">
      <c r="A18" s="1"/>
      <c r="B18" s="9"/>
      <c r="C18" s="64" t="s">
        <v>242</v>
      </c>
      <c r="D18" s="16"/>
      <c r="E18" s="2" t="s">
        <v>17</v>
      </c>
      <c r="F18" s="30" t="s">
        <v>18</v>
      </c>
      <c r="G18" s="16"/>
      <c r="H18" s="16"/>
      <c r="I18" s="29" t="s">
        <v>19</v>
      </c>
      <c r="J18" s="1"/>
      <c r="K18" s="1"/>
      <c r="L18" s="1"/>
      <c r="M18" s="1"/>
      <c r="N18" s="1"/>
      <c r="O18" s="1"/>
      <c r="P18" s="8"/>
      <c r="Q18" s="1"/>
      <c r="R18" s="1"/>
      <c r="S18" s="3"/>
      <c r="T18" s="1"/>
      <c r="U18" s="1"/>
      <c r="V18" s="1"/>
      <c r="W18" s="1"/>
      <c r="X18" s="1"/>
      <c r="Y18" s="1"/>
      <c r="Z18" s="4"/>
      <c r="AA18" s="1"/>
      <c r="AB18" s="4"/>
      <c r="AC18" s="4"/>
      <c r="AD18" s="4"/>
    </row>
    <row r="19" ht="15.75" customHeight="1">
      <c r="A19" s="1"/>
      <c r="B19" s="9"/>
      <c r="C19" s="167" t="s">
        <v>243</v>
      </c>
      <c r="D19" s="18" t="b">
        <v>1</v>
      </c>
      <c r="E19" s="1"/>
      <c r="F19" s="30"/>
      <c r="G19" s="16"/>
      <c r="H19" s="16"/>
      <c r="I19" s="29"/>
      <c r="J19" s="1"/>
      <c r="K19" s="1"/>
      <c r="L19" s="1"/>
      <c r="M19" s="1"/>
      <c r="N19" s="1"/>
      <c r="O19" s="1"/>
      <c r="P19" s="8"/>
      <c r="Q19" s="1"/>
      <c r="R19" s="1"/>
      <c r="S19" s="8"/>
      <c r="T19" s="1"/>
      <c r="U19" s="1"/>
      <c r="V19" s="1"/>
      <c r="W19" s="1"/>
      <c r="X19" s="1"/>
      <c r="Y19" s="1"/>
      <c r="Z19" s="4"/>
      <c r="AA19" s="1"/>
      <c r="AB19" s="4"/>
      <c r="AC19" s="4"/>
      <c r="AD19" s="4"/>
    </row>
    <row r="20" ht="15.75" customHeight="1">
      <c r="A20" s="1"/>
      <c r="B20" s="9"/>
      <c r="C20" s="167" t="s">
        <v>244</v>
      </c>
      <c r="D20" s="18" t="b">
        <v>0</v>
      </c>
      <c r="E20" s="1" t="s">
        <v>20</v>
      </c>
      <c r="F20" s="30"/>
      <c r="G20" s="1"/>
      <c r="H20" s="1"/>
      <c r="I20" s="29" t="s">
        <v>21</v>
      </c>
      <c r="J20" s="1"/>
      <c r="K20" s="1"/>
      <c r="L20" s="1"/>
      <c r="M20" s="1"/>
      <c r="N20" s="1"/>
      <c r="O20" s="1"/>
      <c r="P20" s="8"/>
      <c r="Q20" s="1"/>
      <c r="R20" s="1"/>
      <c r="S20" s="8"/>
      <c r="T20" s="1"/>
      <c r="U20" s="1"/>
      <c r="V20" s="1"/>
      <c r="W20" s="1"/>
      <c r="X20" s="1"/>
      <c r="Y20" s="1"/>
      <c r="Z20" s="4"/>
      <c r="AA20" s="1"/>
      <c r="AB20" s="4"/>
      <c r="AC20" s="4"/>
      <c r="AD20" s="4"/>
    </row>
    <row r="21" ht="15.75" customHeight="1">
      <c r="A21" s="1"/>
      <c r="B21" s="9"/>
      <c r="C21" s="167" t="s">
        <v>245</v>
      </c>
      <c r="D21" s="18" t="b">
        <v>0</v>
      </c>
      <c r="E21" s="1"/>
      <c r="F21" s="16"/>
      <c r="G21" s="1"/>
      <c r="H21" s="1"/>
      <c r="I21" s="29"/>
      <c r="J21" s="1"/>
      <c r="K21" s="1"/>
      <c r="L21" s="1"/>
      <c r="M21" s="1"/>
      <c r="N21" s="1"/>
      <c r="O21" s="1"/>
      <c r="P21" s="8"/>
      <c r="Q21" s="1"/>
      <c r="R21" s="1"/>
      <c r="S21" s="38"/>
      <c r="T21" s="1"/>
      <c r="U21" s="1"/>
      <c r="V21" s="1"/>
      <c r="W21" s="1"/>
      <c r="X21" s="1"/>
      <c r="Y21" s="1"/>
      <c r="Z21" s="4"/>
      <c r="AA21" s="1"/>
      <c r="AB21" s="4"/>
      <c r="AC21" s="4"/>
      <c r="AD21" s="4"/>
    </row>
    <row r="22" ht="15.75" customHeight="1">
      <c r="A22" s="2"/>
      <c r="B22" s="22"/>
      <c r="C22" s="199" t="s">
        <v>246</v>
      </c>
      <c r="D22" s="200"/>
      <c r="E22" s="200"/>
      <c r="F22" s="201"/>
      <c r="G22" s="43" t="s">
        <v>22</v>
      </c>
      <c r="H22" s="44" t="s">
        <v>23</v>
      </c>
      <c r="I22" s="29" t="s">
        <v>24</v>
      </c>
      <c r="J22" s="2"/>
      <c r="K22" s="2"/>
      <c r="L22" s="2"/>
      <c r="M22" s="2"/>
      <c r="N22" s="2"/>
      <c r="O22" s="2"/>
      <c r="P22" s="3"/>
      <c r="Q22" s="2"/>
      <c r="R22" s="2"/>
      <c r="S22" s="38"/>
      <c r="T22" s="2"/>
      <c r="U22" s="2"/>
      <c r="V22" s="2"/>
      <c r="W22" s="2"/>
      <c r="X22" s="2"/>
      <c r="Y22" s="2"/>
      <c r="Z22" s="45"/>
      <c r="AA22" s="2"/>
      <c r="AB22" s="45"/>
      <c r="AC22" s="45"/>
      <c r="AD22" s="45"/>
    </row>
    <row r="23" ht="15.75" customHeight="1">
      <c r="A23" s="1"/>
      <c r="B23" s="9"/>
      <c r="C23" s="202"/>
      <c r="D23" s="203"/>
      <c r="E23" s="203"/>
      <c r="F23" s="204"/>
      <c r="G23" s="48"/>
      <c r="H23" s="49"/>
      <c r="I23" s="29"/>
      <c r="J23" s="1"/>
      <c r="K23" s="1"/>
      <c r="L23" s="1"/>
      <c r="M23" s="1"/>
      <c r="N23" s="1"/>
      <c r="O23" s="1"/>
      <c r="P23" s="3"/>
      <c r="Q23" s="1"/>
      <c r="R23" s="1"/>
      <c r="S23" s="38"/>
      <c r="T23" s="1"/>
      <c r="U23" s="1"/>
      <c r="V23" s="1"/>
      <c r="W23" s="1"/>
      <c r="X23" s="1"/>
      <c r="Y23" s="1"/>
      <c r="Z23" s="4"/>
      <c r="AA23" s="1"/>
      <c r="AB23" s="4"/>
      <c r="AC23" s="4"/>
      <c r="AD23" s="4"/>
    </row>
    <row r="24" ht="15.75" customHeight="1">
      <c r="A24" s="1"/>
      <c r="B24" s="9"/>
      <c r="C24" s="202" t="s">
        <v>385</v>
      </c>
      <c r="D24" s="203"/>
      <c r="E24" s="203"/>
      <c r="F24" s="204"/>
      <c r="G24" s="48">
        <v>3.0</v>
      </c>
      <c r="H24" s="49">
        <v>4109.04</v>
      </c>
      <c r="I24" s="29" t="s">
        <v>25</v>
      </c>
      <c r="J24" s="1"/>
      <c r="K24" s="1"/>
      <c r="L24" s="1"/>
      <c r="M24" s="1"/>
      <c r="N24" s="1"/>
      <c r="O24" s="1"/>
      <c r="P24" s="3"/>
      <c r="Q24" s="1"/>
      <c r="R24" s="1"/>
      <c r="S24" s="38"/>
      <c r="T24" s="1"/>
      <c r="U24" s="1"/>
      <c r="V24" s="1"/>
      <c r="W24" s="1"/>
      <c r="X24" s="1"/>
      <c r="Y24" s="1"/>
      <c r="Z24" s="4"/>
      <c r="AA24" s="1"/>
      <c r="AB24" s="4"/>
      <c r="AC24" s="4"/>
      <c r="AD24" s="4"/>
    </row>
    <row r="25" ht="19.5" customHeight="1">
      <c r="A25" s="1"/>
      <c r="B25" s="9"/>
      <c r="C25" s="205" t="s">
        <v>386</v>
      </c>
      <c r="D25" s="203"/>
      <c r="E25" s="203"/>
      <c r="F25" s="204"/>
      <c r="G25" s="48">
        <v>3.0</v>
      </c>
      <c r="H25" s="49">
        <v>4109.04</v>
      </c>
      <c r="I25" s="29"/>
      <c r="J25" s="1"/>
      <c r="K25" s="1"/>
      <c r="L25" s="1"/>
      <c r="M25" s="1"/>
      <c r="N25" s="1"/>
      <c r="O25" s="1"/>
      <c r="P25" s="3"/>
      <c r="Q25" s="1"/>
      <c r="R25" s="1"/>
      <c r="S25" s="38"/>
      <c r="T25" s="1"/>
      <c r="U25" s="1"/>
      <c r="V25" s="1"/>
      <c r="W25" s="1"/>
      <c r="X25" s="1"/>
      <c r="Y25" s="1"/>
      <c r="Z25" s="4"/>
      <c r="AA25" s="1"/>
      <c r="AB25" s="4"/>
      <c r="AC25" s="4"/>
      <c r="AD25" s="4"/>
    </row>
    <row r="26" ht="15.75" customHeight="1">
      <c r="A26" s="1"/>
      <c r="B26" s="9"/>
      <c r="C26" s="205" t="s">
        <v>387</v>
      </c>
      <c r="D26" s="203"/>
      <c r="E26" s="203"/>
      <c r="F26" s="204"/>
      <c r="G26" s="48">
        <v>3.0</v>
      </c>
      <c r="H26" s="49">
        <v>4109.04</v>
      </c>
      <c r="I26" s="29" t="s">
        <v>26</v>
      </c>
      <c r="J26" s="1"/>
      <c r="K26" s="1"/>
      <c r="L26" s="1"/>
      <c r="M26" s="1"/>
      <c r="N26" s="1"/>
      <c r="O26" s="1"/>
      <c r="P26" s="3"/>
      <c r="Q26" s="1"/>
      <c r="R26" s="1"/>
      <c r="S26" s="38"/>
      <c r="T26" s="1"/>
      <c r="U26" s="1"/>
      <c r="V26" s="1"/>
      <c r="W26" s="1"/>
      <c r="X26" s="1"/>
      <c r="Y26" s="1"/>
      <c r="Z26" s="4"/>
      <c r="AA26" s="1"/>
      <c r="AB26" s="4"/>
      <c r="AC26" s="4"/>
      <c r="AD26" s="4"/>
    </row>
    <row r="27" ht="15.75" customHeight="1">
      <c r="A27" s="1"/>
      <c r="B27" s="9"/>
      <c r="C27" s="322"/>
      <c r="D27" s="203"/>
      <c r="E27" s="203"/>
      <c r="F27" s="204"/>
      <c r="G27" s="48"/>
      <c r="H27" s="50"/>
      <c r="I27" s="29"/>
      <c r="J27" s="1"/>
      <c r="K27" s="1"/>
      <c r="L27" s="1"/>
      <c r="M27" s="1"/>
      <c r="N27" s="1"/>
      <c r="O27" s="1"/>
      <c r="P27" s="51"/>
      <c r="Q27" s="1"/>
      <c r="R27" s="1"/>
      <c r="T27" s="1"/>
      <c r="U27" s="1"/>
      <c r="V27" s="1"/>
      <c r="W27" s="1"/>
      <c r="X27" s="1"/>
      <c r="Y27" s="1"/>
      <c r="Z27" s="4"/>
      <c r="AA27" s="1"/>
      <c r="AB27" s="4"/>
      <c r="AC27" s="4"/>
      <c r="AD27" s="4"/>
    </row>
    <row r="28" ht="15.75" customHeight="1">
      <c r="A28" s="1"/>
      <c r="B28" s="9"/>
      <c r="C28" s="322"/>
      <c r="D28" s="203"/>
      <c r="E28" s="203"/>
      <c r="F28" s="204"/>
      <c r="G28" s="48"/>
      <c r="H28" s="323"/>
      <c r="I28" s="29" t="s">
        <v>27</v>
      </c>
      <c r="J28" s="1"/>
      <c r="K28" s="1"/>
      <c r="L28" s="1"/>
      <c r="M28" s="1"/>
      <c r="N28" s="1"/>
      <c r="O28" s="1"/>
      <c r="P28" s="3"/>
      <c r="Q28" s="1"/>
      <c r="R28" s="1"/>
      <c r="T28" s="1"/>
      <c r="U28" s="1"/>
      <c r="V28" s="1"/>
      <c r="W28" s="1"/>
      <c r="X28" s="1"/>
      <c r="Y28" s="1"/>
      <c r="Z28" s="4"/>
      <c r="AA28" s="1"/>
      <c r="AB28" s="4"/>
      <c r="AC28" s="4"/>
      <c r="AD28" s="4"/>
    </row>
    <row r="29" ht="15.75" customHeight="1">
      <c r="A29" s="1"/>
      <c r="B29" s="9"/>
      <c r="C29" s="322"/>
      <c r="D29" s="203"/>
      <c r="E29" s="203"/>
      <c r="F29" s="204"/>
      <c r="G29" s="48"/>
      <c r="H29" s="49"/>
      <c r="I29" s="29"/>
      <c r="J29" s="1"/>
      <c r="K29" s="1"/>
      <c r="L29" s="1"/>
      <c r="M29" s="1"/>
      <c r="N29" s="1"/>
      <c r="O29" s="1"/>
      <c r="P29" s="3"/>
      <c r="Q29" s="1"/>
      <c r="R29" s="1"/>
      <c r="T29" s="1"/>
      <c r="U29" s="1"/>
      <c r="V29" s="1"/>
      <c r="W29" s="1"/>
      <c r="X29" s="1"/>
      <c r="Y29" s="1"/>
      <c r="Z29" s="4"/>
      <c r="AA29" s="1"/>
      <c r="AB29" s="4"/>
      <c r="AC29" s="4"/>
      <c r="AD29" s="4"/>
    </row>
    <row r="30" ht="15.75" customHeight="1">
      <c r="A30" s="1"/>
      <c r="B30" s="9"/>
      <c r="C30" s="324"/>
      <c r="D30" s="203"/>
      <c r="E30" s="203"/>
      <c r="F30" s="204"/>
      <c r="G30" s="48"/>
      <c r="H30" s="325"/>
      <c r="I30" s="29" t="s">
        <v>28</v>
      </c>
      <c r="J30" s="1"/>
      <c r="K30" s="1"/>
      <c r="L30" s="1"/>
      <c r="M30" s="1"/>
      <c r="N30" s="1"/>
      <c r="O30" s="1"/>
      <c r="P30" s="8"/>
      <c r="Q30" s="1"/>
      <c r="R30" s="1"/>
      <c r="S30" s="3"/>
      <c r="T30" s="1"/>
      <c r="U30" s="1"/>
      <c r="V30" s="1"/>
      <c r="W30" s="1"/>
      <c r="X30" s="1"/>
      <c r="Y30" s="1"/>
      <c r="Z30" s="4"/>
      <c r="AA30" s="1"/>
      <c r="AB30" s="4"/>
      <c r="AC30" s="4"/>
      <c r="AD30" s="4"/>
    </row>
    <row r="31" ht="15.75" customHeight="1">
      <c r="A31" s="1"/>
      <c r="B31" s="9"/>
      <c r="C31" s="206"/>
      <c r="F31" s="207"/>
      <c r="G31" s="208"/>
      <c r="H31" s="326"/>
      <c r="I31" s="29"/>
      <c r="J31" s="1"/>
      <c r="K31" s="1"/>
      <c r="L31" s="1"/>
      <c r="M31" s="1"/>
      <c r="N31" s="1"/>
      <c r="O31" s="1"/>
      <c r="P31" s="8"/>
      <c r="Q31" s="1"/>
      <c r="R31" s="1"/>
      <c r="S31" s="3"/>
      <c r="T31" s="1"/>
      <c r="U31" s="1"/>
      <c r="V31" s="1"/>
      <c r="W31" s="1"/>
      <c r="X31" s="1"/>
      <c r="Y31" s="1"/>
      <c r="Z31" s="4"/>
      <c r="AA31" s="1"/>
      <c r="AB31" s="4"/>
      <c r="AC31" s="4"/>
      <c r="AD31" s="4"/>
    </row>
    <row r="32" ht="15.75" hidden="1" customHeight="1">
      <c r="A32" s="1"/>
      <c r="B32" s="9"/>
      <c r="C32" s="210"/>
      <c r="D32" s="211"/>
      <c r="E32" s="211"/>
      <c r="F32" s="212"/>
      <c r="G32" s="59"/>
      <c r="H32" s="60"/>
      <c r="I32" s="29" t="s">
        <v>29</v>
      </c>
      <c r="J32" s="1"/>
      <c r="K32" s="1"/>
      <c r="L32" s="1"/>
      <c r="M32" s="1"/>
      <c r="N32" s="1"/>
      <c r="O32" s="1"/>
      <c r="P32" s="1"/>
      <c r="Q32" s="1"/>
      <c r="R32" s="1"/>
      <c r="S32" s="3"/>
      <c r="T32" s="1"/>
      <c r="U32" s="1"/>
      <c r="V32" s="1"/>
      <c r="W32" s="1"/>
      <c r="X32" s="1"/>
      <c r="Y32" s="1"/>
      <c r="Z32" s="4"/>
      <c r="AA32" s="1"/>
      <c r="AB32" s="4"/>
      <c r="AC32" s="4"/>
      <c r="AD32" s="4"/>
    </row>
    <row r="33" ht="15.75" hidden="1" customHeight="1">
      <c r="A33" s="1"/>
      <c r="B33" s="9"/>
      <c r="C33" s="202"/>
      <c r="D33" s="203"/>
      <c r="E33" s="203"/>
      <c r="F33" s="204"/>
      <c r="G33" s="48"/>
      <c r="H33" s="49"/>
      <c r="I33" s="29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4"/>
      <c r="AA33" s="1"/>
      <c r="AB33" s="4"/>
      <c r="AC33" s="4"/>
      <c r="AD33" s="4"/>
    </row>
    <row r="34" ht="15.75" hidden="1" customHeight="1">
      <c r="A34" s="1"/>
      <c r="B34" s="9"/>
      <c r="C34" s="202"/>
      <c r="D34" s="203"/>
      <c r="E34" s="203"/>
      <c r="F34" s="204"/>
      <c r="G34" s="48"/>
      <c r="H34" s="49"/>
      <c r="I34" s="29" t="s">
        <v>30</v>
      </c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4"/>
      <c r="AA34" s="1"/>
      <c r="AB34" s="4"/>
      <c r="AC34" s="4"/>
      <c r="AD34" s="4"/>
    </row>
    <row r="35" ht="15.75" hidden="1" customHeight="1">
      <c r="A35" s="1"/>
      <c r="B35" s="9"/>
      <c r="C35" s="202"/>
      <c r="D35" s="203"/>
      <c r="E35" s="203"/>
      <c r="F35" s="204"/>
      <c r="G35" s="48"/>
      <c r="H35" s="49"/>
      <c r="I35" s="29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4"/>
      <c r="AA35" s="1"/>
      <c r="AB35" s="4"/>
      <c r="AC35" s="4"/>
      <c r="AD35" s="4"/>
    </row>
    <row r="36" ht="15.75" hidden="1" customHeight="1">
      <c r="A36" s="1"/>
      <c r="B36" s="9"/>
      <c r="C36" s="202"/>
      <c r="D36" s="203"/>
      <c r="E36" s="203"/>
      <c r="F36" s="204"/>
      <c r="G36" s="48"/>
      <c r="H36" s="49"/>
      <c r="I36" s="29" t="s">
        <v>31</v>
      </c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4"/>
      <c r="AA36" s="1"/>
      <c r="AB36" s="4"/>
      <c r="AC36" s="4"/>
      <c r="AD36" s="4"/>
    </row>
    <row r="37" ht="15.75" hidden="1" customHeight="1">
      <c r="A37" s="1"/>
      <c r="B37" s="9"/>
      <c r="C37" s="202"/>
      <c r="D37" s="203"/>
      <c r="E37" s="203"/>
      <c r="F37" s="204"/>
      <c r="G37" s="48"/>
      <c r="H37" s="49"/>
      <c r="I37" s="29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4"/>
      <c r="AA37" s="1"/>
      <c r="AB37" s="4"/>
      <c r="AC37" s="4"/>
      <c r="AD37" s="4"/>
    </row>
    <row r="38" ht="15.75" hidden="1" customHeight="1">
      <c r="A38" s="1"/>
      <c r="B38" s="9"/>
      <c r="C38" s="202"/>
      <c r="D38" s="203"/>
      <c r="E38" s="203"/>
      <c r="F38" s="204"/>
      <c r="G38" s="48"/>
      <c r="H38" s="49"/>
      <c r="I38" s="29" t="s">
        <v>32</v>
      </c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4"/>
      <c r="AA38" s="1"/>
      <c r="AB38" s="4"/>
      <c r="AC38" s="4"/>
      <c r="AD38" s="4"/>
    </row>
    <row r="39" ht="15.75" hidden="1" customHeight="1">
      <c r="A39" s="1"/>
      <c r="B39" s="9"/>
      <c r="C39" s="213"/>
      <c r="D39" s="214"/>
      <c r="E39" s="214"/>
      <c r="F39" s="215"/>
      <c r="G39" s="63"/>
      <c r="H39" s="50"/>
      <c r="I39" s="29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4"/>
      <c r="AA39" s="1"/>
      <c r="AB39" s="4"/>
      <c r="AC39" s="4"/>
      <c r="AD39" s="4"/>
    </row>
    <row r="40" ht="15.75" customHeight="1">
      <c r="A40" s="1"/>
      <c r="B40" s="9"/>
      <c r="C40" s="216"/>
      <c r="D40" s="64"/>
      <c r="E40" s="64"/>
      <c r="F40" s="65"/>
      <c r="G40" s="327"/>
      <c r="H40" s="168"/>
      <c r="I40" s="29" t="s">
        <v>33</v>
      </c>
      <c r="J40" s="1"/>
      <c r="K40" s="1"/>
      <c r="L40" s="1"/>
      <c r="M40" s="1"/>
      <c r="N40" s="1"/>
      <c r="O40" s="1"/>
      <c r="P40" s="8"/>
      <c r="Q40" s="1"/>
      <c r="R40" s="1"/>
      <c r="S40" s="8"/>
      <c r="T40" s="1"/>
      <c r="U40" s="1"/>
      <c r="V40" s="1"/>
      <c r="W40" s="1"/>
      <c r="X40" s="1"/>
      <c r="Y40" s="1"/>
      <c r="Z40" s="4"/>
      <c r="AA40" s="1"/>
      <c r="AB40" s="4"/>
      <c r="AC40" s="4"/>
      <c r="AD40" s="4"/>
    </row>
    <row r="41" ht="15.75" customHeight="1">
      <c r="A41" s="1"/>
      <c r="B41" s="9"/>
      <c r="C41" s="206"/>
      <c r="F41" s="207"/>
      <c r="G41" s="12"/>
      <c r="H41" s="326"/>
      <c r="I41" s="29"/>
      <c r="J41" s="1"/>
      <c r="K41" s="1"/>
      <c r="L41" s="1"/>
      <c r="M41" s="1"/>
      <c r="N41" s="1"/>
      <c r="O41" s="1"/>
      <c r="P41" s="8"/>
      <c r="Q41" s="1"/>
      <c r="R41" s="1"/>
      <c r="S41" s="8"/>
      <c r="T41" s="1"/>
      <c r="U41" s="1"/>
      <c r="V41" s="1"/>
      <c r="W41" s="1"/>
      <c r="X41" s="1"/>
      <c r="Y41" s="1"/>
      <c r="Z41" s="4"/>
      <c r="AA41" s="1"/>
      <c r="AB41" s="4"/>
      <c r="AC41" s="4"/>
      <c r="AD41" s="4"/>
    </row>
    <row r="42" ht="15.75" customHeight="1">
      <c r="A42" s="1"/>
      <c r="B42" s="9"/>
      <c r="C42" s="206"/>
      <c r="F42" s="207"/>
      <c r="G42" s="327"/>
      <c r="H42" s="168"/>
      <c r="I42" s="29" t="s">
        <v>34</v>
      </c>
      <c r="J42" s="1"/>
      <c r="K42" s="1"/>
      <c r="L42" s="1"/>
      <c r="M42" s="1"/>
      <c r="N42" s="1"/>
      <c r="O42" s="1"/>
      <c r="P42" s="8"/>
      <c r="Q42" s="1"/>
      <c r="R42" s="1"/>
      <c r="S42" s="8"/>
      <c r="T42" s="1"/>
      <c r="U42" s="1"/>
      <c r="V42" s="1"/>
      <c r="W42" s="1"/>
      <c r="X42" s="1"/>
      <c r="Y42" s="1"/>
      <c r="Z42" s="4"/>
      <c r="AA42" s="1"/>
      <c r="AB42" s="4"/>
      <c r="AC42" s="4"/>
      <c r="AD42" s="4"/>
    </row>
    <row r="43" ht="15.75" customHeight="1">
      <c r="A43" s="1"/>
      <c r="B43" s="9"/>
      <c r="C43" s="206"/>
      <c r="F43" s="207"/>
      <c r="G43" s="65"/>
      <c r="H43" s="326"/>
      <c r="I43" s="29"/>
      <c r="J43" s="1"/>
      <c r="K43" s="1"/>
      <c r="L43" s="1"/>
      <c r="M43" s="1"/>
      <c r="N43" s="1"/>
      <c r="O43" s="1"/>
      <c r="P43" s="8"/>
      <c r="Q43" s="1"/>
      <c r="R43" s="1"/>
      <c r="T43" s="1"/>
      <c r="U43" s="1"/>
      <c r="V43" s="1"/>
      <c r="W43" s="1"/>
      <c r="X43" s="1"/>
      <c r="Y43" s="1"/>
      <c r="Z43" s="4"/>
      <c r="AA43" s="1"/>
      <c r="AB43" s="4"/>
      <c r="AC43" s="4"/>
      <c r="AD43" s="4"/>
    </row>
    <row r="44" ht="15.75" customHeight="1">
      <c r="A44" s="1"/>
      <c r="B44" s="9"/>
      <c r="C44" s="328" t="s">
        <v>344</v>
      </c>
      <c r="D44" s="218"/>
      <c r="E44" s="218"/>
      <c r="F44" s="219"/>
      <c r="G44" s="329">
        <v>24.0</v>
      </c>
      <c r="H44" s="330">
        <f>SUM(H23:H43)</f>
        <v>12327.12</v>
      </c>
      <c r="I44" s="29" t="s">
        <v>8</v>
      </c>
      <c r="J44" s="1"/>
      <c r="K44" s="68"/>
      <c r="L44" s="55"/>
      <c r="M44" s="1"/>
      <c r="N44" s="1"/>
      <c r="O44" s="1"/>
      <c r="P44" s="8"/>
      <c r="Q44" s="1"/>
      <c r="R44" s="1"/>
      <c r="S44" s="8"/>
      <c r="T44" s="1"/>
      <c r="U44" s="1"/>
      <c r="V44" s="1"/>
      <c r="W44" s="1"/>
      <c r="X44" s="1"/>
      <c r="Y44" s="1"/>
      <c r="Z44" s="4"/>
      <c r="AA44" s="1"/>
      <c r="AB44" s="4"/>
      <c r="AC44" s="4"/>
      <c r="AD44" s="4"/>
    </row>
    <row r="45" ht="15.75" customHeight="1">
      <c r="A45" s="1"/>
      <c r="B45" s="9"/>
      <c r="C45" s="1"/>
      <c r="D45" s="1"/>
      <c r="E45" s="1"/>
      <c r="F45" s="1"/>
      <c r="G45" s="69" t="s">
        <v>36</v>
      </c>
      <c r="H45" s="70">
        <v>497.39</v>
      </c>
      <c r="I45" s="29"/>
      <c r="J45" s="1"/>
      <c r="K45" s="55"/>
      <c r="L45" s="55"/>
      <c r="M45" s="1"/>
      <c r="N45" s="1"/>
      <c r="O45" s="1"/>
      <c r="P45" s="3"/>
      <c r="Q45" s="1"/>
      <c r="R45" s="1"/>
      <c r="S45" s="8"/>
      <c r="T45" s="1"/>
      <c r="U45" s="1"/>
      <c r="V45" s="1"/>
      <c r="W45" s="1"/>
      <c r="X45" s="1"/>
      <c r="Y45" s="1"/>
      <c r="Z45" s="4"/>
      <c r="AA45" s="1"/>
      <c r="AB45" s="4"/>
      <c r="AC45" s="4"/>
      <c r="AD45" s="4"/>
    </row>
    <row r="46" ht="15.75" customHeight="1">
      <c r="A46" s="1"/>
      <c r="B46" s="9"/>
      <c r="C46" s="1"/>
      <c r="D46" s="1"/>
      <c r="E46" s="1"/>
      <c r="F46" s="1"/>
      <c r="G46" s="71" t="s">
        <v>37</v>
      </c>
      <c r="H46" s="72"/>
      <c r="I46" s="29" t="s">
        <v>38</v>
      </c>
      <c r="J46" s="1"/>
      <c r="K46" s="55"/>
      <c r="L46" s="73"/>
      <c r="M46" s="1"/>
      <c r="N46" s="1"/>
      <c r="O46" s="1"/>
      <c r="P46" s="1"/>
      <c r="Q46" s="1"/>
      <c r="R46" s="1"/>
      <c r="S46" s="8"/>
      <c r="T46" s="1"/>
      <c r="U46" s="74" t="s">
        <v>39</v>
      </c>
      <c r="V46" s="75">
        <v>497.39</v>
      </c>
      <c r="W46" s="1"/>
      <c r="X46" s="1"/>
      <c r="Y46" s="1"/>
      <c r="Z46" s="4"/>
      <c r="AA46" s="1"/>
      <c r="AB46" s="4"/>
      <c r="AC46" s="4"/>
      <c r="AD46" s="4"/>
    </row>
    <row r="47" ht="15.75" customHeight="1">
      <c r="A47" s="1"/>
      <c r="B47" s="9"/>
      <c r="C47" s="55"/>
      <c r="D47" s="76"/>
      <c r="E47" s="55" t="s">
        <v>40</v>
      </c>
      <c r="G47" s="69" t="s">
        <v>41</v>
      </c>
      <c r="H47" s="77">
        <v>1569.89</v>
      </c>
      <c r="I47" s="29"/>
      <c r="J47" s="1"/>
      <c r="K47" s="73"/>
      <c r="L47" s="73"/>
      <c r="M47" s="1"/>
      <c r="N47" s="1"/>
      <c r="O47" s="1"/>
      <c r="P47" s="1"/>
      <c r="Q47" s="1"/>
      <c r="R47" s="1"/>
      <c r="T47" s="1"/>
      <c r="U47" s="78" t="s">
        <v>42</v>
      </c>
      <c r="V47" s="79">
        <v>173.91</v>
      </c>
      <c r="W47" s="1"/>
      <c r="X47" s="1"/>
      <c r="Y47" s="1"/>
      <c r="Z47" s="4"/>
      <c r="AA47" s="1"/>
      <c r="AB47" s="4"/>
      <c r="AC47" s="4"/>
      <c r="AD47" s="4"/>
    </row>
    <row r="48" ht="15.75" customHeight="1">
      <c r="A48" s="1"/>
      <c r="B48" s="9"/>
      <c r="C48" s="80" t="s">
        <v>250</v>
      </c>
      <c r="D48" s="1"/>
      <c r="E48" s="80" t="s">
        <v>43</v>
      </c>
      <c r="F48" s="221"/>
      <c r="G48" s="69" t="s">
        <v>44</v>
      </c>
      <c r="H48" s="77">
        <v>4805.92</v>
      </c>
      <c r="I48" s="29" t="s">
        <v>45</v>
      </c>
      <c r="J48" s="1"/>
      <c r="K48" s="73"/>
      <c r="L48" s="73"/>
      <c r="M48" s="1"/>
      <c r="N48" s="1"/>
      <c r="O48" s="1"/>
      <c r="P48" s="1"/>
      <c r="Q48" s="1"/>
      <c r="R48" s="1"/>
      <c r="S48" s="3"/>
      <c r="T48" s="1"/>
      <c r="U48" s="78" t="s">
        <v>46</v>
      </c>
      <c r="V48" s="79">
        <v>4805.92</v>
      </c>
      <c r="W48" s="1"/>
      <c r="X48" s="1"/>
      <c r="Y48" s="1"/>
      <c r="Z48" s="4"/>
      <c r="AA48" s="1"/>
      <c r="AB48" s="4"/>
      <c r="AC48" s="4"/>
      <c r="AD48" s="4"/>
    </row>
    <row r="49" ht="15.75" customHeight="1">
      <c r="A49" s="1"/>
      <c r="B49" s="9"/>
      <c r="C49" s="1"/>
      <c r="D49" s="1"/>
      <c r="E49" s="55" t="s">
        <v>47</v>
      </c>
      <c r="F49" s="207"/>
      <c r="G49" s="82" t="s">
        <v>48</v>
      </c>
      <c r="H49" s="83">
        <v>415.85</v>
      </c>
      <c r="I49" s="84"/>
      <c r="J49" s="1"/>
      <c r="K49" s="55"/>
      <c r="L49" s="73"/>
      <c r="M49" s="1"/>
      <c r="N49" s="1"/>
      <c r="O49" s="1"/>
      <c r="P49" s="1"/>
      <c r="Q49" s="1"/>
      <c r="R49" s="1"/>
      <c r="T49" s="1"/>
      <c r="U49" s="78" t="s">
        <v>49</v>
      </c>
      <c r="V49" s="79">
        <v>1369.68</v>
      </c>
      <c r="W49" s="1"/>
      <c r="X49" s="1"/>
      <c r="Y49" s="1"/>
      <c r="Z49" s="4"/>
      <c r="AA49" s="1"/>
      <c r="AB49" s="4"/>
      <c r="AC49" s="4"/>
      <c r="AD49" s="4"/>
    </row>
    <row r="50" ht="15.75" customHeight="1">
      <c r="A50" s="1"/>
      <c r="B50" s="9"/>
      <c r="C50" s="55" t="s">
        <v>251</v>
      </c>
      <c r="D50" s="85"/>
      <c r="E50" s="198"/>
      <c r="F50" s="222"/>
      <c r="G50" s="82" t="s">
        <v>50</v>
      </c>
      <c r="H50" s="83"/>
      <c r="I50" s="29"/>
      <c r="J50" s="1"/>
      <c r="K50" s="73"/>
      <c r="L50" s="55"/>
      <c r="M50" s="1"/>
      <c r="N50" s="1"/>
      <c r="O50" s="1"/>
      <c r="P50" s="1"/>
      <c r="Q50" s="1"/>
      <c r="R50" s="1"/>
      <c r="S50" s="8"/>
      <c r="T50" s="1"/>
      <c r="U50" s="78" t="s">
        <v>51</v>
      </c>
      <c r="V50" s="79"/>
      <c r="W50" s="1"/>
      <c r="X50" s="1"/>
      <c r="Y50" s="1"/>
      <c r="Z50" s="4"/>
      <c r="AA50" s="1"/>
      <c r="AB50" s="4"/>
      <c r="AC50" s="4"/>
      <c r="AD50" s="4"/>
    </row>
    <row r="51" ht="15.75" customHeight="1">
      <c r="A51" s="1"/>
      <c r="B51" s="9"/>
      <c r="C51" s="80" t="s">
        <v>252</v>
      </c>
      <c r="D51" s="1"/>
      <c r="E51" s="80" t="s">
        <v>52</v>
      </c>
      <c r="F51" s="221"/>
      <c r="G51" s="71" t="s">
        <v>53</v>
      </c>
      <c r="H51" s="72">
        <v>239.12</v>
      </c>
      <c r="I51" s="29"/>
      <c r="J51" s="1"/>
      <c r="K51" s="55"/>
      <c r="L51" s="73"/>
      <c r="M51" s="1"/>
      <c r="N51" s="1"/>
      <c r="O51" s="1"/>
      <c r="P51" s="1"/>
      <c r="Q51" s="1"/>
      <c r="R51" s="1"/>
      <c r="S51" s="8"/>
      <c r="T51" s="1"/>
      <c r="U51" s="78" t="s">
        <v>54</v>
      </c>
      <c r="V51" s="79">
        <v>239.12</v>
      </c>
      <c r="W51" s="1"/>
      <c r="X51" s="1"/>
      <c r="Y51" s="1"/>
      <c r="Z51" s="4"/>
      <c r="AA51" s="1"/>
      <c r="AB51" s="4"/>
      <c r="AC51" s="4"/>
      <c r="AD51" s="4"/>
    </row>
    <row r="52" ht="15.75" customHeight="1">
      <c r="A52" s="1"/>
      <c r="B52" s="9"/>
      <c r="C52" s="1"/>
      <c r="D52" s="1"/>
      <c r="E52" s="1"/>
      <c r="F52" s="1"/>
      <c r="G52" s="69" t="s">
        <v>55</v>
      </c>
      <c r="H52" s="77"/>
      <c r="I52" s="29"/>
      <c r="J52" s="1"/>
      <c r="K52" s="73"/>
      <c r="L52" s="55"/>
      <c r="M52" s="1"/>
      <c r="N52" s="1"/>
      <c r="O52" s="1"/>
      <c r="P52" s="1"/>
      <c r="Q52" s="1"/>
      <c r="R52" s="1"/>
      <c r="T52" s="1"/>
      <c r="U52" s="78" t="s">
        <v>56</v>
      </c>
      <c r="V52" s="79"/>
      <c r="W52" s="1"/>
      <c r="X52" s="1"/>
      <c r="Y52" s="1"/>
      <c r="Z52" s="4"/>
      <c r="AA52" s="1"/>
      <c r="AB52" s="4"/>
      <c r="AC52" s="4"/>
      <c r="AD52" s="4"/>
    </row>
    <row r="53" ht="15.75" customHeight="1">
      <c r="A53" s="1"/>
      <c r="B53" s="9"/>
      <c r="C53" s="223" t="s">
        <v>253</v>
      </c>
      <c r="D53" s="86"/>
      <c r="E53" s="87"/>
      <c r="F53" s="1"/>
      <c r="G53" s="88" t="s">
        <v>57</v>
      </c>
      <c r="H53" s="72"/>
      <c r="I53" s="29"/>
      <c r="J53" s="1"/>
      <c r="K53" s="55"/>
      <c r="L53" s="73"/>
      <c r="M53" s="1"/>
      <c r="N53" s="1"/>
      <c r="O53" s="1"/>
      <c r="P53" s="1"/>
      <c r="Q53" s="1"/>
      <c r="R53" s="1"/>
      <c r="S53" s="1"/>
      <c r="T53" s="1"/>
      <c r="U53" s="78" t="s">
        <v>58</v>
      </c>
      <c r="V53" s="79">
        <v>415.85</v>
      </c>
      <c r="W53" s="1"/>
      <c r="X53" s="1"/>
      <c r="Y53" s="1"/>
      <c r="Z53" s="4"/>
      <c r="AA53" s="1"/>
      <c r="AB53" s="4"/>
      <c r="AC53" s="4"/>
      <c r="AD53" s="4"/>
    </row>
    <row r="54" ht="15.75" customHeight="1">
      <c r="A54" s="1"/>
      <c r="B54" s="9"/>
      <c r="C54" s="225" t="s">
        <v>254</v>
      </c>
      <c r="E54" s="89"/>
      <c r="F54" s="1"/>
      <c r="G54" s="90" t="s">
        <v>59</v>
      </c>
      <c r="H54" s="77"/>
      <c r="I54" s="29"/>
      <c r="J54" s="91"/>
      <c r="K54" s="73"/>
      <c r="L54" s="55"/>
      <c r="M54" s="1"/>
      <c r="N54" s="1"/>
      <c r="O54" s="1"/>
      <c r="P54" s="1"/>
      <c r="Q54" s="1"/>
      <c r="R54" s="1"/>
      <c r="S54" s="1"/>
      <c r="T54" s="1"/>
      <c r="U54" s="78" t="s">
        <v>60</v>
      </c>
      <c r="V54" s="79">
        <v>239.12</v>
      </c>
      <c r="W54" s="1"/>
      <c r="X54" s="1"/>
      <c r="Y54" s="1"/>
      <c r="Z54" s="4"/>
      <c r="AA54" s="1"/>
      <c r="AB54" s="4"/>
      <c r="AC54" s="4"/>
      <c r="AD54" s="4"/>
    </row>
    <row r="55" ht="15.75" customHeight="1">
      <c r="A55" s="1"/>
      <c r="B55" s="9"/>
      <c r="C55" s="226" t="s">
        <v>255</v>
      </c>
      <c r="E55" s="89"/>
      <c r="F55" s="1"/>
      <c r="G55" s="88" t="s">
        <v>61</v>
      </c>
      <c r="H55" s="72">
        <v>239.12</v>
      </c>
      <c r="I55" s="29"/>
      <c r="J55" s="1"/>
      <c r="K55" s="55"/>
      <c r="L55" s="73"/>
      <c r="M55" s="1"/>
      <c r="N55" s="1"/>
      <c r="O55" s="1"/>
      <c r="P55" s="1"/>
      <c r="Q55" s="1"/>
      <c r="R55" s="1"/>
      <c r="S55" s="1"/>
      <c r="T55" s="1"/>
      <c r="U55" s="78" t="s">
        <v>62</v>
      </c>
      <c r="V55" s="79"/>
      <c r="W55" s="1"/>
      <c r="X55" s="1"/>
      <c r="Y55" s="1"/>
      <c r="Z55" s="4"/>
      <c r="AA55" s="1"/>
      <c r="AB55" s="4"/>
      <c r="AC55" s="4"/>
      <c r="AD55" s="4"/>
    </row>
    <row r="56" ht="15.75" customHeight="1">
      <c r="A56" s="1"/>
      <c r="B56" s="9"/>
      <c r="C56" s="227" t="s">
        <v>388</v>
      </c>
      <c r="E56" s="228"/>
      <c r="F56" s="1"/>
      <c r="G56" s="69"/>
      <c r="H56" s="92"/>
      <c r="I56" s="93"/>
      <c r="J56" s="1"/>
      <c r="K56" s="73"/>
      <c r="L56" s="73"/>
      <c r="M56" s="1"/>
      <c r="N56" s="1"/>
      <c r="O56" s="1"/>
      <c r="P56" s="1"/>
      <c r="Q56" s="1"/>
      <c r="R56" s="1"/>
      <c r="S56" s="1"/>
      <c r="T56" s="1"/>
      <c r="U56" s="78" t="s">
        <v>63</v>
      </c>
      <c r="V56" s="79"/>
      <c r="W56" s="1"/>
      <c r="X56" s="1"/>
      <c r="Y56" s="1"/>
      <c r="Z56" s="4"/>
      <c r="AA56" s="1"/>
      <c r="AB56" s="4"/>
      <c r="AC56" s="4"/>
      <c r="AD56" s="4"/>
    </row>
    <row r="57" ht="15.75" customHeight="1">
      <c r="A57" s="1"/>
      <c r="B57" s="9"/>
      <c r="C57" s="229" t="s">
        <v>389</v>
      </c>
      <c r="E57" s="89"/>
      <c r="F57" s="1"/>
      <c r="G57" s="94" t="s">
        <v>64</v>
      </c>
      <c r="H57" s="95">
        <v>173.91</v>
      </c>
      <c r="I57" s="93"/>
      <c r="J57" s="1"/>
      <c r="K57" s="73"/>
      <c r="L57" s="73"/>
      <c r="M57" s="1"/>
      <c r="N57" s="1"/>
      <c r="O57" s="1"/>
      <c r="P57" s="1"/>
      <c r="Q57" s="1"/>
      <c r="R57" s="1"/>
      <c r="S57" s="1"/>
      <c r="T57" s="1"/>
      <c r="U57" s="78" t="s">
        <v>65</v>
      </c>
      <c r="V57" s="79">
        <v>158.1</v>
      </c>
      <c r="W57" s="1"/>
      <c r="X57" s="1"/>
      <c r="Y57" s="1"/>
      <c r="Z57" s="4"/>
      <c r="AA57" s="1"/>
      <c r="AB57" s="4"/>
      <c r="AC57" s="4"/>
      <c r="AD57" s="4"/>
    </row>
    <row r="58" ht="15.75" customHeight="1">
      <c r="A58" s="1"/>
      <c r="B58" s="9"/>
      <c r="C58" s="231" t="s">
        <v>258</v>
      </c>
      <c r="E58" s="89"/>
      <c r="F58" s="1"/>
      <c r="G58" s="94" t="s">
        <v>66</v>
      </c>
      <c r="H58" s="95">
        <v>158.1</v>
      </c>
      <c r="I58" s="93"/>
      <c r="J58" s="1"/>
      <c r="K58" s="73"/>
      <c r="L58" s="55"/>
      <c r="M58" s="1"/>
      <c r="N58" s="1"/>
      <c r="O58" s="1"/>
      <c r="P58" s="1"/>
      <c r="Q58" s="1"/>
      <c r="R58" s="1"/>
      <c r="S58" s="1"/>
      <c r="T58" s="1"/>
      <c r="U58" s="78" t="s">
        <v>67</v>
      </c>
      <c r="V58" s="79">
        <v>2144.27</v>
      </c>
      <c r="W58" s="1"/>
      <c r="X58" s="1"/>
      <c r="Y58" s="1"/>
      <c r="Z58" s="4"/>
      <c r="AA58" s="1"/>
      <c r="AB58" s="4"/>
      <c r="AC58" s="4"/>
      <c r="AD58" s="4"/>
    </row>
    <row r="59" ht="15.75" customHeight="1">
      <c r="A59" s="1"/>
      <c r="B59" s="9"/>
      <c r="C59" s="232" t="s">
        <v>259</v>
      </c>
      <c r="E59" s="228"/>
      <c r="F59" s="1"/>
      <c r="G59" s="96" t="s">
        <v>68</v>
      </c>
      <c r="H59" s="72"/>
      <c r="I59" s="93"/>
      <c r="J59" s="1"/>
      <c r="K59" s="55"/>
      <c r="L59" s="97"/>
      <c r="M59" s="1"/>
      <c r="N59" s="1"/>
      <c r="O59" s="1"/>
      <c r="P59" s="1"/>
      <c r="Q59" s="1"/>
      <c r="R59" s="1"/>
      <c r="S59" s="1"/>
      <c r="T59" s="1"/>
      <c r="U59" s="98" t="s">
        <v>69</v>
      </c>
      <c r="V59" s="99"/>
      <c r="W59" s="1"/>
      <c r="X59" s="1"/>
      <c r="Y59" s="1"/>
      <c r="Z59" s="4"/>
      <c r="AA59" s="1"/>
      <c r="AB59" s="4"/>
      <c r="AC59" s="4"/>
      <c r="AD59" s="4"/>
    </row>
    <row r="60" ht="15.75" customHeight="1">
      <c r="A60" s="1"/>
      <c r="B60" s="9"/>
      <c r="C60" s="233" t="s">
        <v>260</v>
      </c>
      <c r="E60" s="228"/>
      <c r="F60" s="1"/>
      <c r="G60" s="100" t="s">
        <v>70</v>
      </c>
      <c r="H60" s="101">
        <v>2144.27</v>
      </c>
      <c r="I60" s="93"/>
      <c r="J60" s="1"/>
      <c r="K60" s="102"/>
      <c r="L60" s="97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4"/>
      <c r="AA60" s="1"/>
      <c r="AB60" s="4"/>
      <c r="AC60" s="4"/>
      <c r="AD60" s="4"/>
    </row>
    <row r="61" ht="15.75" customHeight="1">
      <c r="A61" s="1"/>
      <c r="B61" s="9"/>
      <c r="C61" s="235" t="s">
        <v>261</v>
      </c>
      <c r="D61" s="103"/>
      <c r="E61" s="104"/>
      <c r="F61" s="1"/>
      <c r="G61" s="105" t="s">
        <v>71</v>
      </c>
      <c r="H61" s="106"/>
      <c r="I61" s="107"/>
      <c r="J61" s="1"/>
      <c r="K61" s="97"/>
      <c r="L61" s="73"/>
      <c r="M61" s="1"/>
      <c r="N61" s="1"/>
      <c r="O61" s="1"/>
      <c r="P61" s="1"/>
      <c r="Q61" s="1"/>
      <c r="R61" s="1"/>
      <c r="S61" s="1"/>
      <c r="T61" s="1"/>
      <c r="W61" s="1"/>
      <c r="X61" s="1"/>
      <c r="Y61" s="1"/>
      <c r="Z61" s="4"/>
      <c r="AA61" s="1"/>
      <c r="AB61" s="4"/>
      <c r="AC61" s="4"/>
      <c r="AD61" s="4"/>
    </row>
    <row r="62" ht="15.75" customHeight="1">
      <c r="A62" s="1"/>
      <c r="B62" s="9"/>
      <c r="C62" s="226"/>
      <c r="E62" s="89"/>
      <c r="F62" s="1"/>
      <c r="G62" s="108"/>
      <c r="H62" s="109"/>
      <c r="I62" s="107"/>
      <c r="J62" s="1"/>
      <c r="K62" s="73"/>
      <c r="L62" s="1"/>
      <c r="M62" s="1"/>
      <c r="N62" s="1"/>
      <c r="O62" s="1"/>
      <c r="P62" s="1"/>
      <c r="Q62" s="1"/>
      <c r="R62" s="1"/>
      <c r="S62" s="1"/>
      <c r="T62" s="1"/>
      <c r="W62" s="1"/>
      <c r="X62" s="1"/>
      <c r="Y62" s="1"/>
      <c r="Z62" s="4"/>
      <c r="AA62" s="1"/>
      <c r="AB62" s="4"/>
      <c r="AC62" s="4"/>
      <c r="AD62" s="4"/>
    </row>
    <row r="63" ht="15.75" customHeight="1">
      <c r="A63" s="1"/>
      <c r="B63" s="9"/>
      <c r="C63" s="237" t="s">
        <v>262</v>
      </c>
      <c r="D63" s="103"/>
      <c r="E63" s="104"/>
      <c r="F63" s="1"/>
      <c r="G63" s="110" t="s">
        <v>72</v>
      </c>
      <c r="H63" s="111">
        <f>SUM(H42:H62)</f>
        <v>22570.69</v>
      </c>
      <c r="I63" s="65" t="s">
        <v>73</v>
      </c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W63" s="1"/>
      <c r="X63" s="1"/>
      <c r="Y63" s="1"/>
      <c r="Z63" s="4"/>
      <c r="AA63" s="1"/>
      <c r="AB63" s="4"/>
      <c r="AC63" s="4"/>
      <c r="AD63" s="4"/>
    </row>
    <row r="64" ht="15.75" customHeight="1">
      <c r="A64" s="1"/>
      <c r="B64" s="9"/>
      <c r="C64" s="226" t="s">
        <v>263</v>
      </c>
      <c r="E64" s="89"/>
      <c r="F64" s="1"/>
      <c r="G64" s="112" t="s">
        <v>74</v>
      </c>
      <c r="H64" s="113"/>
      <c r="I64" s="114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W64" s="1"/>
      <c r="X64" s="1"/>
      <c r="Y64" s="1"/>
      <c r="Z64" s="4"/>
      <c r="AA64" s="1"/>
      <c r="AB64" s="4"/>
      <c r="AC64" s="4"/>
      <c r="AD64" s="4"/>
    </row>
    <row r="65" ht="15.75" customHeight="1">
      <c r="A65" s="1"/>
      <c r="B65" s="9"/>
      <c r="C65" s="240" t="s">
        <v>264</v>
      </c>
      <c r="E65" s="228"/>
      <c r="F65" s="1"/>
      <c r="G65" s="115" t="s">
        <v>75</v>
      </c>
      <c r="H65" s="116">
        <f>H63-H64</f>
        <v>22570.69</v>
      </c>
      <c r="I65" s="117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W65" s="1"/>
      <c r="X65" s="1"/>
      <c r="Y65" s="1"/>
      <c r="Z65" s="4"/>
      <c r="AA65" s="1"/>
      <c r="AB65" s="4"/>
      <c r="AC65" s="4"/>
      <c r="AD65" s="4"/>
    </row>
    <row r="66" ht="15.75" customHeight="1">
      <c r="A66" s="1"/>
      <c r="B66" s="9"/>
      <c r="C66" s="241"/>
      <c r="D66" s="242"/>
      <c r="E66" s="243"/>
      <c r="F66" s="120" t="s">
        <v>76</v>
      </c>
      <c r="G66" s="121"/>
      <c r="H66" s="122"/>
      <c r="I66" s="114"/>
      <c r="J66" s="1"/>
      <c r="K66" s="1"/>
      <c r="L66" s="1"/>
      <c r="N66" s="1"/>
      <c r="O66" s="1"/>
      <c r="P66" s="1"/>
      <c r="Q66" s="1"/>
      <c r="R66" s="1"/>
      <c r="S66" s="1"/>
      <c r="T66" s="1"/>
      <c r="W66" s="1"/>
      <c r="X66" s="1"/>
      <c r="Y66" s="1"/>
      <c r="Z66" s="4"/>
      <c r="AA66" s="1"/>
      <c r="AB66" s="4"/>
      <c r="AC66" s="4"/>
      <c r="AD66" s="4"/>
    </row>
    <row r="67" ht="15.75" customHeight="1">
      <c r="A67" s="1"/>
      <c r="B67" s="9"/>
      <c r="C67" s="1"/>
      <c r="D67" s="1"/>
      <c r="E67" s="16"/>
      <c r="F67" s="245" t="s">
        <v>77</v>
      </c>
      <c r="G67" s="218"/>
      <c r="H67" s="218"/>
      <c r="I67" s="114"/>
      <c r="J67" s="1"/>
      <c r="K67" s="1"/>
      <c r="L67" s="1"/>
      <c r="M67" s="124"/>
      <c r="N67" s="125"/>
      <c r="O67" s="125"/>
      <c r="P67" s="125"/>
      <c r="Q67" s="125"/>
      <c r="R67" s="125"/>
      <c r="S67" s="125"/>
      <c r="T67" s="125"/>
      <c r="U67" s="126"/>
      <c r="V67" s="126"/>
      <c r="W67" s="127"/>
      <c r="X67" s="1"/>
      <c r="Y67" s="1"/>
      <c r="Z67" s="4"/>
      <c r="AA67" s="1"/>
      <c r="AB67" s="4"/>
      <c r="AC67" s="4"/>
      <c r="AD67" s="4"/>
    </row>
    <row r="68" ht="15.75" customHeight="1">
      <c r="A68" s="1"/>
      <c r="B68" s="9"/>
      <c r="C68" s="1"/>
      <c r="D68" s="1"/>
      <c r="E68" s="128"/>
      <c r="F68" s="246"/>
      <c r="G68" s="247"/>
      <c r="H68" s="247"/>
      <c r="I68" s="114"/>
      <c r="J68" s="1"/>
      <c r="K68" s="1"/>
      <c r="L68" s="1"/>
      <c r="M68" s="129" t="s">
        <v>390</v>
      </c>
      <c r="N68" s="1"/>
      <c r="O68" s="1"/>
      <c r="P68" s="1"/>
      <c r="Q68" s="1"/>
      <c r="R68" s="1"/>
      <c r="S68" s="1"/>
      <c r="T68" s="1"/>
      <c r="W68" s="130"/>
      <c r="X68" s="1"/>
      <c r="Y68" s="1"/>
      <c r="Z68" s="4"/>
      <c r="AA68" s="1"/>
      <c r="AB68" s="4"/>
      <c r="AC68" s="4"/>
      <c r="AD68" s="4"/>
    </row>
    <row r="69" ht="15.75" customHeight="1">
      <c r="A69" s="1"/>
      <c r="B69" s="9"/>
      <c r="C69" s="85" t="s">
        <v>266</v>
      </c>
      <c r="D69" s="1"/>
      <c r="E69" s="1"/>
      <c r="F69" s="1"/>
      <c r="G69" s="1"/>
      <c r="H69" s="85"/>
      <c r="I69" s="114"/>
      <c r="J69" s="1"/>
      <c r="K69" s="1"/>
      <c r="L69" s="1"/>
      <c r="M69" s="131"/>
      <c r="N69" s="1"/>
      <c r="O69" s="1"/>
      <c r="P69" s="1"/>
      <c r="Q69" s="1"/>
      <c r="R69" s="1"/>
      <c r="S69" s="1"/>
      <c r="T69" s="1"/>
      <c r="W69" s="130"/>
      <c r="X69" s="1"/>
      <c r="Y69" s="1"/>
      <c r="Z69" s="4"/>
      <c r="AA69" s="1"/>
      <c r="AB69" s="4"/>
      <c r="AC69" s="4"/>
      <c r="AD69" s="4"/>
    </row>
    <row r="70" ht="15.75" customHeight="1">
      <c r="A70" s="1"/>
      <c r="B70" s="121"/>
      <c r="C70" s="298" t="s">
        <v>267</v>
      </c>
      <c r="D70" s="30"/>
      <c r="E70" s="30"/>
      <c r="F70" s="30"/>
      <c r="G70" s="30"/>
      <c r="H70" s="30"/>
      <c r="I70" s="132"/>
      <c r="J70" s="1"/>
      <c r="K70" s="1"/>
      <c r="L70" s="1"/>
      <c r="M70" s="131" t="s">
        <v>79</v>
      </c>
      <c r="N70" s="1"/>
      <c r="O70" s="1"/>
      <c r="P70" s="1"/>
      <c r="Q70" s="1"/>
      <c r="R70" s="1"/>
      <c r="S70" s="1"/>
      <c r="T70" s="1"/>
      <c r="W70" s="130"/>
      <c r="X70" s="1"/>
      <c r="Y70" s="1"/>
      <c r="Z70" s="4"/>
      <c r="AA70" s="1" t="s">
        <v>80</v>
      </c>
      <c r="AB70" s="4"/>
      <c r="AC70" s="4"/>
      <c r="AD70" s="4"/>
    </row>
    <row r="71" ht="15.75" customHeight="1">
      <c r="A71" s="1"/>
      <c r="B71" s="1"/>
      <c r="C71" s="1"/>
      <c r="D71" s="1"/>
      <c r="E71" s="1"/>
      <c r="F71" s="1"/>
      <c r="G71" s="1"/>
      <c r="H71" s="1"/>
      <c r="I71" s="2"/>
      <c r="J71" s="1"/>
      <c r="K71" s="1"/>
      <c r="L71" s="1"/>
      <c r="M71" s="131" t="s">
        <v>81</v>
      </c>
      <c r="N71" s="1"/>
      <c r="O71" s="1"/>
      <c r="P71" s="1"/>
      <c r="Q71" s="1"/>
      <c r="R71" s="1"/>
      <c r="S71" s="1"/>
      <c r="T71" s="1"/>
      <c r="W71" s="130"/>
      <c r="X71" s="1"/>
      <c r="Y71" s="1"/>
      <c r="Z71" s="4"/>
      <c r="AA71" s="1"/>
      <c r="AB71" s="4"/>
      <c r="AC71" s="4"/>
      <c r="AD71" s="4"/>
    </row>
    <row r="72" ht="15.75" customHeight="1">
      <c r="A72" s="1"/>
      <c r="B72" s="1"/>
      <c r="C72" s="1"/>
      <c r="D72" s="1"/>
      <c r="E72" s="1"/>
      <c r="F72" s="1"/>
      <c r="G72" s="1"/>
      <c r="H72" s="1"/>
      <c r="I72" s="2"/>
      <c r="J72" s="1"/>
      <c r="K72" s="1"/>
      <c r="L72" s="1"/>
      <c r="M72" s="131" t="s">
        <v>82</v>
      </c>
      <c r="N72" s="1"/>
      <c r="O72" s="1"/>
      <c r="P72" s="1"/>
      <c r="Q72" s="1"/>
      <c r="R72" s="1"/>
      <c r="S72" s="1"/>
      <c r="T72" s="1"/>
      <c r="U72" s="1"/>
      <c r="V72" s="1"/>
      <c r="W72" s="130"/>
      <c r="X72" s="1"/>
      <c r="Y72" s="1" t="s">
        <v>83</v>
      </c>
      <c r="Z72" s="4"/>
      <c r="AA72" s="1">
        <v>11.0</v>
      </c>
      <c r="AB72" s="4">
        <v>2614.86</v>
      </c>
      <c r="AC72" s="4"/>
      <c r="AD72" s="4">
        <v>28763.460000000003</v>
      </c>
    </row>
    <row r="73" ht="15.75" customHeight="1">
      <c r="A73" s="1"/>
      <c r="B73" s="1"/>
      <c r="J73" s="1"/>
      <c r="K73" s="1"/>
      <c r="L73" s="1"/>
      <c r="M73" s="133" t="s">
        <v>84</v>
      </c>
      <c r="N73" s="134"/>
      <c r="O73" s="135"/>
      <c r="P73" s="1"/>
      <c r="Q73" s="1"/>
      <c r="R73" s="1"/>
      <c r="S73" s="1"/>
      <c r="T73" s="1"/>
      <c r="U73" s="1"/>
      <c r="V73" s="1"/>
      <c r="W73" s="130"/>
      <c r="X73" s="1"/>
      <c r="Y73" s="1" t="s">
        <v>85</v>
      </c>
      <c r="Z73" s="4"/>
      <c r="AA73" s="1">
        <v>7.0</v>
      </c>
      <c r="AB73" s="4">
        <v>3735.514285714286</v>
      </c>
      <c r="AC73" s="4"/>
      <c r="AD73" s="4">
        <v>26148.600000000002</v>
      </c>
    </row>
    <row r="74" ht="15.75" customHeight="1">
      <c r="A74" s="1"/>
      <c r="B74" s="1"/>
      <c r="J74" s="1"/>
      <c r="K74" s="1"/>
      <c r="L74" s="1"/>
      <c r="M74" s="136" t="s">
        <v>86</v>
      </c>
      <c r="N74" s="4"/>
      <c r="O74" s="4"/>
      <c r="P74" s="4"/>
      <c r="Q74" s="4"/>
      <c r="R74" s="133" t="s">
        <v>84</v>
      </c>
      <c r="S74" s="134"/>
      <c r="T74" s="134"/>
      <c r="U74" s="134"/>
      <c r="V74" s="134"/>
      <c r="W74" s="135"/>
      <c r="X74" s="1"/>
      <c r="Y74" s="1" t="s">
        <v>87</v>
      </c>
      <c r="Z74" s="4"/>
      <c r="AA74" s="1">
        <v>8.0</v>
      </c>
      <c r="AB74" s="4">
        <v>3268.5750000000003</v>
      </c>
      <c r="AC74" s="4"/>
      <c r="AD74" s="4">
        <v>26148.600000000002</v>
      </c>
    </row>
    <row r="75" ht="15.75" customHeight="1">
      <c r="A75" s="1"/>
      <c r="B75" s="1"/>
      <c r="J75" s="1"/>
      <c r="K75" s="1"/>
      <c r="L75" s="1"/>
      <c r="M75" s="137" t="s">
        <v>88</v>
      </c>
      <c r="N75" s="4"/>
      <c r="O75" s="4"/>
      <c r="P75" s="4"/>
      <c r="Q75" s="4"/>
      <c r="R75" s="4"/>
      <c r="S75" s="4"/>
      <c r="T75" s="4"/>
      <c r="U75" s="4"/>
      <c r="V75" s="4"/>
      <c r="W75" s="138"/>
      <c r="X75" s="1"/>
      <c r="Y75" s="1" t="s">
        <v>89</v>
      </c>
      <c r="Z75" s="4"/>
      <c r="AA75" s="1">
        <v>12.0</v>
      </c>
      <c r="AB75" s="4">
        <v>2614.86</v>
      </c>
      <c r="AC75" s="4"/>
      <c r="AD75" s="4">
        <v>31378.32</v>
      </c>
    </row>
    <row r="76" ht="15.75" customHeight="1">
      <c r="A76" s="1"/>
      <c r="B76" s="1"/>
      <c r="J76" s="1"/>
      <c r="K76" s="1"/>
      <c r="L76" s="1"/>
      <c r="M76" s="136" t="s">
        <v>90</v>
      </c>
      <c r="N76" s="4"/>
      <c r="O76" s="4"/>
      <c r="P76" s="4"/>
      <c r="Q76" s="4"/>
      <c r="R76" s="45" t="s">
        <v>91</v>
      </c>
      <c r="S76" s="45" t="s">
        <v>91</v>
      </c>
      <c r="T76" s="45" t="s">
        <v>91</v>
      </c>
      <c r="U76" s="45" t="s">
        <v>91</v>
      </c>
      <c r="V76" s="45" t="s">
        <v>91</v>
      </c>
      <c r="W76" s="139"/>
      <c r="X76" s="1"/>
      <c r="Y76" s="1" t="s">
        <v>92</v>
      </c>
      <c r="Z76" s="4"/>
      <c r="AA76" s="1">
        <v>9.0</v>
      </c>
      <c r="AB76" s="4">
        <v>2905.4</v>
      </c>
      <c r="AC76" s="4"/>
      <c r="AD76" s="4">
        <v>26148.600000000002</v>
      </c>
    </row>
    <row r="77" ht="15.75" customHeight="1">
      <c r="A77" s="1"/>
      <c r="B77" s="1"/>
      <c r="J77" s="1"/>
      <c r="K77" s="1"/>
      <c r="L77" s="1"/>
      <c r="M77" s="136" t="s">
        <v>93</v>
      </c>
      <c r="N77" s="4" t="s">
        <v>94</v>
      </c>
      <c r="O77" s="4" t="s">
        <v>95</v>
      </c>
      <c r="P77" s="4"/>
      <c r="Q77" s="4"/>
      <c r="R77" s="45" t="s">
        <v>96</v>
      </c>
      <c r="S77" s="45" t="s">
        <v>97</v>
      </c>
      <c r="T77" s="45" t="s">
        <v>98</v>
      </c>
      <c r="U77" s="45" t="s">
        <v>99</v>
      </c>
      <c r="V77" s="45" t="s">
        <v>100</v>
      </c>
      <c r="W77" s="139"/>
      <c r="X77" s="1"/>
      <c r="Y77" s="1" t="s">
        <v>101</v>
      </c>
      <c r="Z77" s="4"/>
      <c r="AA77" s="1">
        <v>10.0</v>
      </c>
      <c r="AB77" s="4">
        <v>2614.86</v>
      </c>
      <c r="AC77" s="4"/>
      <c r="AD77" s="4">
        <v>26148.600000000002</v>
      </c>
    </row>
    <row r="78" ht="15.75" customHeight="1">
      <c r="A78" s="1"/>
      <c r="B78" s="1"/>
      <c r="J78" s="1"/>
      <c r="K78" s="1"/>
      <c r="L78" s="1"/>
      <c r="M78" s="136" t="s">
        <v>102</v>
      </c>
      <c r="N78" s="4" t="s">
        <v>103</v>
      </c>
      <c r="O78" s="4">
        <v>958.782</v>
      </c>
      <c r="P78" s="4"/>
      <c r="Q78" s="4"/>
      <c r="R78" s="4" t="s">
        <v>104</v>
      </c>
      <c r="S78" s="4" t="s">
        <v>104</v>
      </c>
      <c r="T78" s="4" t="s">
        <v>104</v>
      </c>
      <c r="U78" s="4" t="s">
        <v>104</v>
      </c>
      <c r="V78" s="4">
        <v>4620.0</v>
      </c>
      <c r="W78" s="138"/>
      <c r="X78" s="1"/>
      <c r="Y78" s="1" t="s">
        <v>105</v>
      </c>
      <c r="Z78" s="4"/>
      <c r="AA78" s="1">
        <v>8.0</v>
      </c>
      <c r="AB78" s="4">
        <v>3268.5750000000003</v>
      </c>
      <c r="AC78" s="4"/>
      <c r="AD78" s="4">
        <v>26148.600000000002</v>
      </c>
    </row>
    <row r="79" ht="15.75" customHeight="1">
      <c r="A79" s="1"/>
      <c r="B79" s="1"/>
      <c r="J79" s="140"/>
      <c r="K79" s="1"/>
      <c r="L79" s="1"/>
      <c r="M79" s="136" t="s">
        <v>39</v>
      </c>
      <c r="N79" s="4" t="s">
        <v>103</v>
      </c>
      <c r="O79" s="4">
        <v>547.129</v>
      </c>
      <c r="P79" s="4"/>
      <c r="Q79" s="4"/>
      <c r="R79" s="4">
        <v>547.129</v>
      </c>
      <c r="S79" s="4">
        <v>547.129</v>
      </c>
      <c r="T79" s="4">
        <v>547.129</v>
      </c>
      <c r="U79" s="4">
        <v>547.129</v>
      </c>
      <c r="V79" s="4">
        <v>547.129</v>
      </c>
      <c r="W79" s="138"/>
      <c r="X79" s="1"/>
      <c r="Y79" s="1" t="s">
        <v>106</v>
      </c>
      <c r="Z79" s="4"/>
      <c r="AA79" s="1">
        <v>8.0</v>
      </c>
      <c r="AB79" s="4">
        <v>3268.5750000000003</v>
      </c>
      <c r="AC79" s="4"/>
      <c r="AD79" s="4">
        <v>26148.600000000002</v>
      </c>
    </row>
    <row r="80" ht="15.75" customHeight="1">
      <c r="A80" s="1"/>
      <c r="B80" s="1"/>
      <c r="J80" s="1"/>
      <c r="K80" s="1"/>
      <c r="L80" s="1"/>
      <c r="M80" s="136" t="s">
        <v>42</v>
      </c>
      <c r="N80" s="4" t="s">
        <v>107</v>
      </c>
      <c r="O80" s="4">
        <v>191.301</v>
      </c>
      <c r="P80" s="4"/>
      <c r="Q80" s="4"/>
      <c r="R80" s="4">
        <v>191.301</v>
      </c>
      <c r="S80" s="4">
        <v>191.301</v>
      </c>
      <c r="T80" s="4"/>
      <c r="U80" s="4"/>
      <c r="V80" s="4"/>
      <c r="W80" s="138"/>
      <c r="X80" s="1"/>
      <c r="Y80" s="1" t="s">
        <v>108</v>
      </c>
      <c r="Z80" s="4"/>
      <c r="AA80" s="1">
        <v>16.0</v>
      </c>
      <c r="AB80" s="4">
        <v>2614.86</v>
      </c>
      <c r="AC80" s="4"/>
      <c r="AD80" s="4">
        <v>41837.76</v>
      </c>
    </row>
    <row r="81" ht="15.75" customHeight="1">
      <c r="A81" s="1"/>
      <c r="B81" s="1"/>
      <c r="J81" s="1"/>
      <c r="L81" s="1"/>
      <c r="M81" s="136" t="s">
        <v>46</v>
      </c>
      <c r="N81" s="4" t="s">
        <v>103</v>
      </c>
      <c r="O81" s="4">
        <v>5286.512</v>
      </c>
      <c r="P81" s="4"/>
      <c r="Q81" s="4"/>
      <c r="R81" s="4">
        <v>5286.512</v>
      </c>
      <c r="S81" s="4">
        <v>5286.512</v>
      </c>
      <c r="T81" s="4">
        <v>5286.512</v>
      </c>
      <c r="U81" s="4">
        <v>5286.512</v>
      </c>
      <c r="V81" s="4"/>
      <c r="W81" s="138"/>
      <c r="X81" s="1"/>
      <c r="Y81" s="1" t="s">
        <v>109</v>
      </c>
      <c r="Z81" s="4"/>
      <c r="AA81" s="1">
        <v>8.0</v>
      </c>
      <c r="AB81" s="4">
        <v>3268.5750000000003</v>
      </c>
      <c r="AC81" s="4"/>
      <c r="AD81" s="4">
        <v>26148.600000000002</v>
      </c>
    </row>
    <row r="82" ht="15.75" customHeight="1">
      <c r="A82" s="1"/>
      <c r="B82" s="1"/>
      <c r="J82" s="1"/>
      <c r="L82" s="1"/>
      <c r="M82" s="136" t="s">
        <v>110</v>
      </c>
      <c r="N82" s="4"/>
      <c r="O82" s="4"/>
      <c r="P82" s="4"/>
      <c r="Q82" s="4"/>
      <c r="R82" s="4"/>
      <c r="S82" s="4"/>
      <c r="T82" s="4"/>
      <c r="U82" s="4"/>
      <c r="V82" s="4"/>
      <c r="W82" s="138"/>
      <c r="X82" s="1"/>
      <c r="Y82" s="1" t="s">
        <v>111</v>
      </c>
      <c r="Z82" s="4"/>
      <c r="AA82" s="1">
        <v>9.0</v>
      </c>
      <c r="AB82" s="4">
        <v>2905.4</v>
      </c>
      <c r="AC82" s="4"/>
      <c r="AD82" s="4">
        <v>26148.600000000002</v>
      </c>
    </row>
    <row r="83" ht="15.75" customHeight="1">
      <c r="A83" s="1"/>
      <c r="B83" s="1"/>
      <c r="J83" s="1"/>
      <c r="L83" s="1">
        <v>1430.77</v>
      </c>
      <c r="M83" s="136" t="s">
        <v>112</v>
      </c>
      <c r="N83" s="4"/>
      <c r="O83" s="4"/>
      <c r="P83" s="4"/>
      <c r="Q83" s="4"/>
      <c r="R83" s="4"/>
      <c r="S83" s="4"/>
      <c r="T83" s="4"/>
      <c r="U83" s="4"/>
      <c r="V83" s="4"/>
      <c r="W83" s="138"/>
      <c r="X83" s="1"/>
      <c r="Y83" s="1" t="s">
        <v>113</v>
      </c>
      <c r="Z83" s="4"/>
      <c r="AA83" s="1">
        <v>18.0</v>
      </c>
      <c r="AB83" s="4">
        <v>2614.86</v>
      </c>
      <c r="AC83" s="4"/>
      <c r="AD83" s="4">
        <v>47067.48</v>
      </c>
    </row>
    <row r="84" ht="15.75" customHeight="1">
      <c r="A84" s="1"/>
      <c r="B84" s="1"/>
      <c r="J84" s="1"/>
      <c r="L84" s="1">
        <v>1430.77</v>
      </c>
      <c r="M84" s="136" t="s">
        <v>114</v>
      </c>
      <c r="N84" s="4"/>
      <c r="O84" s="4"/>
      <c r="P84" s="4"/>
      <c r="Q84" s="4"/>
      <c r="R84" s="4"/>
      <c r="S84" s="4"/>
      <c r="T84" s="4"/>
      <c r="U84" s="4"/>
      <c r="V84" s="4"/>
      <c r="W84" s="138"/>
      <c r="X84" s="1"/>
      <c r="Y84" s="1" t="s">
        <v>115</v>
      </c>
      <c r="Z84" s="4"/>
      <c r="AA84" s="1">
        <v>13.0</v>
      </c>
      <c r="AB84" s="4">
        <v>2614.86</v>
      </c>
      <c r="AC84" s="4"/>
      <c r="AD84" s="4">
        <v>33993.18</v>
      </c>
    </row>
    <row r="85" ht="15.75" customHeight="1">
      <c r="A85" s="1"/>
      <c r="B85" s="1"/>
      <c r="J85" s="1"/>
      <c r="L85" s="1">
        <v>573.9</v>
      </c>
      <c r="M85" s="136" t="s">
        <v>116</v>
      </c>
      <c r="N85" s="4"/>
      <c r="O85" s="4"/>
      <c r="P85" s="4"/>
      <c r="Q85" s="4"/>
      <c r="R85" s="4"/>
      <c r="S85" s="4"/>
      <c r="T85" s="4"/>
      <c r="U85" s="4"/>
      <c r="V85" s="4"/>
      <c r="W85" s="138"/>
      <c r="X85" s="1"/>
      <c r="Y85" s="1" t="s">
        <v>117</v>
      </c>
      <c r="Z85" s="4"/>
      <c r="AA85" s="1">
        <v>7.0</v>
      </c>
      <c r="AB85" s="4">
        <v>3735.514285714286</v>
      </c>
      <c r="AC85" s="4"/>
      <c r="AD85" s="4">
        <v>26148.600000000002</v>
      </c>
    </row>
    <row r="86" ht="15.75" customHeight="1">
      <c r="A86" s="1"/>
      <c r="B86" s="1"/>
      <c r="J86" s="1"/>
      <c r="L86" s="1">
        <v>698.78</v>
      </c>
      <c r="M86" s="136" t="s">
        <v>118</v>
      </c>
      <c r="N86" s="4"/>
      <c r="O86" s="4"/>
      <c r="P86" s="4"/>
      <c r="Q86" s="4"/>
      <c r="R86" s="4"/>
      <c r="S86" s="4"/>
      <c r="T86" s="4"/>
      <c r="U86" s="4"/>
      <c r="V86" s="4"/>
      <c r="W86" s="138"/>
      <c r="X86" s="1"/>
      <c r="Y86" s="1" t="s">
        <v>119</v>
      </c>
      <c r="Z86" s="4"/>
      <c r="AA86" s="1">
        <v>10.0</v>
      </c>
      <c r="AB86" s="4">
        <v>2614.86</v>
      </c>
      <c r="AC86" s="4"/>
      <c r="AD86" s="4">
        <v>26148.600000000002</v>
      </c>
    </row>
    <row r="87" ht="15.75" customHeight="1">
      <c r="A87" s="1"/>
      <c r="B87" s="1"/>
      <c r="J87" s="1"/>
      <c r="L87" s="4">
        <v>671.7</v>
      </c>
      <c r="M87" s="141" t="s">
        <v>120</v>
      </c>
      <c r="N87" s="4"/>
      <c r="O87" s="4"/>
      <c r="P87" s="4"/>
      <c r="Q87" s="4"/>
      <c r="R87" s="4"/>
      <c r="S87" s="4"/>
      <c r="T87" s="4"/>
      <c r="U87" s="4"/>
      <c r="V87" s="4"/>
      <c r="W87" s="138"/>
      <c r="X87" s="1"/>
      <c r="Y87" s="1" t="s">
        <v>121</v>
      </c>
      <c r="Z87" s="4"/>
      <c r="AA87" s="1">
        <v>7.0</v>
      </c>
      <c r="AB87" s="4">
        <v>3735.514285714286</v>
      </c>
      <c r="AC87" s="4"/>
      <c r="AD87" s="4">
        <v>26148.600000000002</v>
      </c>
    </row>
    <row r="88" ht="28.5" customHeight="1">
      <c r="A88" s="1"/>
      <c r="B88" s="1"/>
      <c r="J88" s="1"/>
      <c r="L88" s="1">
        <v>4805.92</v>
      </c>
      <c r="M88" s="142">
        <v>5286.512</v>
      </c>
      <c r="N88" s="4"/>
      <c r="O88" s="4"/>
      <c r="P88" s="4"/>
      <c r="Q88" s="4"/>
      <c r="R88" s="4"/>
      <c r="S88" s="4"/>
      <c r="T88" s="4"/>
      <c r="U88" s="4"/>
      <c r="V88" s="4"/>
      <c r="W88" s="138"/>
      <c r="X88" s="1"/>
      <c r="Y88" s="1" t="s">
        <v>122</v>
      </c>
      <c r="Z88" s="4"/>
      <c r="AA88" s="1">
        <v>19.0</v>
      </c>
      <c r="AB88" s="4">
        <v>2614.86</v>
      </c>
      <c r="AC88" s="4"/>
      <c r="AD88" s="4">
        <v>49682.340000000004</v>
      </c>
    </row>
    <row r="89" ht="15.75" customHeight="1">
      <c r="A89" s="1"/>
      <c r="B89" s="1"/>
      <c r="J89" s="1"/>
      <c r="L89" s="1"/>
      <c r="M89" s="136" t="s">
        <v>49</v>
      </c>
      <c r="N89" s="4" t="s">
        <v>103</v>
      </c>
      <c r="O89" s="4">
        <v>1506.648</v>
      </c>
      <c r="P89" s="331"/>
      <c r="Q89" s="4"/>
      <c r="R89" s="4">
        <v>1506.648</v>
      </c>
      <c r="S89" s="4">
        <v>1506.648</v>
      </c>
      <c r="T89" s="4">
        <v>1506.648</v>
      </c>
      <c r="U89" s="4">
        <v>1506.648</v>
      </c>
      <c r="V89" s="4">
        <v>1506.648</v>
      </c>
      <c r="W89" s="138"/>
      <c r="X89" s="1"/>
      <c r="Y89" s="1" t="s">
        <v>123</v>
      </c>
      <c r="Z89" s="4"/>
      <c r="AA89" s="1">
        <v>10.0</v>
      </c>
      <c r="AB89" s="4">
        <v>2614.86</v>
      </c>
      <c r="AC89" s="4"/>
      <c r="AD89" s="4">
        <v>26148.600000000002</v>
      </c>
    </row>
    <row r="90" ht="15.75" customHeight="1">
      <c r="A90" s="1"/>
      <c r="B90" s="1"/>
      <c r="J90" s="1"/>
      <c r="L90" s="1"/>
      <c r="M90" s="136" t="s">
        <v>124</v>
      </c>
      <c r="N90" s="4" t="s">
        <v>103</v>
      </c>
      <c r="O90" s="4">
        <v>121.0</v>
      </c>
      <c r="P90" s="331"/>
      <c r="Q90" s="4"/>
      <c r="R90" s="56" t="s">
        <v>125</v>
      </c>
      <c r="S90" s="56" t="s">
        <v>125</v>
      </c>
      <c r="T90" s="56" t="s">
        <v>125</v>
      </c>
      <c r="U90" s="56" t="s">
        <v>125</v>
      </c>
      <c r="V90" s="56" t="s">
        <v>125</v>
      </c>
      <c r="W90" s="138"/>
      <c r="X90" s="1"/>
      <c r="Y90" s="1" t="s">
        <v>126</v>
      </c>
      <c r="Z90" s="4"/>
      <c r="AA90" s="1">
        <v>8.0</v>
      </c>
      <c r="AB90" s="4">
        <v>3268.5750000000003</v>
      </c>
      <c r="AC90" s="4"/>
      <c r="AD90" s="4">
        <v>26148.600000000002</v>
      </c>
    </row>
    <row r="91" ht="15.75" customHeight="1">
      <c r="A91" s="1"/>
      <c r="B91" s="1"/>
      <c r="J91" s="1"/>
      <c r="L91" s="1"/>
      <c r="M91" s="136" t="s">
        <v>54</v>
      </c>
      <c r="N91" s="4" t="s">
        <v>107</v>
      </c>
      <c r="O91" s="4">
        <v>263.032</v>
      </c>
      <c r="P91" s="331"/>
      <c r="Q91" s="4"/>
      <c r="R91" s="4">
        <v>263.032</v>
      </c>
      <c r="S91" s="4">
        <v>263.032</v>
      </c>
      <c r="T91" s="4"/>
      <c r="U91" s="4"/>
      <c r="V91" s="4">
        <v>263.032</v>
      </c>
      <c r="W91" s="138"/>
      <c r="X91" s="1"/>
      <c r="Y91" s="1" t="s">
        <v>127</v>
      </c>
      <c r="Z91" s="4"/>
      <c r="AA91" s="1">
        <v>18.0</v>
      </c>
      <c r="AB91" s="4">
        <v>2614.86</v>
      </c>
      <c r="AC91" s="4"/>
      <c r="AD91" s="4">
        <v>47067.48</v>
      </c>
    </row>
    <row r="92" ht="15.75" customHeight="1">
      <c r="A92" s="1"/>
      <c r="B92" s="1"/>
      <c r="J92" s="1"/>
      <c r="L92" s="1"/>
      <c r="M92" s="136" t="s">
        <v>56</v>
      </c>
      <c r="N92" s="4" t="s">
        <v>103</v>
      </c>
      <c r="O92" s="4">
        <v>95.645</v>
      </c>
      <c r="P92" s="331"/>
      <c r="Q92" s="4"/>
      <c r="R92" s="4"/>
      <c r="S92" s="4"/>
      <c r="T92" s="4">
        <v>95.645</v>
      </c>
      <c r="U92" s="4">
        <v>95.645</v>
      </c>
      <c r="V92" s="4"/>
      <c r="W92" s="138"/>
      <c r="X92" s="1"/>
      <c r="Y92" s="1" t="s">
        <v>128</v>
      </c>
      <c r="Z92" s="4"/>
      <c r="AA92" s="1">
        <v>10.0</v>
      </c>
      <c r="AB92" s="4">
        <v>2614.86</v>
      </c>
      <c r="AC92" s="4"/>
      <c r="AD92" s="4">
        <v>26148.600000000002</v>
      </c>
    </row>
    <row r="93" ht="15.75" customHeight="1">
      <c r="A93" s="1"/>
      <c r="B93" s="1"/>
      <c r="J93" s="1"/>
      <c r="L93" s="1"/>
      <c r="M93" s="136" t="s">
        <v>58</v>
      </c>
      <c r="N93" s="4" t="s">
        <v>129</v>
      </c>
      <c r="O93" s="4">
        <v>457.435</v>
      </c>
      <c r="P93" s="331"/>
      <c r="Q93" s="4"/>
      <c r="R93" s="4">
        <v>457.435</v>
      </c>
      <c r="S93" s="4">
        <v>457.435</v>
      </c>
      <c r="T93" s="4">
        <v>457.435</v>
      </c>
      <c r="U93" s="4">
        <v>457.435</v>
      </c>
      <c r="V93" s="4"/>
      <c r="W93" s="138"/>
      <c r="X93" s="1"/>
      <c r="Y93" s="1" t="s">
        <v>130</v>
      </c>
      <c r="Z93" s="4"/>
      <c r="AA93" s="1">
        <v>12.0</v>
      </c>
      <c r="AB93" s="4">
        <v>2614.86</v>
      </c>
      <c r="AC93" s="4"/>
      <c r="AD93" s="4">
        <v>31378.32</v>
      </c>
    </row>
    <row r="94" ht="15.75" customHeight="1">
      <c r="A94" s="1"/>
      <c r="B94" s="1"/>
      <c r="J94" s="1"/>
      <c r="L94" s="1"/>
      <c r="M94" s="136" t="s">
        <v>60</v>
      </c>
      <c r="N94" s="4" t="s">
        <v>107</v>
      </c>
      <c r="O94" s="4">
        <v>263.032</v>
      </c>
      <c r="P94" s="331"/>
      <c r="Q94" s="4"/>
      <c r="R94" s="4">
        <v>263.032</v>
      </c>
      <c r="S94" s="4">
        <v>263.032</v>
      </c>
      <c r="T94" s="4"/>
      <c r="U94" s="4"/>
      <c r="V94" s="4"/>
      <c r="W94" s="138"/>
      <c r="X94" s="1"/>
      <c r="Y94" s="1" t="s">
        <v>131</v>
      </c>
      <c r="Z94" s="4"/>
      <c r="AA94" s="1">
        <v>15.0</v>
      </c>
      <c r="AB94" s="4">
        <v>2614.86</v>
      </c>
      <c r="AC94" s="4"/>
      <c r="AD94" s="4">
        <v>39222.9</v>
      </c>
    </row>
    <row r="95" ht="27.0" customHeight="1">
      <c r="A95" s="1"/>
      <c r="B95" s="1"/>
      <c r="J95" s="1"/>
      <c r="L95" s="1"/>
      <c r="M95" s="136" t="s">
        <v>133</v>
      </c>
      <c r="N95" s="4" t="s">
        <v>107</v>
      </c>
      <c r="O95" s="4">
        <v>1726.879</v>
      </c>
      <c r="P95" s="331"/>
      <c r="Q95" s="4"/>
      <c r="R95" s="4">
        <v>1726.879</v>
      </c>
      <c r="S95" s="4"/>
      <c r="T95" s="4"/>
      <c r="U95" s="4"/>
      <c r="V95" s="4"/>
      <c r="W95" s="138"/>
      <c r="X95" s="1"/>
      <c r="Y95" s="1" t="s">
        <v>134</v>
      </c>
      <c r="Z95" s="4"/>
      <c r="AA95" s="1">
        <v>9.0</v>
      </c>
      <c r="AB95" s="4">
        <v>2905.4</v>
      </c>
      <c r="AC95" s="4"/>
      <c r="AD95" s="4">
        <v>26148.600000000002</v>
      </c>
    </row>
    <row r="96" ht="15.75" customHeight="1">
      <c r="A96" s="1"/>
      <c r="B96" s="1"/>
      <c r="J96" s="1"/>
      <c r="L96" s="1"/>
      <c r="M96" s="136" t="s">
        <v>136</v>
      </c>
      <c r="N96" s="4" t="s">
        <v>129</v>
      </c>
      <c r="O96" s="4">
        <v>863.445</v>
      </c>
      <c r="P96" s="4"/>
      <c r="Q96" s="4"/>
      <c r="R96" s="4"/>
      <c r="S96" s="4"/>
      <c r="T96" s="4">
        <v>863.445</v>
      </c>
      <c r="U96" s="4"/>
      <c r="V96" s="4"/>
      <c r="W96" s="138"/>
      <c r="X96" s="1"/>
      <c r="Y96" s="1" t="s">
        <v>137</v>
      </c>
      <c r="Z96" s="4"/>
      <c r="AA96" s="1">
        <v>8.0</v>
      </c>
      <c r="AB96" s="4">
        <v>3268.5750000000003</v>
      </c>
      <c r="AC96" s="4"/>
      <c r="AD96" s="4">
        <v>26148.600000000002</v>
      </c>
    </row>
    <row r="97" ht="15.75" customHeight="1">
      <c r="A97" s="1"/>
      <c r="B97" s="1"/>
      <c r="J97" s="1"/>
      <c r="L97" s="1"/>
      <c r="M97" s="149" t="s">
        <v>65</v>
      </c>
      <c r="N97" s="4" t="s">
        <v>103</v>
      </c>
      <c r="O97" s="4">
        <v>173.91</v>
      </c>
      <c r="P97" s="4"/>
      <c r="Q97" s="4"/>
      <c r="R97" s="4">
        <v>173.91</v>
      </c>
      <c r="S97" s="4">
        <v>173.91</v>
      </c>
      <c r="T97" s="4">
        <v>173.91</v>
      </c>
      <c r="U97" s="4">
        <v>173.91</v>
      </c>
      <c r="V97" s="4"/>
      <c r="W97" s="138"/>
      <c r="X97" s="1"/>
      <c r="Y97" s="1" t="s">
        <v>139</v>
      </c>
      <c r="Z97" s="4"/>
      <c r="AA97" s="1">
        <v>8.0</v>
      </c>
      <c r="AB97" s="4">
        <v>3268.5750000000003</v>
      </c>
      <c r="AC97" s="4"/>
      <c r="AD97" s="4">
        <v>26148.600000000002</v>
      </c>
    </row>
    <row r="98" ht="15.75" customHeight="1">
      <c r="A98" s="1"/>
      <c r="B98" s="1"/>
      <c r="J98" s="1"/>
      <c r="L98" s="1"/>
      <c r="M98" s="136" t="s">
        <v>67</v>
      </c>
      <c r="N98" s="4" t="s">
        <v>107</v>
      </c>
      <c r="O98" s="4">
        <v>2358.697</v>
      </c>
      <c r="P98" s="4"/>
      <c r="Q98" s="4"/>
      <c r="R98" s="4">
        <v>2358.697</v>
      </c>
      <c r="S98" s="4">
        <v>2358.697</v>
      </c>
      <c r="T98" s="4"/>
      <c r="U98" s="4"/>
      <c r="V98" s="4"/>
      <c r="W98" s="138"/>
      <c r="X98" s="1"/>
      <c r="Y98" s="1" t="s">
        <v>140</v>
      </c>
      <c r="Z98" s="4"/>
      <c r="AA98" s="1">
        <v>7.0</v>
      </c>
      <c r="AB98" s="4">
        <v>4109.04</v>
      </c>
      <c r="AC98" s="4"/>
      <c r="AD98" s="4">
        <v>28763.28</v>
      </c>
    </row>
    <row r="99" ht="15.75" customHeight="1">
      <c r="A99" s="1"/>
      <c r="B99" s="1"/>
      <c r="E99" s="1"/>
      <c r="F99" s="1"/>
      <c r="G99" s="1"/>
      <c r="H99" s="1"/>
      <c r="I99" s="2"/>
      <c r="J99" s="1"/>
      <c r="L99" s="1"/>
      <c r="M99" s="136" t="s">
        <v>143</v>
      </c>
      <c r="N99" s="4" t="s">
        <v>129</v>
      </c>
      <c r="O99" s="4">
        <v>884.51</v>
      </c>
      <c r="P99" s="4"/>
      <c r="Q99" s="4"/>
      <c r="R99" s="152"/>
      <c r="S99" s="152"/>
      <c r="T99" s="152">
        <v>884.51</v>
      </c>
      <c r="U99" s="152">
        <v>884.51</v>
      </c>
      <c r="V99" s="152"/>
      <c r="W99" s="138"/>
      <c r="X99" s="1"/>
      <c r="Y99" s="1" t="s">
        <v>144</v>
      </c>
      <c r="Z99" s="4"/>
      <c r="AA99" s="1">
        <v>5.0</v>
      </c>
      <c r="AB99" s="4">
        <v>4109.04</v>
      </c>
      <c r="AC99" s="4"/>
      <c r="AD99" s="4">
        <v>20545.2</v>
      </c>
    </row>
    <row r="100" ht="15.75" customHeight="1">
      <c r="A100" s="1"/>
      <c r="B100" s="1"/>
      <c r="E100" s="1"/>
      <c r="F100" s="1"/>
      <c r="G100" s="1"/>
      <c r="H100" s="1"/>
      <c r="I100" s="2"/>
      <c r="J100" s="1"/>
      <c r="L100" s="1"/>
      <c r="M100" s="136"/>
      <c r="N100" s="4"/>
      <c r="O100" s="4"/>
      <c r="P100" s="4"/>
      <c r="Q100" s="4"/>
      <c r="R100" s="4"/>
      <c r="S100" s="4"/>
      <c r="T100" s="4"/>
      <c r="U100" s="4"/>
      <c r="V100" s="4"/>
      <c r="W100" s="138"/>
      <c r="X100" s="1"/>
      <c r="Y100" s="1" t="s">
        <v>146</v>
      </c>
      <c r="Z100" s="4"/>
      <c r="AA100" s="1">
        <v>3.0</v>
      </c>
      <c r="AB100" s="4">
        <v>4109.04</v>
      </c>
      <c r="AC100" s="4"/>
      <c r="AD100" s="4">
        <v>12327.119999999999</v>
      </c>
    </row>
    <row r="101" ht="15.75" customHeight="1">
      <c r="A101" s="1"/>
      <c r="B101" s="1"/>
      <c r="E101" s="1"/>
      <c r="F101" s="1"/>
      <c r="G101" s="1"/>
      <c r="H101" s="1"/>
      <c r="I101" s="2"/>
      <c r="J101" s="1"/>
      <c r="L101" s="1"/>
      <c r="M101" s="157" t="s">
        <v>149</v>
      </c>
      <c r="N101" s="4"/>
      <c r="O101" s="4"/>
      <c r="P101" s="4"/>
      <c r="Q101" s="4"/>
      <c r="R101" s="158">
        <f t="shared" ref="R101:U101" si="1">SUM(R79:R99)</f>
        <v>12774.575</v>
      </c>
      <c r="S101" s="158">
        <f t="shared" si="1"/>
        <v>11047.696</v>
      </c>
      <c r="T101" s="158">
        <f t="shared" si="1"/>
        <v>9815.234</v>
      </c>
      <c r="U101" s="158">
        <f t="shared" si="1"/>
        <v>8951.789</v>
      </c>
      <c r="V101" s="158">
        <f>SUM(V78:V99)</f>
        <v>6936.809</v>
      </c>
      <c r="W101" s="138"/>
      <c r="X101" s="1"/>
      <c r="Y101" s="1" t="s">
        <v>150</v>
      </c>
      <c r="Z101" s="4"/>
      <c r="AA101" s="1">
        <v>4.0</v>
      </c>
      <c r="AB101" s="4">
        <v>4109.04</v>
      </c>
      <c r="AC101" s="4"/>
      <c r="AD101" s="4">
        <v>16436.16</v>
      </c>
    </row>
    <row r="102" ht="15.75" customHeight="1">
      <c r="A102" s="1"/>
      <c r="B102" s="1"/>
      <c r="E102" s="1"/>
      <c r="F102" s="1"/>
      <c r="G102" s="1"/>
      <c r="H102" s="1"/>
      <c r="I102" s="2"/>
      <c r="J102" s="1"/>
      <c r="L102" s="1"/>
      <c r="M102" s="159"/>
      <c r="W102" s="138"/>
      <c r="X102" s="1"/>
      <c r="Y102" s="1"/>
      <c r="Z102" s="4"/>
      <c r="AA102" s="1"/>
      <c r="AB102" s="4"/>
      <c r="AC102" s="4"/>
      <c r="AD102" s="4"/>
    </row>
    <row r="103" ht="15.75" customHeight="1">
      <c r="A103" s="1"/>
      <c r="B103" s="1"/>
      <c r="D103" s="1"/>
      <c r="E103" s="1"/>
      <c r="F103" s="1"/>
      <c r="G103" s="1"/>
      <c r="H103" s="1"/>
      <c r="I103" s="2"/>
      <c r="J103" s="1"/>
      <c r="L103" s="1"/>
      <c r="M103" s="137" t="s">
        <v>152</v>
      </c>
      <c r="W103" s="138"/>
      <c r="X103" s="1"/>
      <c r="Y103" s="1"/>
      <c r="Z103" s="4"/>
      <c r="AA103" s="1"/>
      <c r="AB103" s="4"/>
      <c r="AC103" s="4"/>
      <c r="AD103" s="4">
        <v>872989.1999999998</v>
      </c>
    </row>
    <row r="104" ht="15.75" customHeight="1">
      <c r="A104" s="1"/>
      <c r="B104" s="1"/>
      <c r="D104" s="1"/>
      <c r="E104" s="1"/>
      <c r="F104" s="1"/>
      <c r="G104" s="1"/>
      <c r="H104" s="1"/>
      <c r="I104" s="2"/>
      <c r="J104" s="1"/>
      <c r="L104" s="1"/>
      <c r="M104" s="159"/>
      <c r="W104" s="138"/>
      <c r="X104" s="1"/>
      <c r="Y104" s="1">
        <v>2614.86</v>
      </c>
      <c r="Z104" s="4"/>
      <c r="AA104" s="1"/>
      <c r="AB104" s="4"/>
      <c r="AC104" s="4"/>
      <c r="AD104" s="4"/>
    </row>
    <row r="105" ht="15.75" customHeight="1">
      <c r="A105" s="1"/>
      <c r="B105" s="1"/>
      <c r="D105" s="1"/>
      <c r="E105" s="1"/>
      <c r="F105" s="1"/>
      <c r="G105" s="1"/>
      <c r="H105" s="1"/>
      <c r="I105" s="2"/>
      <c r="J105" s="1"/>
      <c r="L105" s="1"/>
      <c r="M105" s="159"/>
      <c r="W105" s="138"/>
      <c r="X105" s="1"/>
      <c r="Y105" s="1">
        <v>2614.86</v>
      </c>
      <c r="Z105" s="4"/>
      <c r="AA105" s="1"/>
      <c r="AB105" s="4"/>
      <c r="AC105" s="4"/>
      <c r="AD105" s="4"/>
    </row>
    <row r="106" ht="15.75" customHeight="1">
      <c r="A106" s="1"/>
      <c r="B106" s="1"/>
      <c r="C106" s="318"/>
      <c r="D106" s="4"/>
      <c r="E106" s="45"/>
      <c r="F106" s="1"/>
      <c r="G106" s="1"/>
      <c r="H106" s="1"/>
      <c r="I106" s="2"/>
      <c r="J106" s="1"/>
      <c r="L106" s="1"/>
      <c r="M106" s="164"/>
      <c r="N106" s="165"/>
      <c r="O106" s="165"/>
      <c r="P106" s="165"/>
      <c r="Q106" s="165"/>
      <c r="R106" s="165"/>
      <c r="S106" s="165"/>
      <c r="T106" s="165"/>
      <c r="U106" s="165"/>
      <c r="V106" s="165"/>
      <c r="W106" s="166"/>
      <c r="X106" s="1"/>
      <c r="Y106" s="73">
        <v>3268.5750000000003</v>
      </c>
      <c r="Z106" s="4"/>
      <c r="AA106" s="1"/>
      <c r="AB106" s="4"/>
      <c r="AC106" s="4"/>
      <c r="AD106" s="4"/>
    </row>
    <row r="107" ht="15.75" customHeight="1">
      <c r="A107" s="1"/>
      <c r="B107" s="1"/>
      <c r="C107" s="64"/>
      <c r="D107" s="1"/>
      <c r="E107" s="1"/>
      <c r="F107" s="1"/>
      <c r="G107" s="1"/>
      <c r="H107" s="1"/>
      <c r="I107" s="2"/>
      <c r="J107" s="1"/>
      <c r="L107" s="1"/>
      <c r="M107" s="129"/>
      <c r="W107" s="138"/>
      <c r="X107" s="1"/>
      <c r="Y107" s="1">
        <v>2614.86</v>
      </c>
      <c r="Z107" s="4"/>
      <c r="AA107" s="1"/>
      <c r="AB107" s="4"/>
      <c r="AC107" s="4"/>
      <c r="AD107" s="4"/>
    </row>
    <row r="108" ht="15.75" customHeight="1">
      <c r="A108" s="1"/>
      <c r="B108" s="1"/>
      <c r="C108" s="319"/>
      <c r="D108" s="1"/>
      <c r="E108" s="1"/>
      <c r="F108" s="1"/>
      <c r="G108" s="1"/>
      <c r="H108" s="1"/>
      <c r="I108" s="2"/>
      <c r="J108" s="1"/>
      <c r="L108" s="1"/>
      <c r="M108" s="129" t="s">
        <v>391</v>
      </c>
      <c r="W108" s="138"/>
      <c r="X108" s="1"/>
      <c r="Y108" s="4">
        <v>2614.86</v>
      </c>
      <c r="Z108" s="4"/>
      <c r="AA108" s="1"/>
      <c r="AB108" s="4"/>
      <c r="AC108" s="4"/>
      <c r="AD108" s="4"/>
    </row>
    <row r="109" ht="15.75" customHeight="1">
      <c r="A109" s="1"/>
      <c r="B109" s="1"/>
      <c r="C109" s="319"/>
      <c r="D109" s="1"/>
      <c r="E109" s="1"/>
      <c r="F109" s="1"/>
      <c r="G109" s="1"/>
      <c r="H109" s="1"/>
      <c r="I109" s="2"/>
      <c r="J109" s="1"/>
      <c r="L109" s="1"/>
      <c r="M109" s="131"/>
      <c r="W109" s="138"/>
      <c r="X109" s="1"/>
      <c r="Y109" s="1"/>
      <c r="Z109" s="4"/>
      <c r="AA109" s="1"/>
      <c r="AB109" s="4"/>
      <c r="AC109" s="4"/>
      <c r="AD109" s="4"/>
    </row>
    <row r="110" ht="15.75" customHeight="1">
      <c r="A110" s="1"/>
      <c r="B110" s="1"/>
      <c r="C110" s="319"/>
      <c r="D110" s="1"/>
      <c r="E110" s="1"/>
      <c r="F110" s="1"/>
      <c r="G110" s="1"/>
      <c r="H110" s="1"/>
      <c r="I110" s="2"/>
      <c r="J110" s="1"/>
      <c r="L110" s="1"/>
      <c r="M110" s="131" t="s">
        <v>79</v>
      </c>
      <c r="W110" s="138"/>
      <c r="X110" s="1"/>
      <c r="Y110" s="1"/>
      <c r="Z110" s="4"/>
      <c r="AA110" s="1"/>
      <c r="AB110" s="4"/>
      <c r="AC110" s="4"/>
      <c r="AD110" s="4"/>
    </row>
    <row r="111" ht="15.75" customHeight="1">
      <c r="A111" s="1"/>
      <c r="B111" s="1"/>
      <c r="C111" s="319"/>
      <c r="D111" s="1"/>
      <c r="E111" s="1"/>
      <c r="F111" s="1"/>
      <c r="G111" s="1"/>
      <c r="H111" s="1"/>
      <c r="I111" s="2"/>
      <c r="J111" s="1"/>
      <c r="L111" s="1"/>
      <c r="M111" s="131" t="s">
        <v>81</v>
      </c>
      <c r="N111" s="4"/>
      <c r="O111" s="4"/>
      <c r="P111" s="4"/>
      <c r="Q111" s="4"/>
      <c r="R111" s="4"/>
      <c r="S111" s="4"/>
      <c r="T111" s="4"/>
      <c r="U111" s="4"/>
      <c r="V111" s="4"/>
      <c r="W111" s="138"/>
      <c r="X111" s="1"/>
      <c r="Y111" s="1"/>
      <c r="Z111" s="4"/>
      <c r="AA111" s="1"/>
      <c r="AB111" s="4"/>
      <c r="AC111" s="4"/>
      <c r="AD111" s="4"/>
    </row>
    <row r="112" ht="15.75" customHeight="1">
      <c r="A112" s="1"/>
      <c r="B112" s="1"/>
      <c r="C112" s="319"/>
      <c r="D112" s="1"/>
      <c r="E112" s="1"/>
      <c r="F112" s="1"/>
      <c r="G112" s="1"/>
      <c r="H112" s="1"/>
      <c r="I112" s="2"/>
      <c r="J112" s="1"/>
      <c r="L112" s="1"/>
      <c r="M112" s="131" t="s">
        <v>82</v>
      </c>
      <c r="N112" s="4"/>
      <c r="O112" s="4"/>
      <c r="P112" s="4"/>
      <c r="Q112" s="4"/>
      <c r="R112" s="4"/>
      <c r="S112" s="4"/>
      <c r="T112" s="4"/>
      <c r="U112" s="4"/>
      <c r="V112" s="4"/>
      <c r="W112" s="138"/>
      <c r="X112" s="1"/>
      <c r="Y112" s="1"/>
      <c r="Z112" s="4"/>
      <c r="AA112" s="1"/>
      <c r="AB112" s="4"/>
      <c r="AC112" s="4"/>
      <c r="AD112" s="4"/>
    </row>
    <row r="113" ht="15.75" customHeight="1">
      <c r="A113" s="1"/>
      <c r="B113" s="1"/>
      <c r="D113" s="1"/>
      <c r="E113" s="1"/>
      <c r="F113" s="1"/>
      <c r="G113" s="1"/>
      <c r="H113" s="1"/>
      <c r="I113" s="2"/>
      <c r="J113" s="1"/>
      <c r="L113" s="1"/>
      <c r="M113" s="133" t="s">
        <v>84</v>
      </c>
      <c r="N113" s="134"/>
      <c r="O113" s="135"/>
      <c r="P113" s="4"/>
      <c r="Q113" s="4"/>
      <c r="R113" s="4"/>
      <c r="S113" s="4"/>
      <c r="T113" s="4"/>
      <c r="U113" s="4"/>
      <c r="V113" s="4"/>
      <c r="W113" s="138"/>
      <c r="X113" s="1"/>
      <c r="Y113" s="1"/>
      <c r="Z113" s="4"/>
      <c r="AA113" s="1"/>
      <c r="AB113" s="4"/>
      <c r="AC113" s="4"/>
      <c r="AD113" s="4"/>
    </row>
    <row r="114" ht="15.75" customHeight="1">
      <c r="A114" s="1"/>
      <c r="B114" s="1"/>
      <c r="D114" s="2"/>
      <c r="E114" s="1"/>
      <c r="F114" s="1"/>
      <c r="G114" s="1"/>
      <c r="H114" s="1"/>
      <c r="I114" s="2"/>
      <c r="J114" s="1"/>
      <c r="L114" s="1"/>
      <c r="M114" s="136"/>
      <c r="N114" s="4"/>
      <c r="O114" s="4"/>
      <c r="P114" s="4"/>
      <c r="Q114" s="4"/>
      <c r="R114" s="133" t="s">
        <v>84</v>
      </c>
      <c r="S114" s="134"/>
      <c r="T114" s="134"/>
      <c r="U114" s="134"/>
      <c r="V114" s="134"/>
      <c r="W114" s="135"/>
      <c r="X114" s="1"/>
      <c r="Y114" s="1"/>
      <c r="Z114" s="4"/>
      <c r="AA114" s="1"/>
      <c r="AB114" s="4"/>
      <c r="AC114" s="4"/>
      <c r="AD114" s="4"/>
    </row>
    <row r="115" ht="15.75" customHeight="1">
      <c r="A115" s="1"/>
      <c r="B115" s="1"/>
      <c r="D115" s="1"/>
      <c r="E115" s="1"/>
      <c r="F115" s="1"/>
      <c r="G115" s="1"/>
      <c r="H115" s="1"/>
      <c r="I115" s="2"/>
      <c r="J115" s="1"/>
      <c r="L115" s="1"/>
      <c r="M115" s="137" t="s">
        <v>166</v>
      </c>
      <c r="N115" s="4"/>
      <c r="O115" s="4"/>
      <c r="P115" s="4"/>
      <c r="Q115" s="4"/>
      <c r="R115" s="4"/>
      <c r="S115" s="4"/>
      <c r="T115" s="4"/>
      <c r="U115" s="4"/>
      <c r="V115" s="4"/>
      <c r="W115" s="138"/>
      <c r="X115" s="1"/>
      <c r="Y115" s="1"/>
      <c r="Z115" s="4"/>
      <c r="AA115" s="1"/>
      <c r="AB115" s="4"/>
      <c r="AC115" s="4"/>
      <c r="AD115" s="1" t="s">
        <v>167</v>
      </c>
    </row>
    <row r="116" ht="15.75" customHeight="1">
      <c r="A116" s="1"/>
      <c r="B116" s="1"/>
      <c r="D116" s="1"/>
      <c r="E116" s="1"/>
      <c r="F116" s="1"/>
      <c r="G116" s="1"/>
      <c r="H116" s="1"/>
      <c r="I116" s="2"/>
      <c r="J116" s="1"/>
      <c r="L116" s="1"/>
      <c r="M116" s="136" t="s">
        <v>169</v>
      </c>
      <c r="N116" s="4"/>
      <c r="O116" s="4"/>
      <c r="P116" s="4"/>
      <c r="Q116" s="4"/>
      <c r="R116" s="45" t="s">
        <v>91</v>
      </c>
      <c r="S116" s="45" t="s">
        <v>91</v>
      </c>
      <c r="T116" s="45" t="s">
        <v>91</v>
      </c>
      <c r="U116" s="45" t="s">
        <v>91</v>
      </c>
      <c r="V116" s="45" t="s">
        <v>91</v>
      </c>
      <c r="W116" s="138"/>
      <c r="X116" s="1"/>
      <c r="Y116" s="1"/>
      <c r="Z116" s="4"/>
      <c r="AA116" s="1"/>
      <c r="AB116" s="4"/>
      <c r="AC116" s="4"/>
      <c r="AD116" s="1" t="s">
        <v>170</v>
      </c>
    </row>
    <row r="117" ht="15.75" customHeight="1">
      <c r="A117" s="1"/>
      <c r="B117" s="1"/>
      <c r="D117" s="1"/>
      <c r="E117" s="1"/>
      <c r="F117" s="1"/>
      <c r="G117" s="1"/>
      <c r="H117" s="1"/>
      <c r="I117" s="2"/>
      <c r="J117" s="1"/>
      <c r="L117" s="1"/>
      <c r="M117" s="136" t="s">
        <v>93</v>
      </c>
      <c r="N117" s="4" t="s">
        <v>94</v>
      </c>
      <c r="O117" s="4" t="s">
        <v>95</v>
      </c>
      <c r="P117" s="4"/>
      <c r="Q117" s="4"/>
      <c r="R117" s="45" t="s">
        <v>172</v>
      </c>
      <c r="S117" s="45" t="s">
        <v>173</v>
      </c>
      <c r="T117" s="45" t="s">
        <v>174</v>
      </c>
      <c r="U117" s="45" t="s">
        <v>175</v>
      </c>
      <c r="V117" s="45" t="s">
        <v>176</v>
      </c>
      <c r="W117" s="138"/>
      <c r="X117" s="1"/>
      <c r="Y117" s="1"/>
      <c r="Z117" s="4"/>
      <c r="AA117" s="1"/>
      <c r="AB117" s="4"/>
      <c r="AC117" s="4"/>
      <c r="AD117" s="1" t="s">
        <v>177</v>
      </c>
    </row>
    <row r="118" ht="15.75" customHeight="1">
      <c r="A118" s="1"/>
      <c r="B118" s="1"/>
      <c r="C118" s="318"/>
      <c r="D118" s="2"/>
      <c r="E118" s="1"/>
      <c r="F118" s="1"/>
      <c r="G118" s="1"/>
      <c r="H118" s="1"/>
      <c r="I118" s="2"/>
      <c r="J118" s="1"/>
      <c r="L118" s="1"/>
      <c r="M118" s="136" t="s">
        <v>179</v>
      </c>
      <c r="N118" s="4" t="s">
        <v>103</v>
      </c>
      <c r="O118" s="4">
        <v>1506.648</v>
      </c>
      <c r="P118" s="4"/>
      <c r="Q118" s="4"/>
      <c r="R118" s="4" t="s">
        <v>104</v>
      </c>
      <c r="S118" s="4" t="s">
        <v>104</v>
      </c>
      <c r="T118" s="4" t="s">
        <v>104</v>
      </c>
      <c r="U118" s="4" t="s">
        <v>104</v>
      </c>
      <c r="V118" s="4">
        <v>5197.5</v>
      </c>
      <c r="W118" s="138"/>
      <c r="X118" s="1"/>
      <c r="Y118" s="1"/>
      <c r="Z118" s="4"/>
      <c r="AA118" s="1"/>
      <c r="AB118" s="4"/>
      <c r="AC118" s="4"/>
      <c r="AD118" s="1" t="s">
        <v>180</v>
      </c>
    </row>
    <row r="119" ht="15.75" customHeight="1">
      <c r="A119" s="1"/>
      <c r="B119" s="1"/>
      <c r="C119" s="318"/>
      <c r="D119" s="2"/>
      <c r="E119" s="1"/>
      <c r="F119" s="1"/>
      <c r="G119" s="1"/>
      <c r="H119" s="1"/>
      <c r="I119" s="2"/>
      <c r="J119" s="1"/>
      <c r="L119" s="1"/>
      <c r="M119" s="136" t="s">
        <v>39</v>
      </c>
      <c r="N119" s="4" t="s">
        <v>103</v>
      </c>
      <c r="O119" s="4">
        <v>547.129</v>
      </c>
      <c r="P119" s="4"/>
      <c r="Q119" s="4"/>
      <c r="R119" s="4">
        <v>547.129</v>
      </c>
      <c r="S119" s="4">
        <v>547.129</v>
      </c>
      <c r="T119" s="4">
        <v>547.129</v>
      </c>
      <c r="U119" s="4">
        <v>547.129</v>
      </c>
      <c r="V119" s="4">
        <v>547.129</v>
      </c>
      <c r="W119" s="138"/>
      <c r="X119" s="1"/>
      <c r="Y119" s="1"/>
      <c r="Z119" s="4"/>
      <c r="AA119" s="1"/>
      <c r="AB119" s="4"/>
      <c r="AC119" s="4"/>
      <c r="AD119" s="1" t="s">
        <v>182</v>
      </c>
    </row>
    <row r="120" ht="15.75" customHeight="1">
      <c r="A120" s="1"/>
      <c r="B120" s="1"/>
      <c r="D120" s="1"/>
      <c r="E120" s="1"/>
      <c r="F120" s="1"/>
      <c r="G120" s="1"/>
      <c r="H120" s="1"/>
      <c r="I120" s="2"/>
      <c r="J120" s="1"/>
      <c r="L120" s="1"/>
      <c r="M120" s="136" t="s">
        <v>184</v>
      </c>
      <c r="N120" s="4" t="s">
        <v>107</v>
      </c>
      <c r="O120" s="4">
        <v>191.301</v>
      </c>
      <c r="P120" s="4"/>
      <c r="Q120" s="4"/>
      <c r="R120" s="4">
        <v>191.301</v>
      </c>
      <c r="S120" s="4">
        <v>191.301</v>
      </c>
      <c r="T120" s="4"/>
      <c r="U120" s="4"/>
      <c r="V120" s="4"/>
      <c r="W120" s="138"/>
      <c r="X120" s="1"/>
      <c r="Y120" s="1"/>
      <c r="Z120" s="4"/>
      <c r="AA120" s="1"/>
      <c r="AB120" s="4"/>
      <c r="AC120" s="4"/>
      <c r="AD120" s="1" t="s">
        <v>185</v>
      </c>
    </row>
    <row r="121" ht="15.75" customHeight="1">
      <c r="A121" s="1"/>
      <c r="B121" s="1"/>
      <c r="D121" s="1"/>
      <c r="E121" s="1"/>
      <c r="F121" s="1"/>
      <c r="G121" s="1"/>
      <c r="H121" s="1"/>
      <c r="I121" s="2"/>
      <c r="J121" s="1"/>
      <c r="L121" s="1"/>
      <c r="M121" s="136" t="s">
        <v>46</v>
      </c>
      <c r="N121" s="4" t="s">
        <v>103</v>
      </c>
      <c r="O121" s="4">
        <v>5286.51</v>
      </c>
      <c r="P121" s="4"/>
      <c r="Q121" s="4"/>
      <c r="R121" s="4">
        <v>5286.51</v>
      </c>
      <c r="S121" s="4">
        <v>5286.51</v>
      </c>
      <c r="T121" s="4">
        <v>5286.51</v>
      </c>
      <c r="U121" s="4">
        <v>5286.51</v>
      </c>
      <c r="V121" s="4"/>
      <c r="W121" s="138"/>
      <c r="X121" s="1"/>
      <c r="Y121" s="1"/>
      <c r="Z121" s="4"/>
      <c r="AA121" s="1"/>
      <c r="AB121" s="4"/>
      <c r="AC121" s="4"/>
      <c r="AD121" s="1" t="s">
        <v>187</v>
      </c>
    </row>
    <row r="122" ht="15.75" customHeight="1">
      <c r="A122" s="1"/>
      <c r="B122" s="1"/>
      <c r="D122" s="1"/>
      <c r="E122" s="1"/>
      <c r="F122" s="1"/>
      <c r="G122" s="1"/>
      <c r="H122" s="1"/>
      <c r="I122" s="2"/>
      <c r="J122" s="1"/>
      <c r="L122" s="1"/>
      <c r="M122" s="136" t="s">
        <v>110</v>
      </c>
      <c r="W122" s="130"/>
      <c r="X122" s="1"/>
      <c r="Y122" s="1"/>
      <c r="Z122" s="4"/>
      <c r="AA122" s="1"/>
      <c r="AB122" s="4"/>
      <c r="AC122" s="4"/>
      <c r="AD122" s="1" t="s">
        <v>189</v>
      </c>
    </row>
    <row r="123" ht="15.75" customHeight="1">
      <c r="A123" s="1"/>
      <c r="B123" s="1"/>
      <c r="D123" s="1"/>
      <c r="E123" s="1"/>
      <c r="F123" s="1"/>
      <c r="G123" s="1"/>
      <c r="H123" s="1"/>
      <c r="I123" s="2"/>
      <c r="J123" s="1"/>
      <c r="L123" s="1"/>
      <c r="M123" s="136" t="s">
        <v>112</v>
      </c>
      <c r="W123" s="130"/>
      <c r="X123" s="1"/>
      <c r="Y123" s="1"/>
      <c r="Z123" s="4"/>
      <c r="AA123" s="1"/>
      <c r="AB123" s="4"/>
      <c r="AC123" s="4"/>
      <c r="AD123" s="1" t="s">
        <v>190</v>
      </c>
    </row>
    <row r="124" ht="15.75" customHeight="1">
      <c r="A124" s="1"/>
      <c r="B124" s="1"/>
      <c r="D124" s="1"/>
      <c r="E124" s="1"/>
      <c r="F124" s="1"/>
      <c r="G124" s="1"/>
      <c r="H124" s="1"/>
      <c r="I124" s="2"/>
      <c r="J124" s="1"/>
      <c r="L124" s="1"/>
      <c r="M124" s="136" t="s">
        <v>114</v>
      </c>
      <c r="W124" s="130"/>
      <c r="X124" s="1"/>
      <c r="Y124" s="1"/>
      <c r="Z124" s="4"/>
      <c r="AA124" s="1"/>
      <c r="AB124" s="4"/>
      <c r="AC124" s="4"/>
      <c r="AD124" s="1" t="s">
        <v>191</v>
      </c>
    </row>
    <row r="125" ht="15.75" customHeight="1">
      <c r="A125" s="1"/>
      <c r="B125" s="1"/>
      <c r="D125" s="1"/>
      <c r="E125" s="1"/>
      <c r="F125" s="1"/>
      <c r="G125" s="1"/>
      <c r="H125" s="1"/>
      <c r="I125" s="2"/>
      <c r="J125" s="1"/>
      <c r="L125" s="1"/>
      <c r="M125" s="136" t="s">
        <v>116</v>
      </c>
      <c r="W125" s="130"/>
      <c r="X125" s="1"/>
      <c r="Y125" s="1"/>
      <c r="Z125" s="4"/>
      <c r="AA125" s="1"/>
      <c r="AB125" s="4"/>
      <c r="AC125" s="4"/>
      <c r="AD125" s="1" t="s">
        <v>192</v>
      </c>
    </row>
    <row r="126" ht="15.75" customHeight="1">
      <c r="A126" s="1"/>
      <c r="B126" s="1"/>
      <c r="D126" s="1"/>
      <c r="E126" s="1"/>
      <c r="F126" s="1"/>
      <c r="G126" s="1"/>
      <c r="H126" s="1"/>
      <c r="I126" s="2"/>
      <c r="J126" s="1"/>
      <c r="L126" s="1"/>
      <c r="M126" s="136" t="s">
        <v>118</v>
      </c>
      <c r="W126" s="130"/>
      <c r="X126" s="1"/>
      <c r="Y126" s="1"/>
      <c r="Z126" s="4"/>
      <c r="AA126" s="1"/>
      <c r="AB126" s="4"/>
      <c r="AC126" s="4"/>
      <c r="AD126" s="1" t="s">
        <v>193</v>
      </c>
    </row>
    <row r="127" ht="15.75" customHeight="1">
      <c r="A127" s="1"/>
      <c r="B127" s="1"/>
      <c r="D127" s="1"/>
      <c r="E127" s="1"/>
      <c r="F127" s="1"/>
      <c r="G127" s="1"/>
      <c r="H127" s="1"/>
      <c r="I127" s="2"/>
      <c r="J127" s="1"/>
      <c r="L127" s="1"/>
      <c r="M127" s="141" t="s">
        <v>120</v>
      </c>
      <c r="W127" s="130"/>
      <c r="X127" s="1"/>
      <c r="Y127" s="1"/>
      <c r="Z127" s="4"/>
      <c r="AA127" s="1"/>
      <c r="AB127" s="4"/>
      <c r="AC127" s="4"/>
      <c r="AD127" s="1" t="s">
        <v>194</v>
      </c>
    </row>
    <row r="128" ht="15.75" customHeight="1">
      <c r="A128" s="1"/>
      <c r="B128" s="1"/>
      <c r="D128" s="1"/>
      <c r="E128" s="1"/>
      <c r="F128" s="1"/>
      <c r="G128" s="1"/>
      <c r="H128" s="1"/>
      <c r="I128" s="2"/>
      <c r="J128" s="1"/>
      <c r="L128" s="1"/>
      <c r="M128" s="142">
        <v>5286.512</v>
      </c>
      <c r="W128" s="130"/>
      <c r="X128" s="1"/>
      <c r="Y128" s="1"/>
      <c r="Z128" s="4"/>
      <c r="AA128" s="1"/>
      <c r="AB128" s="4"/>
      <c r="AC128" s="4"/>
      <c r="AD128" s="1" t="s">
        <v>195</v>
      </c>
    </row>
    <row r="129" ht="15.75" customHeight="1">
      <c r="A129" s="1"/>
      <c r="B129" s="1"/>
      <c r="D129" s="1"/>
      <c r="E129" s="1"/>
      <c r="F129" s="1"/>
      <c r="G129" s="1"/>
      <c r="H129" s="1"/>
      <c r="I129" s="2"/>
      <c r="J129" s="1"/>
      <c r="L129" s="1"/>
      <c r="M129" s="136" t="s">
        <v>49</v>
      </c>
      <c r="N129" s="4" t="s">
        <v>103</v>
      </c>
      <c r="O129" s="4">
        <v>1726.879</v>
      </c>
      <c r="P129" s="4"/>
      <c r="Q129" s="4"/>
      <c r="R129" s="4">
        <v>1726.879</v>
      </c>
      <c r="S129" s="4">
        <v>1726.879</v>
      </c>
      <c r="T129" s="4">
        <v>1726.879</v>
      </c>
      <c r="U129" s="4">
        <v>1726.879</v>
      </c>
      <c r="V129" s="4">
        <v>1726.879</v>
      </c>
      <c r="W129" s="130"/>
      <c r="X129" s="1"/>
      <c r="Y129" s="1"/>
      <c r="Z129" s="4"/>
      <c r="AA129" s="1"/>
      <c r="AB129" s="4"/>
      <c r="AC129" s="4"/>
      <c r="AD129" s="1" t="s">
        <v>196</v>
      </c>
    </row>
    <row r="130" ht="15.75" customHeight="1">
      <c r="A130" s="1"/>
      <c r="B130" s="1"/>
      <c r="D130" s="1"/>
      <c r="E130" s="1"/>
      <c r="F130" s="1"/>
      <c r="G130" s="1"/>
      <c r="H130" s="1"/>
      <c r="I130" s="2"/>
      <c r="J130" s="1"/>
      <c r="K130" s="1"/>
      <c r="L130" s="1"/>
      <c r="M130" s="136" t="s">
        <v>124</v>
      </c>
      <c r="N130" s="4" t="s">
        <v>103</v>
      </c>
      <c r="O130" s="4">
        <v>121.0</v>
      </c>
      <c r="P130" s="4"/>
      <c r="Q130" s="4"/>
      <c r="R130" s="56" t="s">
        <v>125</v>
      </c>
      <c r="S130" s="56" t="s">
        <v>125</v>
      </c>
      <c r="T130" s="56" t="s">
        <v>125</v>
      </c>
      <c r="U130" s="56" t="s">
        <v>125</v>
      </c>
      <c r="V130" s="56" t="s">
        <v>125</v>
      </c>
      <c r="W130" s="130"/>
      <c r="X130" s="1"/>
      <c r="Y130" s="1"/>
      <c r="Z130" s="4"/>
      <c r="AA130" s="1"/>
      <c r="AB130" s="4"/>
      <c r="AC130" s="4"/>
      <c r="AD130" s="1" t="s">
        <v>197</v>
      </c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2"/>
      <c r="J131" s="1"/>
      <c r="K131" s="1"/>
      <c r="L131" s="1"/>
      <c r="M131" s="136" t="s">
        <v>54</v>
      </c>
      <c r="N131" s="4" t="s">
        <v>107</v>
      </c>
      <c r="O131" s="4">
        <v>263.032</v>
      </c>
      <c r="P131" s="4"/>
      <c r="Q131" s="4"/>
      <c r="R131" s="4">
        <v>263.032</v>
      </c>
      <c r="S131" s="4">
        <v>263.032</v>
      </c>
      <c r="T131" s="4"/>
      <c r="U131" s="4"/>
      <c r="V131" s="4">
        <v>263.032</v>
      </c>
      <c r="W131" s="130"/>
      <c r="X131" s="1"/>
      <c r="Y131" s="1"/>
      <c r="Z131" s="4"/>
      <c r="AA131" s="1"/>
      <c r="AB131" s="4"/>
      <c r="AC131" s="4"/>
      <c r="AD131" s="1" t="s">
        <v>198</v>
      </c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2"/>
      <c r="J132" s="1"/>
      <c r="K132" s="1"/>
      <c r="L132" s="1"/>
      <c r="M132" s="136" t="s">
        <v>56</v>
      </c>
      <c r="N132" s="4" t="s">
        <v>103</v>
      </c>
      <c r="O132" s="4">
        <v>95.645</v>
      </c>
      <c r="P132" s="4"/>
      <c r="Q132" s="4"/>
      <c r="R132" s="4"/>
      <c r="S132" s="4"/>
      <c r="T132" s="4">
        <v>95.645</v>
      </c>
      <c r="U132" s="4">
        <v>95.645</v>
      </c>
      <c r="V132" s="4"/>
      <c r="W132" s="130"/>
      <c r="X132" s="1"/>
      <c r="Y132" s="1"/>
      <c r="Z132" s="4"/>
      <c r="AA132" s="1"/>
      <c r="AB132" s="4"/>
      <c r="AC132" s="4"/>
      <c r="AD132" s="1" t="s">
        <v>199</v>
      </c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2"/>
      <c r="J133" s="1"/>
      <c r="K133" s="1"/>
      <c r="L133" s="1"/>
      <c r="M133" s="136" t="s">
        <v>58</v>
      </c>
      <c r="N133" s="4" t="s">
        <v>129</v>
      </c>
      <c r="O133" s="4">
        <v>457.435</v>
      </c>
      <c r="P133" s="4"/>
      <c r="Q133" s="4"/>
      <c r="R133" s="4">
        <v>457.435</v>
      </c>
      <c r="S133" s="4">
        <v>457.435</v>
      </c>
      <c r="T133" s="4">
        <v>457.435</v>
      </c>
      <c r="U133" s="4">
        <v>457.435</v>
      </c>
      <c r="V133" s="4"/>
      <c r="W133" s="130"/>
      <c r="X133" s="1"/>
      <c r="Y133" s="1"/>
      <c r="Z133" s="4"/>
      <c r="AA133" s="1"/>
      <c r="AB133" s="4"/>
      <c r="AC133" s="4"/>
      <c r="AD133" s="1" t="s">
        <v>202</v>
      </c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2"/>
      <c r="J134" s="1"/>
      <c r="K134" s="1"/>
      <c r="L134" s="1"/>
      <c r="M134" s="136" t="s">
        <v>60</v>
      </c>
      <c r="N134" s="4" t="s">
        <v>107</v>
      </c>
      <c r="O134" s="4">
        <v>263.032</v>
      </c>
      <c r="P134" s="4"/>
      <c r="Q134" s="4"/>
      <c r="R134" s="4">
        <v>263.032</v>
      </c>
      <c r="S134" s="4">
        <v>263.032</v>
      </c>
      <c r="T134" s="4"/>
      <c r="U134" s="4"/>
      <c r="V134" s="4"/>
      <c r="W134" s="130"/>
      <c r="X134" s="1"/>
      <c r="Y134" s="1"/>
      <c r="Z134" s="4"/>
      <c r="AA134" s="1"/>
      <c r="AB134" s="4"/>
      <c r="AC134" s="4"/>
      <c r="AD134" s="1" t="s">
        <v>10</v>
      </c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2"/>
      <c r="J135" s="1"/>
      <c r="K135" s="1"/>
      <c r="L135" s="1"/>
      <c r="M135" s="136" t="s">
        <v>133</v>
      </c>
      <c r="N135" s="4" t="s">
        <v>107</v>
      </c>
      <c r="O135" s="4">
        <v>1726.879</v>
      </c>
      <c r="P135" s="4"/>
      <c r="Q135" s="4"/>
      <c r="R135" s="4">
        <v>1726.879</v>
      </c>
      <c r="S135" s="4"/>
      <c r="T135" s="4"/>
      <c r="U135" s="4"/>
      <c r="V135" s="4"/>
      <c r="W135" s="130"/>
      <c r="X135" s="1"/>
      <c r="Y135" s="1"/>
      <c r="Z135" s="4"/>
      <c r="AA135" s="1"/>
      <c r="AB135" s="4"/>
      <c r="AC135" s="4"/>
      <c r="AD135" s="1" t="s">
        <v>203</v>
      </c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2"/>
      <c r="J136" s="1"/>
      <c r="K136" s="1"/>
      <c r="L136" s="1"/>
      <c r="M136" s="136" t="s">
        <v>136</v>
      </c>
      <c r="N136" s="4" t="s">
        <v>129</v>
      </c>
      <c r="O136" s="4">
        <v>863.445</v>
      </c>
      <c r="P136" s="4"/>
      <c r="Q136" s="4"/>
      <c r="R136" s="4"/>
      <c r="S136" s="4"/>
      <c r="T136" s="4">
        <v>863.445</v>
      </c>
      <c r="U136" s="4"/>
      <c r="V136" s="4"/>
      <c r="W136" s="130"/>
      <c r="X136" s="1"/>
      <c r="Y136" s="1"/>
      <c r="Z136" s="4"/>
      <c r="AA136" s="1"/>
      <c r="AB136" s="4"/>
      <c r="AC136" s="4"/>
      <c r="AD136" s="1" t="s">
        <v>31</v>
      </c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2"/>
      <c r="J137" s="1"/>
      <c r="K137" s="1"/>
      <c r="L137" s="1"/>
      <c r="M137" s="136" t="s">
        <v>65</v>
      </c>
      <c r="N137" s="4" t="s">
        <v>103</v>
      </c>
      <c r="O137" s="4">
        <v>173.91</v>
      </c>
      <c r="P137" s="4"/>
      <c r="Q137" s="4"/>
      <c r="R137" s="4">
        <v>173.91</v>
      </c>
      <c r="S137" s="4">
        <v>173.91</v>
      </c>
      <c r="T137" s="4">
        <v>173.91</v>
      </c>
      <c r="U137" s="4">
        <v>173.91</v>
      </c>
      <c r="V137" s="4"/>
      <c r="W137" s="130"/>
      <c r="X137" s="1"/>
      <c r="Y137" s="1"/>
      <c r="Z137" s="4"/>
      <c r="AA137" s="1"/>
      <c r="AB137" s="4"/>
      <c r="AC137" s="4"/>
      <c r="AD137" s="1" t="s">
        <v>205</v>
      </c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2"/>
      <c r="J138" s="1"/>
      <c r="K138" s="1"/>
      <c r="L138" s="1"/>
      <c r="M138" s="136" t="s">
        <v>67</v>
      </c>
      <c r="N138" s="4" t="s">
        <v>107</v>
      </c>
      <c r="O138" s="4">
        <v>2358.697</v>
      </c>
      <c r="P138" s="4"/>
      <c r="Q138" s="4"/>
      <c r="R138" s="4">
        <v>2358.697</v>
      </c>
      <c r="S138" s="4">
        <v>2358.697</v>
      </c>
      <c r="T138" s="4"/>
      <c r="U138" s="4"/>
      <c r="V138" s="4"/>
      <c r="W138" s="130"/>
      <c r="X138" s="1"/>
      <c r="Y138" s="1"/>
      <c r="Z138" s="4"/>
      <c r="AA138" s="1"/>
      <c r="AB138" s="4"/>
      <c r="AC138" s="4"/>
      <c r="AD138" s="1" t="s">
        <v>206</v>
      </c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2"/>
      <c r="J139" s="1"/>
      <c r="K139" s="1"/>
      <c r="L139" s="1"/>
      <c r="M139" s="136" t="s">
        <v>143</v>
      </c>
      <c r="N139" s="4" t="s">
        <v>129</v>
      </c>
      <c r="O139" s="4">
        <v>884.51</v>
      </c>
      <c r="P139" s="4"/>
      <c r="Q139" s="4"/>
      <c r="R139" s="152"/>
      <c r="S139" s="152"/>
      <c r="T139" s="152">
        <v>884.51</v>
      </c>
      <c r="U139" s="152">
        <v>884.51</v>
      </c>
      <c r="V139" s="152"/>
      <c r="W139" s="130"/>
      <c r="X139" s="1"/>
      <c r="Y139" s="1"/>
      <c r="Z139" s="4"/>
      <c r="AA139" s="1"/>
      <c r="AB139" s="4"/>
      <c r="AC139" s="4"/>
      <c r="AD139" s="1" t="s">
        <v>12</v>
      </c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2"/>
      <c r="J140" s="1"/>
      <c r="K140" s="1"/>
      <c r="L140" s="1"/>
      <c r="M140" s="136"/>
      <c r="N140" s="4"/>
      <c r="O140" s="4"/>
      <c r="P140" s="4"/>
      <c r="Q140" s="4"/>
      <c r="R140" s="4"/>
      <c r="S140" s="4"/>
      <c r="T140" s="4"/>
      <c r="U140" s="4"/>
      <c r="V140" s="4"/>
      <c r="W140" s="130"/>
      <c r="X140" s="1"/>
      <c r="Y140" s="1"/>
      <c r="Z140" s="4"/>
      <c r="AA140" s="1"/>
      <c r="AB140" s="4"/>
      <c r="AC140" s="4"/>
      <c r="AD140" s="1" t="s">
        <v>207</v>
      </c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2"/>
      <c r="J141" s="1"/>
      <c r="K141" s="1"/>
      <c r="L141" s="1"/>
      <c r="M141" s="157" t="s">
        <v>149</v>
      </c>
      <c r="N141" s="4"/>
      <c r="O141" s="4"/>
      <c r="P141" s="4"/>
      <c r="Q141" s="4"/>
      <c r="R141" s="158">
        <f t="shared" ref="R141:U141" si="2">SUM(R119:R139)</f>
        <v>12994.804</v>
      </c>
      <c r="S141" s="158">
        <f t="shared" si="2"/>
        <v>11267.925</v>
      </c>
      <c r="T141" s="158">
        <f t="shared" si="2"/>
        <v>10035.463</v>
      </c>
      <c r="U141" s="158">
        <f t="shared" si="2"/>
        <v>9172.018</v>
      </c>
      <c r="V141" s="158">
        <f>SUM(V118:V139)</f>
        <v>7734.54</v>
      </c>
      <c r="W141" s="130"/>
      <c r="X141" s="1"/>
      <c r="Y141" s="1"/>
      <c r="Z141" s="4"/>
      <c r="AA141" s="1"/>
      <c r="AB141" s="4"/>
      <c r="AC141" s="4"/>
      <c r="AD141" s="1" t="s">
        <v>208</v>
      </c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2"/>
      <c r="J142" s="1"/>
      <c r="K142" s="1"/>
      <c r="L142" s="1"/>
      <c r="M142" s="131"/>
      <c r="N142" s="1"/>
      <c r="O142" s="1"/>
      <c r="P142" s="1"/>
      <c r="Q142" s="1"/>
      <c r="R142" s="1"/>
      <c r="S142" s="1"/>
      <c r="T142" s="1"/>
      <c r="U142" s="1"/>
      <c r="V142" s="1"/>
      <c r="W142" s="130"/>
      <c r="X142" s="1"/>
      <c r="Y142" s="1"/>
      <c r="Z142" s="4"/>
      <c r="AA142" s="1"/>
      <c r="AB142" s="4"/>
      <c r="AC142" s="4"/>
      <c r="AD142" s="1" t="s">
        <v>209</v>
      </c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2"/>
      <c r="J143" s="1"/>
      <c r="K143" s="1"/>
      <c r="L143" s="1"/>
      <c r="M143" s="137" t="s">
        <v>152</v>
      </c>
      <c r="N143" s="1"/>
      <c r="O143" s="1"/>
      <c r="P143" s="1"/>
      <c r="Q143" s="1"/>
      <c r="R143" s="1"/>
      <c r="S143" s="1"/>
      <c r="T143" s="1"/>
      <c r="U143" s="1"/>
      <c r="V143" s="1"/>
      <c r="W143" s="130"/>
      <c r="X143" s="1"/>
      <c r="Y143" s="1"/>
      <c r="Z143" s="4"/>
      <c r="AA143" s="1"/>
      <c r="AB143" s="4"/>
      <c r="AC143" s="4"/>
      <c r="AD143" s="1" t="s">
        <v>210</v>
      </c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2"/>
      <c r="J144" s="1"/>
      <c r="K144" s="1"/>
      <c r="L144" s="1"/>
      <c r="M144" s="172"/>
      <c r="N144" s="173"/>
      <c r="O144" s="173"/>
      <c r="P144" s="173"/>
      <c r="Q144" s="173"/>
      <c r="R144" s="173"/>
      <c r="S144" s="173"/>
      <c r="T144" s="173"/>
      <c r="U144" s="173"/>
      <c r="V144" s="173"/>
      <c r="W144" s="174"/>
      <c r="X144" s="1"/>
      <c r="Y144" s="1"/>
      <c r="Z144" s="4"/>
      <c r="AA144" s="1"/>
      <c r="AB144" s="4"/>
      <c r="AC144" s="4"/>
      <c r="AD144" s="4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2"/>
      <c r="J145" s="1"/>
      <c r="K145" s="1"/>
      <c r="L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4"/>
      <c r="AA145" s="1"/>
      <c r="AB145" s="4"/>
      <c r="AC145" s="4"/>
      <c r="AD145" s="4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2"/>
      <c r="J146" s="1"/>
      <c r="K146" s="1"/>
      <c r="L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4"/>
      <c r="AA146" s="1"/>
      <c r="AB146" s="4"/>
      <c r="AC146" s="4"/>
      <c r="AD146" s="4"/>
    </row>
    <row r="147" ht="15.75" customHeight="1">
      <c r="A147" s="1"/>
      <c r="B147" s="1"/>
      <c r="C147" s="73" t="s">
        <v>287</v>
      </c>
      <c r="D147" s="1"/>
      <c r="E147" s="1"/>
      <c r="F147" s="1"/>
      <c r="G147" s="1"/>
      <c r="H147" s="1"/>
      <c r="I147" s="2"/>
      <c r="J147" s="1"/>
      <c r="K147" s="1"/>
      <c r="L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4"/>
      <c r="AA147" s="1"/>
      <c r="AB147" s="4"/>
      <c r="AC147" s="1" t="s">
        <v>212</v>
      </c>
      <c r="AD147" s="1"/>
    </row>
    <row r="148" ht="15.75" customHeight="1">
      <c r="A148" s="1"/>
      <c r="B148" s="1"/>
      <c r="C148" s="276" t="s">
        <v>288</v>
      </c>
      <c r="D148" s="1"/>
      <c r="E148" s="1"/>
      <c r="F148" s="1"/>
      <c r="G148" s="1"/>
      <c r="H148" s="1"/>
      <c r="I148" s="2"/>
      <c r="J148" s="1"/>
      <c r="K148" s="1"/>
      <c r="L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4"/>
      <c r="AA148" s="1"/>
      <c r="AB148" s="4"/>
      <c r="AC148" s="1" t="s">
        <v>213</v>
      </c>
      <c r="AD148" s="1"/>
    </row>
    <row r="149" ht="15.75" customHeight="1">
      <c r="A149" s="1"/>
      <c r="B149" s="1"/>
      <c r="C149" s="73" t="s">
        <v>289</v>
      </c>
      <c r="D149" s="1"/>
      <c r="E149" s="1"/>
      <c r="F149" s="1"/>
      <c r="G149" s="1"/>
      <c r="H149" s="1"/>
      <c r="I149" s="2"/>
      <c r="J149" s="1"/>
      <c r="K149" s="1"/>
      <c r="L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4"/>
      <c r="AA149" s="1"/>
      <c r="AB149" s="4"/>
      <c r="AC149" s="1" t="s">
        <v>214</v>
      </c>
      <c r="AD149" s="1"/>
    </row>
    <row r="150" ht="15.75" customHeight="1">
      <c r="A150" s="1"/>
      <c r="B150" s="1"/>
      <c r="C150" s="97" t="s">
        <v>290</v>
      </c>
      <c r="D150" s="1"/>
      <c r="E150" s="1"/>
      <c r="F150" s="1"/>
      <c r="G150" s="1"/>
      <c r="H150" s="1"/>
      <c r="I150" s="2"/>
      <c r="J150" s="1"/>
      <c r="K150" s="1"/>
      <c r="L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4"/>
      <c r="AA150" s="1"/>
      <c r="AB150" s="4"/>
      <c r="AC150" s="1" t="s">
        <v>215</v>
      </c>
      <c r="AD150" s="1"/>
    </row>
    <row r="151" ht="15.75" customHeight="1">
      <c r="A151" s="1"/>
      <c r="B151" s="1"/>
      <c r="C151" s="57" t="s">
        <v>291</v>
      </c>
      <c r="D151" s="1"/>
      <c r="E151" s="1"/>
      <c r="F151" s="1"/>
      <c r="G151" s="1"/>
      <c r="H151" s="1"/>
      <c r="I151" s="2"/>
      <c r="J151" s="1"/>
      <c r="K151" s="1"/>
      <c r="L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4"/>
      <c r="AA151" s="1"/>
      <c r="AB151" s="4"/>
      <c r="AC151" s="1" t="s">
        <v>216</v>
      </c>
      <c r="AD151" s="1"/>
    </row>
    <row r="152" ht="15.75" customHeight="1">
      <c r="A152" s="1"/>
      <c r="B152" s="1"/>
      <c r="C152" s="277"/>
      <c r="D152" s="1"/>
      <c r="E152" s="1"/>
      <c r="F152" s="1"/>
      <c r="G152" s="1"/>
      <c r="H152" s="1"/>
      <c r="I152" s="2"/>
      <c r="J152" s="1"/>
      <c r="K152" s="1"/>
      <c r="L152" s="1"/>
      <c r="N152" s="1"/>
      <c r="O152" s="1"/>
      <c r="P152" s="1"/>
      <c r="Q152" s="1"/>
      <c r="R152" s="1"/>
      <c r="S152" s="1"/>
      <c r="T152" s="1"/>
      <c r="U152" s="1"/>
      <c r="V152" s="1"/>
      <c r="X152" s="1"/>
      <c r="Y152" s="1"/>
      <c r="Z152" s="4"/>
      <c r="AA152" s="1"/>
      <c r="AB152" s="4"/>
      <c r="AC152" s="1" t="s">
        <v>217</v>
      </c>
      <c r="AD152" s="1"/>
    </row>
    <row r="153" ht="15.75" customHeight="1">
      <c r="A153" s="1"/>
      <c r="B153" s="1"/>
      <c r="C153" s="73" t="s">
        <v>296</v>
      </c>
      <c r="D153" s="1"/>
      <c r="E153" s="1"/>
      <c r="F153" s="1"/>
      <c r="G153" s="1"/>
      <c r="H153" s="1"/>
      <c r="I153" s="2"/>
      <c r="J153" s="1"/>
      <c r="K153" s="1"/>
      <c r="L153" s="1"/>
      <c r="N153" s="1"/>
      <c r="O153" s="1"/>
      <c r="P153" s="1"/>
      <c r="Q153" s="1"/>
      <c r="R153" s="1"/>
      <c r="S153" s="1"/>
      <c r="T153" s="1"/>
      <c r="U153" s="1"/>
      <c r="V153" s="1"/>
      <c r="X153" s="1"/>
      <c r="Y153" s="1"/>
      <c r="Z153" s="4"/>
      <c r="AA153" s="1"/>
      <c r="AB153" s="4"/>
      <c r="AC153" s="1" t="s">
        <v>218</v>
      </c>
      <c r="AD153" s="1"/>
    </row>
    <row r="154" ht="15.75" customHeight="1">
      <c r="A154" s="1"/>
      <c r="B154" s="1"/>
      <c r="C154" s="97" t="s">
        <v>297</v>
      </c>
      <c r="D154" s="1"/>
      <c r="E154" s="1"/>
      <c r="F154" s="1"/>
      <c r="G154" s="1"/>
      <c r="H154" s="1"/>
      <c r="I154" s="2"/>
      <c r="J154" s="1"/>
      <c r="K154" s="1"/>
      <c r="L154" s="1"/>
      <c r="N154" s="1"/>
      <c r="O154" s="1"/>
      <c r="P154" s="1"/>
      <c r="Q154" s="1"/>
      <c r="R154" s="1"/>
      <c r="S154" s="1"/>
      <c r="T154" s="1"/>
      <c r="U154" s="1"/>
      <c r="V154" s="1"/>
      <c r="X154" s="1"/>
      <c r="Y154" s="1"/>
      <c r="Z154" s="4"/>
      <c r="AA154" s="1"/>
      <c r="AB154" s="4"/>
      <c r="AC154" s="1" t="s">
        <v>219</v>
      </c>
      <c r="AD154" s="1"/>
    </row>
    <row r="155" ht="15.75" customHeight="1">
      <c r="A155" s="1"/>
      <c r="B155" s="1"/>
      <c r="C155" s="97" t="s">
        <v>298</v>
      </c>
      <c r="D155" s="1"/>
      <c r="E155" s="1"/>
      <c r="F155" s="1"/>
      <c r="G155" s="1"/>
      <c r="H155" s="1"/>
      <c r="I155" s="2"/>
      <c r="J155" s="1"/>
      <c r="K155" s="1"/>
      <c r="L155" s="1"/>
      <c r="N155" s="1"/>
      <c r="O155" s="1"/>
      <c r="P155" s="1"/>
      <c r="Q155" s="1"/>
      <c r="R155" s="1"/>
      <c r="S155" s="1"/>
      <c r="T155" s="1"/>
      <c r="U155" s="1"/>
      <c r="V155" s="1"/>
      <c r="X155" s="1"/>
      <c r="Y155" s="1"/>
      <c r="Z155" s="4"/>
      <c r="AA155" s="1"/>
      <c r="AB155" s="4"/>
      <c r="AC155" s="1" t="s">
        <v>220</v>
      </c>
      <c r="AD155" s="1"/>
    </row>
    <row r="156" ht="15.75" customHeight="1">
      <c r="A156" s="1"/>
      <c r="B156" s="1"/>
      <c r="D156" s="1"/>
      <c r="E156" s="1"/>
      <c r="F156" s="1"/>
      <c r="G156" s="1"/>
      <c r="H156" s="1"/>
      <c r="I156" s="2"/>
      <c r="J156" s="1"/>
      <c r="K156" s="1"/>
      <c r="L156" s="1"/>
      <c r="N156" s="1"/>
      <c r="O156" s="1"/>
      <c r="P156" s="1"/>
      <c r="Q156" s="1"/>
      <c r="R156" s="1"/>
      <c r="S156" s="1"/>
      <c r="T156" s="1"/>
      <c r="U156" s="1"/>
      <c r="V156" s="1"/>
      <c r="X156" s="1"/>
      <c r="Y156" s="1"/>
      <c r="Z156" s="4"/>
      <c r="AA156" s="1"/>
      <c r="AB156" s="4"/>
      <c r="AC156" s="1" t="s">
        <v>221</v>
      </c>
      <c r="AD156" s="1"/>
    </row>
    <row r="157" ht="15.75" customHeight="1">
      <c r="A157" s="1"/>
      <c r="B157" s="1"/>
      <c r="C157" s="97" t="s">
        <v>299</v>
      </c>
      <c r="D157" s="1"/>
      <c r="E157" s="1"/>
      <c r="F157" s="1"/>
      <c r="G157" s="1"/>
      <c r="H157" s="1"/>
      <c r="I157" s="2"/>
      <c r="J157" s="1"/>
      <c r="K157" s="1"/>
      <c r="L157" s="1"/>
      <c r="N157" s="1"/>
      <c r="O157" s="1"/>
      <c r="P157" s="1"/>
      <c r="Q157" s="1"/>
      <c r="R157" s="1"/>
      <c r="S157" s="1"/>
      <c r="T157" s="1"/>
      <c r="U157" s="1"/>
      <c r="V157" s="1"/>
      <c r="X157" s="1"/>
      <c r="Y157" s="1"/>
      <c r="Z157" s="4"/>
      <c r="AA157" s="1"/>
      <c r="AB157" s="4"/>
      <c r="AC157" s="1" t="s">
        <v>300</v>
      </c>
      <c r="AD157" s="1"/>
    </row>
    <row r="158" ht="15.75" customHeight="1">
      <c r="A158" s="1"/>
      <c r="B158" s="1"/>
      <c r="C158" s="73" t="s">
        <v>301</v>
      </c>
      <c r="D158" s="1"/>
      <c r="E158" s="1"/>
      <c r="F158" s="1"/>
      <c r="G158" s="1"/>
      <c r="H158" s="1"/>
      <c r="I158" s="2"/>
      <c r="J158" s="1"/>
      <c r="K158" s="1"/>
      <c r="L158" s="1"/>
      <c r="N158" s="1"/>
      <c r="O158" s="1"/>
      <c r="P158" s="1"/>
      <c r="Q158" s="1"/>
      <c r="R158" s="1"/>
      <c r="S158" s="1"/>
      <c r="T158" s="1"/>
      <c r="U158" s="1"/>
      <c r="V158" s="1"/>
      <c r="X158" s="1"/>
      <c r="Y158" s="1"/>
      <c r="Z158" s="4"/>
      <c r="AA158" s="1"/>
      <c r="AB158" s="4"/>
      <c r="AC158" s="1" t="s">
        <v>302</v>
      </c>
      <c r="AD158" s="1"/>
    </row>
    <row r="159" ht="15.75" customHeight="1">
      <c r="A159" s="1"/>
      <c r="B159" s="1"/>
      <c r="C159" s="278" t="s">
        <v>303</v>
      </c>
      <c r="D159" s="1"/>
      <c r="E159" s="1"/>
      <c r="F159" s="1"/>
      <c r="G159" s="1"/>
      <c r="H159" s="1"/>
      <c r="I159" s="2"/>
      <c r="J159" s="1"/>
      <c r="K159" s="1"/>
      <c r="L159" s="1"/>
      <c r="N159" s="1"/>
      <c r="O159" s="1"/>
      <c r="P159" s="1"/>
      <c r="Q159" s="1"/>
      <c r="R159" s="1"/>
      <c r="S159" s="1"/>
      <c r="T159" s="1"/>
      <c r="U159" s="1"/>
      <c r="X159" s="1"/>
      <c r="Y159" s="1"/>
      <c r="Z159" s="4"/>
      <c r="AA159" s="1"/>
      <c r="AB159" s="4"/>
      <c r="AC159" s="1" t="s">
        <v>304</v>
      </c>
      <c r="AD159" s="1"/>
    </row>
    <row r="160" ht="15.75" customHeight="1">
      <c r="A160" s="1"/>
      <c r="B160" s="1"/>
      <c r="C160" s="277"/>
      <c r="D160" s="1"/>
      <c r="E160" s="1"/>
      <c r="F160" s="1"/>
      <c r="G160" s="1"/>
      <c r="H160" s="1"/>
      <c r="I160" s="2"/>
      <c r="J160" s="1"/>
      <c r="K160" s="1"/>
      <c r="L160" s="1"/>
      <c r="N160" s="1"/>
      <c r="O160" s="1"/>
      <c r="P160" s="1"/>
      <c r="Q160" s="1"/>
      <c r="R160" s="1"/>
      <c r="S160" s="1"/>
      <c r="T160" s="1"/>
      <c r="U160" s="1"/>
      <c r="X160" s="1"/>
      <c r="Y160" s="1"/>
      <c r="Z160" s="4"/>
      <c r="AA160" s="1"/>
      <c r="AB160" s="4"/>
      <c r="AC160" s="1" t="s">
        <v>305</v>
      </c>
      <c r="AD160" s="1"/>
    </row>
    <row r="161" ht="15.75" customHeight="1">
      <c r="A161" s="1"/>
      <c r="B161" s="1"/>
      <c r="C161" s="73" t="s">
        <v>306</v>
      </c>
      <c r="D161" s="1"/>
      <c r="E161" s="1"/>
      <c r="F161" s="1"/>
      <c r="G161" s="1"/>
      <c r="H161" s="1"/>
      <c r="I161" s="2"/>
      <c r="J161" s="1"/>
      <c r="K161" s="1"/>
      <c r="L161" s="1"/>
      <c r="N161" s="1"/>
      <c r="O161" s="1"/>
      <c r="P161" s="1"/>
      <c r="Q161" s="1"/>
      <c r="R161" s="1"/>
      <c r="S161" s="1"/>
      <c r="T161" s="1"/>
      <c r="U161" s="1"/>
      <c r="X161" s="1"/>
      <c r="Y161" s="1"/>
      <c r="Z161" s="4"/>
      <c r="AA161" s="1"/>
      <c r="AB161" s="4"/>
      <c r="AC161" s="1" t="s">
        <v>307</v>
      </c>
      <c r="AD161" s="1"/>
    </row>
    <row r="162" ht="15.75" customHeight="1">
      <c r="A162" s="1"/>
      <c r="B162" s="1"/>
      <c r="C162" s="97" t="s">
        <v>308</v>
      </c>
      <c r="D162" s="1"/>
      <c r="E162" s="1"/>
      <c r="F162" s="1"/>
      <c r="G162" s="1"/>
      <c r="H162" s="1"/>
      <c r="I162" s="2"/>
      <c r="J162" s="1"/>
      <c r="K162" s="1"/>
      <c r="L162" s="1"/>
      <c r="N162" s="1"/>
      <c r="O162" s="1"/>
      <c r="P162" s="1"/>
      <c r="Q162" s="1"/>
      <c r="R162" s="1"/>
      <c r="S162" s="1"/>
      <c r="T162" s="1"/>
      <c r="U162" s="1"/>
      <c r="X162" s="1"/>
      <c r="Y162" s="1"/>
      <c r="Z162" s="4"/>
      <c r="AA162" s="1"/>
      <c r="AB162" s="4"/>
      <c r="AC162" s="1" t="s">
        <v>309</v>
      </c>
      <c r="AD162" s="1"/>
    </row>
    <row r="163" ht="15.75" customHeight="1">
      <c r="A163" s="1"/>
      <c r="B163" s="1"/>
      <c r="C163" s="73" t="s">
        <v>310</v>
      </c>
      <c r="D163" s="1"/>
      <c r="E163" s="1"/>
      <c r="F163" s="1"/>
      <c r="G163" s="1"/>
      <c r="H163" s="1"/>
      <c r="I163" s="2"/>
      <c r="J163" s="1"/>
      <c r="K163" s="1"/>
      <c r="L163" s="1"/>
      <c r="N163" s="1"/>
      <c r="O163" s="1"/>
      <c r="P163" s="1"/>
      <c r="Q163" s="1"/>
      <c r="R163" s="1"/>
      <c r="S163" s="1"/>
      <c r="T163" s="1"/>
      <c r="U163" s="1"/>
      <c r="X163" s="1"/>
      <c r="Y163" s="1"/>
      <c r="Z163" s="4"/>
      <c r="AA163" s="1"/>
      <c r="AB163" s="4"/>
      <c r="AC163" s="1" t="s">
        <v>311</v>
      </c>
      <c r="AD163" s="1"/>
    </row>
    <row r="164" ht="15.75" customHeight="1">
      <c r="A164" s="1"/>
      <c r="B164" s="1"/>
      <c r="C164" s="97" t="s">
        <v>312</v>
      </c>
      <c r="D164" s="1"/>
      <c r="E164" s="1"/>
      <c r="F164" s="1"/>
      <c r="G164" s="1"/>
      <c r="H164" s="1"/>
      <c r="I164" s="2"/>
      <c r="J164" s="1"/>
      <c r="K164" s="1"/>
      <c r="L164" s="1"/>
      <c r="N164" s="1"/>
      <c r="O164" s="1"/>
      <c r="P164" s="1"/>
      <c r="Q164" s="1"/>
      <c r="R164" s="1"/>
      <c r="S164" s="1"/>
      <c r="T164" s="1"/>
      <c r="U164" s="1"/>
      <c r="X164" s="1"/>
      <c r="Y164" s="1"/>
      <c r="Z164" s="4"/>
      <c r="AA164" s="1"/>
      <c r="AB164" s="4"/>
      <c r="AC164" s="1" t="s">
        <v>313</v>
      </c>
      <c r="AD164" s="1"/>
    </row>
    <row r="165" ht="15.75" customHeight="1">
      <c r="A165" s="1"/>
      <c r="B165" s="1"/>
      <c r="C165" s="97" t="s">
        <v>314</v>
      </c>
      <c r="D165" s="1"/>
      <c r="E165" s="1"/>
      <c r="F165" s="1"/>
      <c r="G165" s="1"/>
      <c r="H165" s="1"/>
      <c r="I165" s="2"/>
      <c r="J165" s="1"/>
      <c r="K165" s="1"/>
      <c r="L165" s="1"/>
      <c r="N165" s="1"/>
      <c r="O165" s="1"/>
      <c r="P165" s="1"/>
      <c r="Q165" s="1"/>
      <c r="R165" s="1"/>
      <c r="S165" s="1"/>
      <c r="T165" s="1"/>
      <c r="U165" s="1"/>
      <c r="X165" s="1"/>
      <c r="Y165" s="1"/>
      <c r="Z165" s="4"/>
      <c r="AA165" s="1"/>
      <c r="AB165" s="4"/>
      <c r="AC165" s="1" t="s">
        <v>315</v>
      </c>
      <c r="AD165" s="1"/>
    </row>
    <row r="166" ht="15.75" customHeight="1">
      <c r="A166" s="1"/>
      <c r="B166" s="1"/>
      <c r="C166" s="57" t="s">
        <v>316</v>
      </c>
      <c r="D166" s="1"/>
      <c r="E166" s="1"/>
      <c r="F166" s="1"/>
      <c r="G166" s="1"/>
      <c r="H166" s="1"/>
      <c r="I166" s="2"/>
      <c r="J166" s="1"/>
      <c r="K166" s="1"/>
      <c r="L166" s="1"/>
      <c r="N166" s="1"/>
      <c r="O166" s="1"/>
      <c r="P166" s="1"/>
      <c r="Q166" s="1"/>
      <c r="R166" s="1"/>
      <c r="S166" s="1"/>
      <c r="T166" s="1"/>
      <c r="U166" s="1"/>
      <c r="X166" s="1"/>
      <c r="Y166" s="1"/>
      <c r="Z166" s="4"/>
      <c r="AA166" s="1"/>
      <c r="AB166" s="4"/>
      <c r="AC166" s="1" t="s">
        <v>315</v>
      </c>
      <c r="AD166" s="1"/>
    </row>
    <row r="167" ht="15.75" customHeight="1">
      <c r="A167" s="1"/>
      <c r="B167" s="1"/>
      <c r="C167" s="277"/>
      <c r="D167" s="1"/>
      <c r="E167" s="1"/>
      <c r="F167" s="1"/>
      <c r="G167" s="1"/>
      <c r="H167" s="1"/>
      <c r="I167" s="2"/>
      <c r="J167" s="1"/>
      <c r="K167" s="1"/>
      <c r="L167" s="1"/>
      <c r="N167" s="1"/>
      <c r="O167" s="1"/>
      <c r="P167" s="1"/>
      <c r="Q167" s="1"/>
      <c r="R167" s="1"/>
      <c r="S167" s="1"/>
      <c r="T167" s="1"/>
      <c r="U167" s="1"/>
      <c r="X167" s="1"/>
      <c r="Y167" s="1"/>
      <c r="Z167" s="4"/>
      <c r="AA167" s="1"/>
      <c r="AB167" s="4"/>
      <c r="AC167" s="1" t="s">
        <v>317</v>
      </c>
      <c r="AD167" s="1"/>
    </row>
    <row r="168" ht="15.75" customHeight="1">
      <c r="A168" s="1"/>
      <c r="B168" s="1"/>
      <c r="C168" s="97" t="s">
        <v>318</v>
      </c>
      <c r="D168" s="1"/>
      <c r="E168" s="1"/>
      <c r="F168" s="1"/>
      <c r="G168" s="1"/>
      <c r="H168" s="1"/>
      <c r="I168" s="2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X168" s="1"/>
      <c r="Y168" s="1"/>
      <c r="Z168" s="4"/>
      <c r="AA168" s="1"/>
      <c r="AB168" s="4"/>
      <c r="AC168" s="1" t="s">
        <v>319</v>
      </c>
      <c r="AD168" s="1"/>
    </row>
    <row r="169" ht="15.75" customHeight="1">
      <c r="A169" s="1"/>
      <c r="B169" s="1"/>
      <c r="C169" s="97" t="s">
        <v>320</v>
      </c>
      <c r="D169" s="1"/>
      <c r="E169" s="1"/>
      <c r="F169" s="1"/>
      <c r="G169" s="1"/>
      <c r="H169" s="1"/>
      <c r="I169" s="2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X169" s="1"/>
      <c r="Y169" s="1"/>
      <c r="Z169" s="4"/>
      <c r="AA169" s="1"/>
      <c r="AB169" s="4"/>
      <c r="AC169" s="1" t="s">
        <v>167</v>
      </c>
      <c r="AD169" s="1"/>
    </row>
    <row r="170" ht="15.75" customHeight="1">
      <c r="A170" s="1"/>
      <c r="B170" s="1"/>
      <c r="C170" s="97" t="s">
        <v>321</v>
      </c>
      <c r="D170" s="1"/>
      <c r="E170" s="1"/>
      <c r="F170" s="1"/>
      <c r="G170" s="1"/>
      <c r="H170" s="1"/>
      <c r="I170" s="2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X170" s="1"/>
      <c r="Y170" s="1"/>
      <c r="Z170" s="4"/>
      <c r="AA170" s="1"/>
      <c r="AB170" s="4"/>
      <c r="AC170" s="1" t="s">
        <v>322</v>
      </c>
      <c r="AD170" s="1"/>
    </row>
    <row r="171" ht="15.75" customHeight="1">
      <c r="A171" s="1"/>
      <c r="B171" s="1"/>
      <c r="C171" s="97" t="s">
        <v>323</v>
      </c>
      <c r="D171" s="1"/>
      <c r="E171" s="1"/>
      <c r="F171" s="1"/>
      <c r="G171" s="1"/>
      <c r="H171" s="1"/>
      <c r="I171" s="2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X171" s="1"/>
      <c r="Y171" s="1"/>
      <c r="Z171" s="4"/>
      <c r="AA171" s="1"/>
      <c r="AB171" s="4"/>
      <c r="AC171" s="1" t="s">
        <v>324</v>
      </c>
      <c r="AD171" s="1"/>
    </row>
    <row r="172" ht="15.75" customHeight="1">
      <c r="A172" s="1"/>
      <c r="B172" s="1"/>
      <c r="C172" s="97" t="s">
        <v>325</v>
      </c>
      <c r="D172" s="1"/>
      <c r="E172" s="1"/>
      <c r="F172" s="1"/>
      <c r="G172" s="1"/>
      <c r="H172" s="1"/>
      <c r="I172" s="2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X172" s="1"/>
      <c r="Y172" s="1"/>
      <c r="Z172" s="4"/>
      <c r="AA172" s="1"/>
      <c r="AB172" s="4"/>
      <c r="AC172" s="1" t="s">
        <v>326</v>
      </c>
      <c r="AD172" s="1"/>
    </row>
    <row r="173" ht="15.75" customHeight="1">
      <c r="A173" s="1"/>
      <c r="B173" s="1"/>
      <c r="C173" s="57" t="s">
        <v>327</v>
      </c>
      <c r="D173" s="1"/>
      <c r="E173" s="1"/>
      <c r="F173" s="1"/>
      <c r="G173" s="1"/>
      <c r="H173" s="1"/>
      <c r="I173" s="2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X173" s="1"/>
      <c r="Y173" s="1"/>
      <c r="Z173" s="4"/>
      <c r="AA173" s="1"/>
      <c r="AB173" s="4"/>
      <c r="AC173" s="1" t="s">
        <v>328</v>
      </c>
      <c r="AD173" s="1"/>
    </row>
    <row r="174" ht="15.75" customHeight="1">
      <c r="A174" s="1"/>
      <c r="B174" s="1"/>
      <c r="C174" s="277"/>
      <c r="D174" s="1"/>
      <c r="E174" s="1"/>
      <c r="F174" s="1"/>
      <c r="G174" s="1"/>
      <c r="H174" s="1"/>
      <c r="I174" s="2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X174" s="1"/>
      <c r="Y174" s="1"/>
      <c r="Z174" s="4"/>
      <c r="AA174" s="1"/>
      <c r="AB174" s="4"/>
      <c r="AC174" s="1" t="s">
        <v>329</v>
      </c>
      <c r="AD174" s="1"/>
    </row>
    <row r="175" ht="15.75" customHeight="1">
      <c r="A175" s="1"/>
      <c r="B175" s="1"/>
      <c r="C175" s="73" t="s">
        <v>330</v>
      </c>
      <c r="D175" s="1"/>
      <c r="E175" s="1"/>
      <c r="F175" s="1"/>
      <c r="G175" s="1"/>
      <c r="H175" s="1"/>
      <c r="I175" s="2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X175" s="1"/>
      <c r="Y175" s="1"/>
      <c r="Z175" s="4"/>
      <c r="AA175" s="1"/>
      <c r="AB175" s="4"/>
      <c r="AC175" s="4"/>
      <c r="AD175" s="4"/>
    </row>
    <row r="176" ht="15.75" customHeight="1">
      <c r="A176" s="1"/>
      <c r="B176" s="1"/>
      <c r="C176" s="97" t="s">
        <v>331</v>
      </c>
      <c r="D176" s="1"/>
      <c r="E176" s="1"/>
      <c r="F176" s="1"/>
      <c r="G176" s="1"/>
      <c r="H176" s="1"/>
      <c r="I176" s="2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X176" s="1"/>
      <c r="Y176" s="1"/>
      <c r="Z176" s="4"/>
      <c r="AA176" s="1"/>
      <c r="AB176" s="4"/>
      <c r="AC176" s="4"/>
      <c r="AD176" s="4"/>
    </row>
    <row r="177" ht="15.75" customHeight="1">
      <c r="A177" s="1"/>
      <c r="B177" s="1"/>
      <c r="C177" s="57" t="s">
        <v>332</v>
      </c>
      <c r="D177" s="1"/>
      <c r="E177" s="1"/>
      <c r="F177" s="1"/>
      <c r="G177" s="1"/>
      <c r="H177" s="1"/>
      <c r="I177" s="2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X177" s="1"/>
      <c r="Y177" s="1"/>
      <c r="Z177" s="4"/>
      <c r="AA177" s="1"/>
      <c r="AB177" s="4"/>
      <c r="AC177" s="4"/>
      <c r="AD177" s="4"/>
    </row>
    <row r="178" ht="15.75" customHeight="1">
      <c r="A178" s="1"/>
      <c r="B178" s="1"/>
      <c r="C178" s="277"/>
      <c r="D178" s="1"/>
      <c r="E178" s="1"/>
      <c r="F178" s="1"/>
      <c r="G178" s="1"/>
      <c r="H178" s="1"/>
      <c r="I178" s="2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X178" s="1"/>
      <c r="Y178" s="1"/>
      <c r="Z178" s="4"/>
      <c r="AA178" s="1"/>
      <c r="AB178" s="4"/>
      <c r="AC178" s="4"/>
      <c r="AD178" s="4"/>
    </row>
    <row r="179" ht="15.75" customHeight="1">
      <c r="A179" s="1"/>
      <c r="B179" s="1"/>
      <c r="C179" s="97" t="s">
        <v>333</v>
      </c>
      <c r="D179" s="1"/>
      <c r="E179" s="1"/>
      <c r="F179" s="1"/>
      <c r="G179" s="1"/>
      <c r="H179" s="1"/>
      <c r="I179" s="2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X179" s="1"/>
      <c r="Y179" s="1"/>
      <c r="Z179" s="4"/>
      <c r="AA179" s="1"/>
      <c r="AB179" s="4"/>
      <c r="AC179" s="4"/>
      <c r="AD179" s="4"/>
    </row>
    <row r="180" ht="15.75" customHeight="1">
      <c r="A180" s="1"/>
      <c r="B180" s="1"/>
      <c r="C180" s="73" t="s">
        <v>334</v>
      </c>
      <c r="D180" s="1"/>
      <c r="E180" s="1"/>
      <c r="F180" s="1"/>
      <c r="G180" s="1"/>
      <c r="H180" s="1"/>
      <c r="I180" s="2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W180" s="1"/>
      <c r="X180" s="1"/>
      <c r="Y180" s="1"/>
      <c r="Z180" s="4"/>
      <c r="AA180" s="1"/>
      <c r="AB180" s="4"/>
      <c r="AC180" s="4"/>
      <c r="AD180" s="4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2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W181" s="1"/>
      <c r="X181" s="1"/>
      <c r="Y181" s="1"/>
      <c r="Z181" s="4"/>
      <c r="AA181" s="1"/>
      <c r="AB181" s="4"/>
      <c r="AC181" s="4"/>
      <c r="AD181" s="4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2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W182" s="1"/>
      <c r="X182" s="1"/>
      <c r="Y182" s="1"/>
      <c r="Z182" s="4"/>
      <c r="AA182" s="1"/>
      <c r="AB182" s="4"/>
      <c r="AC182" s="4"/>
      <c r="AD182" s="4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2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W183" s="1"/>
      <c r="X183" s="1"/>
      <c r="Y183" s="1"/>
      <c r="Z183" s="4"/>
      <c r="AA183" s="1"/>
      <c r="AB183" s="4"/>
      <c r="AC183" s="4"/>
      <c r="AD183" s="4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2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W184" s="1"/>
      <c r="X184" s="1"/>
      <c r="Y184" s="1"/>
      <c r="Z184" s="4"/>
      <c r="AA184" s="1"/>
      <c r="AB184" s="4"/>
      <c r="AC184" s="4"/>
      <c r="AD184" s="4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2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W185" s="1"/>
      <c r="X185" s="1"/>
      <c r="Y185" s="1"/>
      <c r="Z185" s="4"/>
      <c r="AA185" s="1"/>
      <c r="AB185" s="4"/>
      <c r="AC185" s="4"/>
      <c r="AD185" s="4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2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W186" s="1"/>
      <c r="X186" s="1"/>
      <c r="Y186" s="1"/>
      <c r="Z186" s="4"/>
      <c r="AA186" s="1"/>
      <c r="AB186" s="4"/>
      <c r="AC186" s="4"/>
      <c r="AD186" s="4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2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4"/>
      <c r="AA187" s="1"/>
      <c r="AB187" s="4"/>
      <c r="AC187" s="4"/>
      <c r="AD187" s="4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2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4"/>
      <c r="AA188" s="1"/>
      <c r="AB188" s="4"/>
      <c r="AC188" s="4"/>
      <c r="AD188" s="4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2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4"/>
      <c r="AA189" s="1"/>
      <c r="AB189" s="4"/>
      <c r="AC189" s="4"/>
      <c r="AD189" s="4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2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4"/>
      <c r="AA190" s="1"/>
      <c r="AB190" s="4"/>
      <c r="AC190" s="4"/>
      <c r="AD190" s="4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2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4"/>
      <c r="AA191" s="1"/>
      <c r="AB191" s="4"/>
      <c r="AC191" s="4"/>
      <c r="AD191" s="4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2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4"/>
      <c r="AA192" s="1"/>
      <c r="AB192" s="4"/>
      <c r="AC192" s="4"/>
      <c r="AD192" s="4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2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4"/>
      <c r="AA193" s="1"/>
      <c r="AB193" s="4"/>
      <c r="AC193" s="4"/>
      <c r="AD193" s="4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2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4"/>
      <c r="AA194" s="1"/>
      <c r="AB194" s="4"/>
      <c r="AC194" s="4"/>
      <c r="AD194" s="4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2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4"/>
      <c r="AA195" s="1"/>
      <c r="AB195" s="4"/>
      <c r="AC195" s="4"/>
      <c r="AD195" s="4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2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4"/>
      <c r="AA196" s="1"/>
      <c r="AB196" s="4"/>
      <c r="AC196" s="4"/>
      <c r="AD196" s="4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2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4"/>
      <c r="AA197" s="1"/>
      <c r="AB197" s="4"/>
      <c r="AC197" s="4"/>
      <c r="AD197" s="4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2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4"/>
      <c r="AA198" s="1"/>
      <c r="AB198" s="4"/>
      <c r="AC198" s="4"/>
      <c r="AD198" s="4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2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4"/>
      <c r="AA199" s="1"/>
      <c r="AB199" s="4"/>
      <c r="AC199" s="4"/>
      <c r="AD199" s="4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2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4"/>
      <c r="AA200" s="1"/>
      <c r="AB200" s="4"/>
      <c r="AC200" s="4"/>
      <c r="AD200" s="4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2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4"/>
      <c r="AA201" s="1"/>
      <c r="AB201" s="4"/>
      <c r="AC201" s="4"/>
      <c r="AD201" s="4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2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4"/>
      <c r="AA202" s="1"/>
      <c r="AB202" s="4"/>
      <c r="AC202" s="4"/>
      <c r="AD202" s="4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2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4"/>
      <c r="AA203" s="1"/>
      <c r="AB203" s="4"/>
      <c r="AC203" s="4"/>
      <c r="AD203" s="4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2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4"/>
      <c r="AA204" s="1"/>
      <c r="AB204" s="4"/>
      <c r="AC204" s="4"/>
      <c r="AD204" s="4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2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4"/>
      <c r="AA205" s="1"/>
      <c r="AB205" s="4"/>
      <c r="AC205" s="4"/>
      <c r="AD205" s="4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2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4"/>
      <c r="AA206" s="1"/>
      <c r="AB206" s="4"/>
      <c r="AC206" s="4"/>
      <c r="AD206" s="4"/>
    </row>
    <row r="207" ht="15.75" customHeight="1">
      <c r="A207" s="1"/>
      <c r="B207" s="1"/>
      <c r="C207" s="2" t="s">
        <v>335</v>
      </c>
      <c r="D207" s="1"/>
      <c r="E207" s="1"/>
      <c r="F207" s="1"/>
      <c r="G207" s="1"/>
      <c r="H207" s="1"/>
      <c r="I207" s="2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4"/>
      <c r="AA207" s="1"/>
      <c r="AB207" s="4"/>
      <c r="AC207" s="4"/>
      <c r="AD207" s="4"/>
    </row>
    <row r="208" ht="15.75" customHeight="1">
      <c r="A208" s="1"/>
      <c r="B208" s="1"/>
      <c r="C208" s="2"/>
      <c r="D208" s="1"/>
      <c r="E208" s="1"/>
      <c r="F208" s="1"/>
      <c r="G208" s="1"/>
      <c r="H208" s="1"/>
      <c r="I208" s="2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4"/>
      <c r="AA208" s="1"/>
      <c r="AB208" s="4"/>
      <c r="AC208" s="4"/>
      <c r="AD208" s="4"/>
    </row>
    <row r="209" ht="15.75" customHeight="1">
      <c r="A209" s="1"/>
      <c r="B209" s="1"/>
      <c r="C209" s="2" t="s">
        <v>79</v>
      </c>
      <c r="D209" s="1"/>
      <c r="E209" s="1"/>
      <c r="F209" s="1"/>
      <c r="G209" s="1"/>
      <c r="H209" s="1"/>
      <c r="I209" s="2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4"/>
      <c r="AA209" s="1"/>
      <c r="AB209" s="4"/>
      <c r="AC209" s="4"/>
      <c r="AD209" s="4"/>
    </row>
    <row r="210" ht="15.75" customHeight="1">
      <c r="A210" s="1"/>
      <c r="B210" s="1"/>
      <c r="C210" s="2" t="s">
        <v>81</v>
      </c>
      <c r="D210" s="1"/>
      <c r="E210" s="1"/>
      <c r="F210" s="1"/>
      <c r="G210" s="1"/>
      <c r="H210" s="1"/>
      <c r="I210" s="2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4"/>
      <c r="AA210" s="1"/>
      <c r="AB210" s="4"/>
      <c r="AC210" s="4"/>
      <c r="AD210" s="4"/>
    </row>
    <row r="211" ht="15.75" customHeight="1">
      <c r="A211" s="1"/>
      <c r="B211" s="1"/>
      <c r="C211" s="2" t="s">
        <v>82</v>
      </c>
      <c r="D211" s="1"/>
      <c r="E211" s="1"/>
      <c r="F211" s="1"/>
      <c r="G211" s="1"/>
      <c r="H211" s="1"/>
      <c r="I211" s="2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4"/>
      <c r="AA211" s="1"/>
      <c r="AB211" s="4"/>
      <c r="AC211" s="4"/>
      <c r="AD211" s="4"/>
    </row>
    <row r="212" ht="15.75" customHeight="1">
      <c r="A212" s="1"/>
      <c r="B212" s="1"/>
      <c r="C212" s="2"/>
      <c r="D212" s="1"/>
      <c r="E212" s="1"/>
      <c r="F212" s="1"/>
      <c r="G212" s="1"/>
      <c r="H212" s="1"/>
      <c r="I212" s="2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4"/>
      <c r="AA212" s="1"/>
      <c r="AB212" s="4"/>
      <c r="AC212" s="4"/>
      <c r="AD212" s="4"/>
    </row>
    <row r="213" ht="15.75" customHeight="1">
      <c r="A213" s="1"/>
      <c r="B213" s="1"/>
      <c r="C213" s="45" t="s">
        <v>86</v>
      </c>
      <c r="D213" s="66" t="s">
        <v>336</v>
      </c>
      <c r="F213" s="1"/>
      <c r="G213" s="45" t="s">
        <v>86</v>
      </c>
      <c r="H213" s="1"/>
      <c r="I213" s="140" t="s">
        <v>336</v>
      </c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4"/>
      <c r="AA213" s="1"/>
      <c r="AB213" s="4"/>
      <c r="AC213" s="4"/>
      <c r="AD213" s="4"/>
    </row>
    <row r="214" ht="15.75" customHeight="1">
      <c r="A214" s="1"/>
      <c r="B214" s="1"/>
      <c r="C214" s="45" t="s">
        <v>337</v>
      </c>
      <c r="D214" s="4"/>
      <c r="E214" s="4"/>
      <c r="F214" s="1"/>
      <c r="G214" s="45" t="s">
        <v>366</v>
      </c>
      <c r="H214" s="4"/>
      <c r="I214" s="4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4"/>
      <c r="AA214" s="1"/>
      <c r="AB214" s="4"/>
      <c r="AC214" s="4"/>
      <c r="AD214" s="4"/>
    </row>
    <row r="215" ht="15.75" customHeight="1">
      <c r="A215" s="1"/>
      <c r="B215" s="1"/>
      <c r="C215" s="45" t="s">
        <v>90</v>
      </c>
      <c r="D215" s="4"/>
      <c r="E215" s="4"/>
      <c r="F215" s="1"/>
      <c r="G215" s="279" t="s">
        <v>169</v>
      </c>
      <c r="H215" s="279"/>
      <c r="I215" s="279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4"/>
      <c r="AA215" s="1"/>
      <c r="AB215" s="4"/>
      <c r="AC215" s="4"/>
      <c r="AD215" s="4"/>
    </row>
    <row r="216" ht="15.75" customHeight="1">
      <c r="A216" s="1"/>
      <c r="B216" s="1"/>
      <c r="C216" s="279" t="s">
        <v>93</v>
      </c>
      <c r="D216" s="279" t="s">
        <v>94</v>
      </c>
      <c r="E216" s="279" t="s">
        <v>95</v>
      </c>
      <c r="F216" s="1"/>
      <c r="G216" s="281" t="s">
        <v>93</v>
      </c>
      <c r="H216" s="280" t="s">
        <v>94</v>
      </c>
      <c r="I216" s="281" t="s">
        <v>95</v>
      </c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4"/>
      <c r="AA216" s="1"/>
      <c r="AB216" s="4"/>
      <c r="AC216" s="4"/>
      <c r="AD216" s="4"/>
    </row>
    <row r="217" ht="15.75" customHeight="1">
      <c r="A217" s="1"/>
      <c r="B217" s="1"/>
      <c r="C217" s="281" t="s">
        <v>338</v>
      </c>
      <c r="D217" s="280" t="s">
        <v>103</v>
      </c>
      <c r="E217" s="281">
        <v>871.62</v>
      </c>
      <c r="F217" s="1"/>
      <c r="G217" s="283" t="s">
        <v>338</v>
      </c>
      <c r="H217" s="282" t="s">
        <v>103</v>
      </c>
      <c r="I217" s="283">
        <v>1369.68</v>
      </c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4"/>
      <c r="AA217" s="1"/>
      <c r="AB217" s="4"/>
      <c r="AC217" s="4"/>
      <c r="AD217" s="4"/>
    </row>
    <row r="218" ht="15.75" customHeight="1">
      <c r="A218" s="1"/>
      <c r="B218" s="1"/>
      <c r="C218" s="283" t="s">
        <v>39</v>
      </c>
      <c r="D218" s="282" t="s">
        <v>103</v>
      </c>
      <c r="E218" s="283">
        <v>497.39</v>
      </c>
      <c r="F218" s="1"/>
      <c r="G218" s="283" t="s">
        <v>39</v>
      </c>
      <c r="H218" s="282" t="s">
        <v>103</v>
      </c>
      <c r="I218" s="283">
        <v>497.39</v>
      </c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4"/>
      <c r="AA218" s="1"/>
      <c r="AB218" s="4"/>
      <c r="AC218" s="4"/>
      <c r="AD218" s="4"/>
    </row>
    <row r="219" ht="15.75" customHeight="1">
      <c r="A219" s="1"/>
      <c r="B219" s="1"/>
      <c r="C219" s="283" t="s">
        <v>42</v>
      </c>
      <c r="D219" s="282" t="s">
        <v>107</v>
      </c>
      <c r="E219" s="283">
        <v>173.91</v>
      </c>
      <c r="F219" s="1"/>
      <c r="G219" s="283" t="s">
        <v>184</v>
      </c>
      <c r="H219" s="282" t="s">
        <v>107</v>
      </c>
      <c r="I219" s="283">
        <v>173.91</v>
      </c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4"/>
      <c r="AA219" s="1"/>
      <c r="AB219" s="4"/>
      <c r="AC219" s="4"/>
      <c r="AD219" s="4"/>
    </row>
    <row r="220" ht="15.75" customHeight="1">
      <c r="A220" s="1"/>
      <c r="B220" s="1"/>
      <c r="C220" s="283" t="s">
        <v>46</v>
      </c>
      <c r="D220" s="282" t="s">
        <v>103</v>
      </c>
      <c r="E220" s="283">
        <v>4805.92</v>
      </c>
      <c r="F220" s="1"/>
      <c r="G220" s="283" t="s">
        <v>46</v>
      </c>
      <c r="H220" s="282" t="s">
        <v>103</v>
      </c>
      <c r="I220" s="283">
        <v>4805.92</v>
      </c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4"/>
      <c r="AA220" s="1"/>
      <c r="AB220" s="4"/>
      <c r="AC220" s="4"/>
      <c r="AD220" s="4"/>
    </row>
    <row r="221" ht="15.75" customHeight="1">
      <c r="A221" s="1"/>
      <c r="B221" s="1"/>
      <c r="C221" s="283" t="s">
        <v>49</v>
      </c>
      <c r="D221" s="282" t="s">
        <v>103</v>
      </c>
      <c r="E221" s="283">
        <v>1369.68</v>
      </c>
      <c r="F221" s="1"/>
      <c r="G221" s="285" t="s">
        <v>49</v>
      </c>
      <c r="H221" s="282" t="s">
        <v>103</v>
      </c>
      <c r="I221" s="283">
        <v>1569.89</v>
      </c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4"/>
      <c r="AA221" s="1"/>
      <c r="AB221" s="4"/>
      <c r="AC221" s="4"/>
      <c r="AD221" s="4"/>
    </row>
    <row r="222" ht="15.75" customHeight="1">
      <c r="A222" s="1"/>
      <c r="B222" s="1"/>
      <c r="C222" s="285" t="s">
        <v>124</v>
      </c>
      <c r="D222" s="282" t="s">
        <v>103</v>
      </c>
      <c r="E222" s="283">
        <v>110.0</v>
      </c>
      <c r="F222" s="1"/>
      <c r="G222" s="285" t="s">
        <v>124</v>
      </c>
      <c r="H222" s="282" t="s">
        <v>103</v>
      </c>
      <c r="I222" s="283">
        <v>110.0</v>
      </c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4"/>
      <c r="AA222" s="1"/>
      <c r="AB222" s="4"/>
      <c r="AC222" s="4"/>
      <c r="AD222" s="4"/>
    </row>
    <row r="223" ht="15.75" customHeight="1">
      <c r="A223" s="1"/>
      <c r="B223" s="1"/>
      <c r="C223" s="283" t="s">
        <v>54</v>
      </c>
      <c r="D223" s="282" t="s">
        <v>107</v>
      </c>
      <c r="E223" s="283">
        <v>239.12</v>
      </c>
      <c r="F223" s="1"/>
      <c r="G223" s="283" t="s">
        <v>54</v>
      </c>
      <c r="H223" s="282" t="s">
        <v>107</v>
      </c>
      <c r="I223" s="283">
        <v>239.12</v>
      </c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4"/>
      <c r="AA223" s="1"/>
      <c r="AB223" s="4"/>
      <c r="AC223" s="4"/>
      <c r="AD223" s="4"/>
    </row>
    <row r="224" ht="15.75" customHeight="1">
      <c r="A224" s="1"/>
      <c r="B224" s="1"/>
      <c r="C224" s="283" t="s">
        <v>56</v>
      </c>
      <c r="D224" s="282" t="s">
        <v>103</v>
      </c>
      <c r="E224" s="283">
        <v>86.95</v>
      </c>
      <c r="F224" s="1"/>
      <c r="G224" s="283" t="s">
        <v>56</v>
      </c>
      <c r="H224" s="282" t="s">
        <v>103</v>
      </c>
      <c r="I224" s="283">
        <v>86.95</v>
      </c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4"/>
      <c r="AA224" s="1"/>
      <c r="AB224" s="4"/>
      <c r="AC224" s="4"/>
      <c r="AD224" s="4"/>
    </row>
    <row r="225" ht="15.75" customHeight="1">
      <c r="A225" s="1"/>
      <c r="B225" s="1"/>
      <c r="C225" s="283" t="s">
        <v>58</v>
      </c>
      <c r="D225" s="282" t="s">
        <v>129</v>
      </c>
      <c r="E225" s="283">
        <v>415.85</v>
      </c>
      <c r="F225" s="1"/>
      <c r="G225" s="283" t="s">
        <v>58</v>
      </c>
      <c r="H225" s="282" t="s">
        <v>129</v>
      </c>
      <c r="I225" s="283">
        <v>415.85</v>
      </c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4"/>
      <c r="AA225" s="1"/>
      <c r="AB225" s="4"/>
      <c r="AC225" s="4"/>
      <c r="AD225" s="4"/>
    </row>
    <row r="226" ht="15.75" customHeight="1">
      <c r="A226" s="1"/>
      <c r="B226" s="1"/>
      <c r="C226" s="283" t="s">
        <v>60</v>
      </c>
      <c r="D226" s="282" t="s">
        <v>107</v>
      </c>
      <c r="E226" s="283">
        <v>239.12</v>
      </c>
      <c r="F226" s="1"/>
      <c r="G226" s="283" t="s">
        <v>60</v>
      </c>
      <c r="H226" s="282" t="s">
        <v>107</v>
      </c>
      <c r="I226" s="283">
        <v>239.12</v>
      </c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4"/>
      <c r="AA226" s="1"/>
      <c r="AB226" s="4"/>
      <c r="AC226" s="4"/>
      <c r="AD226" s="4"/>
    </row>
    <row r="227" ht="15.75" customHeight="1">
      <c r="A227" s="1"/>
      <c r="B227" s="1"/>
      <c r="C227" s="283" t="s">
        <v>133</v>
      </c>
      <c r="D227" s="282" t="s">
        <v>107</v>
      </c>
      <c r="E227" s="283">
        <v>1569.89</v>
      </c>
      <c r="F227" s="1"/>
      <c r="G227" s="283" t="s">
        <v>133</v>
      </c>
      <c r="H227" s="282" t="s">
        <v>107</v>
      </c>
      <c r="I227" s="283">
        <v>1569.89</v>
      </c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4"/>
      <c r="AA227" s="1"/>
      <c r="AB227" s="4"/>
      <c r="AC227" s="4"/>
      <c r="AD227" s="4"/>
    </row>
    <row r="228" ht="15.75" customHeight="1">
      <c r="A228" s="1"/>
      <c r="B228" s="1"/>
      <c r="C228" s="283" t="s">
        <v>136</v>
      </c>
      <c r="D228" s="282" t="s">
        <v>129</v>
      </c>
      <c r="E228" s="283">
        <v>784.95</v>
      </c>
      <c r="F228" s="1"/>
      <c r="G228" s="285" t="s">
        <v>136</v>
      </c>
      <c r="H228" s="282" t="s">
        <v>129</v>
      </c>
      <c r="I228" s="283">
        <v>784.95</v>
      </c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4"/>
      <c r="AA228" s="1"/>
      <c r="AB228" s="4"/>
      <c r="AC228" s="4"/>
      <c r="AD228" s="4"/>
    </row>
    <row r="229" ht="15.75" customHeight="1">
      <c r="A229" s="1"/>
      <c r="B229" s="1"/>
      <c r="C229" s="285" t="s">
        <v>65</v>
      </c>
      <c r="D229" s="282" t="s">
        <v>103</v>
      </c>
      <c r="E229" s="283">
        <v>158.1</v>
      </c>
      <c r="F229" s="1"/>
      <c r="G229" s="285" t="s">
        <v>65</v>
      </c>
      <c r="H229" s="282" t="s">
        <v>103</v>
      </c>
      <c r="I229" s="283">
        <v>158.1</v>
      </c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4"/>
      <c r="AA229" s="1"/>
      <c r="AB229" s="4"/>
      <c r="AC229" s="4"/>
      <c r="AD229" s="4"/>
    </row>
    <row r="230" ht="15.75" customHeight="1">
      <c r="A230" s="1"/>
      <c r="B230" s="1"/>
      <c r="C230" s="283" t="s">
        <v>67</v>
      </c>
      <c r="D230" s="282" t="s">
        <v>107</v>
      </c>
      <c r="E230" s="283">
        <v>2144.27</v>
      </c>
      <c r="F230" s="1"/>
      <c r="G230" s="283" t="s">
        <v>67</v>
      </c>
      <c r="H230" s="282" t="s">
        <v>107</v>
      </c>
      <c r="I230" s="283">
        <v>2144.27</v>
      </c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4"/>
      <c r="AA230" s="1"/>
      <c r="AB230" s="4"/>
      <c r="AC230" s="4"/>
      <c r="AD230" s="4"/>
    </row>
    <row r="231" ht="15.75" customHeight="1">
      <c r="A231" s="1"/>
      <c r="B231" s="1"/>
      <c r="C231" s="283" t="s">
        <v>143</v>
      </c>
      <c r="D231" s="282" t="s">
        <v>129</v>
      </c>
      <c r="E231" s="283">
        <v>804.1</v>
      </c>
      <c r="F231" s="1"/>
      <c r="G231" s="283" t="s">
        <v>143</v>
      </c>
      <c r="H231" s="282" t="s">
        <v>129</v>
      </c>
      <c r="I231" s="283">
        <v>804.1</v>
      </c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4"/>
      <c r="AA231" s="1"/>
      <c r="AB231" s="4"/>
      <c r="AC231" s="4"/>
      <c r="AD231" s="4"/>
    </row>
    <row r="232" ht="15.75" customHeight="1">
      <c r="A232" s="1"/>
      <c r="B232" s="1"/>
      <c r="C232" s="286"/>
      <c r="E232" s="1"/>
      <c r="F232" s="1"/>
      <c r="G232" s="1"/>
      <c r="H232" s="1"/>
      <c r="I232" s="2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4"/>
      <c r="AA232" s="1"/>
      <c r="AB232" s="4"/>
      <c r="AC232" s="4"/>
      <c r="AD232" s="4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2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4"/>
      <c r="AA233" s="1"/>
      <c r="AB233" s="4"/>
      <c r="AC233" s="4"/>
      <c r="AD233" s="4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2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4"/>
      <c r="AA234" s="1"/>
      <c r="AB234" s="4"/>
      <c r="AC234" s="4"/>
      <c r="AD234" s="4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2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4"/>
      <c r="AA235" s="1"/>
      <c r="AB235" s="4"/>
      <c r="AC235" s="4"/>
      <c r="AD235" s="4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2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4"/>
      <c r="AA236" s="1"/>
      <c r="AB236" s="4"/>
      <c r="AC236" s="4"/>
      <c r="AD236" s="4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2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4"/>
      <c r="AA237" s="1"/>
      <c r="AB237" s="4"/>
      <c r="AC237" s="4"/>
      <c r="AD237" s="4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2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4"/>
      <c r="AA238" s="1"/>
      <c r="AB238" s="4"/>
      <c r="AC238" s="4"/>
      <c r="AD238" s="4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2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4"/>
      <c r="AA239" s="1"/>
      <c r="AB239" s="4"/>
      <c r="AC239" s="4"/>
      <c r="AD239" s="4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2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4"/>
      <c r="AA240" s="1"/>
      <c r="AB240" s="4"/>
      <c r="AC240" s="4"/>
      <c r="AD240" s="4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2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4"/>
      <c r="AA241" s="1"/>
      <c r="AB241" s="4"/>
      <c r="AC241" s="4"/>
      <c r="AD241" s="4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2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4"/>
      <c r="AA242" s="1"/>
      <c r="AB242" s="4"/>
      <c r="AC242" s="4"/>
      <c r="AD242" s="4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2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4"/>
      <c r="AA243" s="1"/>
      <c r="AB243" s="4"/>
      <c r="AC243" s="4"/>
      <c r="AD243" s="4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2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4"/>
      <c r="AA244" s="1"/>
      <c r="AB244" s="4"/>
      <c r="AC244" s="4"/>
      <c r="AD244" s="4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2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4"/>
      <c r="AA245" s="1"/>
      <c r="AB245" s="4"/>
      <c r="AC245" s="4"/>
      <c r="AD245" s="4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2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4"/>
      <c r="AA246" s="1"/>
      <c r="AB246" s="4"/>
      <c r="AC246" s="4"/>
      <c r="AD246" s="4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2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4"/>
      <c r="AA247" s="1"/>
      <c r="AB247" s="4"/>
      <c r="AC247" s="4"/>
      <c r="AD247" s="4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2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4"/>
      <c r="AA248" s="1"/>
      <c r="AB248" s="4"/>
      <c r="AC248" s="4"/>
      <c r="AD248" s="4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2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4"/>
      <c r="AA249" s="1"/>
      <c r="AB249" s="4"/>
      <c r="AC249" s="4"/>
      <c r="AD249" s="4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2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4"/>
      <c r="AA250" s="1"/>
      <c r="AB250" s="4"/>
      <c r="AC250" s="4"/>
      <c r="AD250" s="4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2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4"/>
      <c r="AA251" s="1"/>
      <c r="AB251" s="4"/>
      <c r="AC251" s="4"/>
      <c r="AD251" s="4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2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4"/>
      <c r="AA252" s="1"/>
      <c r="AB252" s="4"/>
      <c r="AC252" s="4"/>
      <c r="AD252" s="4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2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4"/>
      <c r="AA253" s="1"/>
      <c r="AB253" s="4"/>
      <c r="AC253" s="4"/>
      <c r="AD253" s="4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2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4"/>
      <c r="AA254" s="1"/>
      <c r="AB254" s="4"/>
      <c r="AC254" s="4"/>
      <c r="AD254" s="4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2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4"/>
      <c r="AA255" s="1"/>
      <c r="AB255" s="4"/>
      <c r="AC255" s="4"/>
      <c r="AD255" s="4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2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4"/>
      <c r="AA256" s="1"/>
      <c r="AB256" s="4"/>
      <c r="AC256" s="4"/>
      <c r="AD256" s="4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2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4"/>
      <c r="AA257" s="1"/>
      <c r="AB257" s="4"/>
      <c r="AC257" s="4"/>
      <c r="AD257" s="4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2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4"/>
      <c r="AA258" s="1"/>
      <c r="AB258" s="4"/>
      <c r="AC258" s="4"/>
      <c r="AD258" s="4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2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4"/>
      <c r="AA259" s="1"/>
      <c r="AB259" s="4"/>
      <c r="AC259" s="4"/>
      <c r="AD259" s="4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2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4"/>
      <c r="AA260" s="1"/>
      <c r="AB260" s="4"/>
      <c r="AC260" s="4"/>
      <c r="AD260" s="4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2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4"/>
      <c r="AA261" s="1"/>
      <c r="AB261" s="4"/>
      <c r="AC261" s="4"/>
      <c r="AD261" s="4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2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4"/>
      <c r="AA262" s="1"/>
      <c r="AB262" s="4"/>
      <c r="AC262" s="4"/>
      <c r="AD262" s="4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2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4"/>
      <c r="AA263" s="1"/>
      <c r="AB263" s="4"/>
      <c r="AC263" s="4"/>
      <c r="AD263" s="4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2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4"/>
      <c r="AA264" s="1"/>
      <c r="AB264" s="4"/>
      <c r="AC264" s="4"/>
      <c r="AD264" s="4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2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4"/>
      <c r="AA265" s="1"/>
      <c r="AB265" s="4"/>
      <c r="AC265" s="4"/>
      <c r="AD265" s="4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2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4"/>
      <c r="AA266" s="1"/>
      <c r="AB266" s="4"/>
      <c r="AC266" s="4"/>
      <c r="AD266" s="4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2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4"/>
      <c r="AA267" s="1"/>
      <c r="AB267" s="4"/>
      <c r="AC267" s="4"/>
      <c r="AD267" s="4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2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4"/>
      <c r="AA268" s="1"/>
      <c r="AB268" s="4"/>
      <c r="AC268" s="4"/>
      <c r="AD268" s="4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2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4"/>
      <c r="AA269" s="1"/>
      <c r="AB269" s="4"/>
      <c r="AC269" s="4"/>
      <c r="AD269" s="4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2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4"/>
      <c r="AA270" s="1"/>
      <c r="AB270" s="4"/>
      <c r="AC270" s="4"/>
      <c r="AD270" s="4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2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4"/>
      <c r="AA271" s="1"/>
      <c r="AB271" s="4"/>
      <c r="AC271" s="4"/>
      <c r="AD271" s="4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2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4"/>
      <c r="AA272" s="1"/>
      <c r="AB272" s="4"/>
      <c r="AC272" s="4"/>
      <c r="AD272" s="4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2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4"/>
      <c r="AA273" s="1"/>
      <c r="AB273" s="4"/>
      <c r="AC273" s="4"/>
      <c r="AD273" s="4"/>
    </row>
    <row r="274" ht="15.75" customHeight="1">
      <c r="A274" s="16"/>
      <c r="B274" s="16"/>
      <c r="C274" s="16"/>
      <c r="D274" s="16"/>
      <c r="E274" s="16"/>
      <c r="F274" s="16"/>
      <c r="G274" s="16"/>
      <c r="H274" s="16"/>
      <c r="I274" s="220"/>
      <c r="J274" s="16"/>
      <c r="K274" s="16"/>
      <c r="L274" s="16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6"/>
      <c r="Y274" s="16"/>
      <c r="Z274" s="287"/>
      <c r="AA274" s="16"/>
      <c r="AB274" s="287"/>
      <c r="AC274" s="287"/>
      <c r="AD274" s="287"/>
    </row>
    <row r="275" ht="15.75" customHeight="1">
      <c r="A275" s="16"/>
      <c r="B275" s="16"/>
      <c r="C275" s="16"/>
      <c r="D275" s="16"/>
      <c r="E275" s="16"/>
      <c r="F275" s="16"/>
      <c r="G275" s="16"/>
      <c r="H275" s="16"/>
      <c r="I275" s="220"/>
      <c r="J275" s="16"/>
      <c r="K275" s="16"/>
      <c r="L275" s="16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6"/>
      <c r="Y275" s="16"/>
      <c r="Z275" s="287"/>
      <c r="AA275" s="16"/>
      <c r="AB275" s="287"/>
      <c r="AC275" s="287"/>
      <c r="AD275" s="287"/>
    </row>
    <row r="276" ht="15.75" customHeight="1">
      <c r="A276" s="16"/>
      <c r="B276" s="16"/>
      <c r="C276" s="16"/>
      <c r="D276" s="16"/>
      <c r="E276" s="16"/>
      <c r="F276" s="16"/>
      <c r="G276" s="16"/>
      <c r="H276" s="16"/>
      <c r="I276" s="220"/>
      <c r="J276" s="16"/>
      <c r="K276" s="16"/>
      <c r="L276" s="16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6"/>
      <c r="Y276" s="16"/>
      <c r="Z276" s="287"/>
      <c r="AA276" s="16"/>
      <c r="AB276" s="287"/>
      <c r="AC276" s="287"/>
      <c r="AD276" s="287"/>
    </row>
    <row r="277" ht="15.75" customHeight="1">
      <c r="A277" s="16"/>
      <c r="B277" s="16"/>
      <c r="C277" s="16"/>
      <c r="D277" s="16"/>
      <c r="E277" s="16"/>
      <c r="F277" s="16"/>
      <c r="G277" s="16"/>
      <c r="H277" s="16"/>
      <c r="I277" s="220"/>
      <c r="J277" s="16"/>
      <c r="K277" s="16"/>
      <c r="L277" s="16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6"/>
      <c r="X277" s="16"/>
      <c r="Y277" s="16"/>
      <c r="Z277" s="287"/>
      <c r="AA277" s="16"/>
      <c r="AB277" s="287"/>
      <c r="AC277" s="287"/>
      <c r="AD277" s="287"/>
    </row>
    <row r="278" ht="15.75" customHeight="1">
      <c r="A278" s="16"/>
      <c r="B278" s="16"/>
      <c r="C278" s="16"/>
      <c r="D278" s="16"/>
      <c r="E278" s="16"/>
      <c r="F278" s="16"/>
      <c r="G278" s="16"/>
      <c r="H278" s="16"/>
      <c r="I278" s="220"/>
      <c r="J278" s="16"/>
      <c r="K278" s="16"/>
      <c r="L278" s="16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6"/>
      <c r="X278" s="16"/>
      <c r="Y278" s="16"/>
      <c r="Z278" s="287"/>
      <c r="AA278" s="16"/>
      <c r="AB278" s="287"/>
      <c r="AC278" s="287"/>
      <c r="AD278" s="287"/>
    </row>
    <row r="279" ht="15.75" customHeight="1">
      <c r="A279" s="16"/>
      <c r="B279" s="16"/>
      <c r="C279" s="16"/>
      <c r="D279" s="16"/>
      <c r="E279" s="16"/>
      <c r="F279" s="16"/>
      <c r="G279" s="16"/>
      <c r="H279" s="16"/>
      <c r="I279" s="220"/>
      <c r="J279" s="16"/>
      <c r="K279" s="16"/>
      <c r="L279" s="16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6"/>
      <c r="X279" s="16"/>
      <c r="Y279" s="16"/>
      <c r="Z279" s="287"/>
      <c r="AA279" s="16"/>
      <c r="AB279" s="287"/>
      <c r="AC279" s="287"/>
      <c r="AD279" s="287"/>
    </row>
    <row r="280" ht="15.75" customHeight="1">
      <c r="A280" s="16"/>
      <c r="B280" s="16"/>
      <c r="C280" s="16"/>
      <c r="D280" s="16"/>
      <c r="E280" s="16"/>
      <c r="F280" s="16"/>
      <c r="G280" s="16"/>
      <c r="H280" s="16"/>
      <c r="I280" s="220"/>
      <c r="J280" s="16"/>
      <c r="K280" s="16"/>
      <c r="L280" s="16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6"/>
      <c r="X280" s="16"/>
      <c r="Y280" s="16"/>
      <c r="Z280" s="287"/>
      <c r="AA280" s="16"/>
      <c r="AB280" s="287"/>
      <c r="AC280" s="287"/>
      <c r="AD280" s="287"/>
    </row>
    <row r="281" ht="15.75" customHeight="1">
      <c r="A281" s="16"/>
      <c r="B281" s="16"/>
      <c r="C281" s="16"/>
      <c r="D281" s="16"/>
      <c r="E281" s="16"/>
      <c r="F281" s="16"/>
      <c r="G281" s="16"/>
      <c r="H281" s="16"/>
      <c r="I281" s="220"/>
      <c r="J281" s="16"/>
      <c r="K281" s="16"/>
      <c r="L281" s="16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6"/>
      <c r="X281" s="16"/>
      <c r="Y281" s="16"/>
      <c r="Z281" s="287"/>
      <c r="AA281" s="16"/>
      <c r="AB281" s="287"/>
      <c r="AC281" s="287"/>
      <c r="AD281" s="287"/>
    </row>
    <row r="282" ht="15.75" customHeight="1">
      <c r="A282" s="16"/>
      <c r="B282" s="16"/>
      <c r="C282" s="16"/>
      <c r="D282" s="16"/>
      <c r="E282" s="16"/>
      <c r="F282" s="16"/>
      <c r="G282" s="16"/>
      <c r="H282" s="16"/>
      <c r="I282" s="220"/>
      <c r="J282" s="16"/>
      <c r="K282" s="16"/>
      <c r="L282" s="16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6"/>
      <c r="X282" s="16"/>
      <c r="Y282" s="16"/>
      <c r="Z282" s="287"/>
      <c r="AA282" s="16"/>
      <c r="AB282" s="287"/>
      <c r="AC282" s="287"/>
      <c r="AD282" s="287"/>
    </row>
    <row r="283" ht="15.75" customHeight="1">
      <c r="A283" s="16"/>
      <c r="B283" s="16"/>
      <c r="C283" s="16"/>
      <c r="D283" s="16"/>
      <c r="E283" s="16"/>
      <c r="F283" s="16"/>
      <c r="G283" s="16"/>
      <c r="H283" s="16"/>
      <c r="I283" s="220"/>
      <c r="J283" s="16"/>
      <c r="K283" s="16"/>
      <c r="L283" s="16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6"/>
      <c r="X283" s="16"/>
      <c r="Y283" s="16"/>
      <c r="Z283" s="287"/>
      <c r="AA283" s="16"/>
      <c r="AB283" s="287"/>
      <c r="AC283" s="287"/>
      <c r="AD283" s="287"/>
    </row>
    <row r="284" ht="15.75" customHeight="1">
      <c r="A284" s="16"/>
      <c r="B284" s="16"/>
      <c r="C284" s="16"/>
      <c r="D284" s="16"/>
      <c r="E284" s="16"/>
      <c r="F284" s="16"/>
      <c r="G284" s="16"/>
      <c r="H284" s="16"/>
      <c r="I284" s="220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287"/>
      <c r="AA284" s="16"/>
      <c r="AB284" s="287"/>
      <c r="AC284" s="287"/>
      <c r="AD284" s="287"/>
    </row>
    <row r="285" ht="15.75" customHeight="1">
      <c r="A285" s="16"/>
      <c r="B285" s="16"/>
      <c r="C285" s="16"/>
      <c r="D285" s="16"/>
      <c r="E285" s="16"/>
      <c r="F285" s="16"/>
      <c r="G285" s="16"/>
      <c r="H285" s="16"/>
      <c r="I285" s="220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287"/>
      <c r="AA285" s="16"/>
      <c r="AB285" s="287"/>
      <c r="AC285" s="287"/>
      <c r="AD285" s="287"/>
    </row>
    <row r="286" ht="15.75" customHeight="1">
      <c r="A286" s="16"/>
      <c r="B286" s="16"/>
      <c r="C286" s="16"/>
      <c r="D286" s="16"/>
      <c r="E286" s="16"/>
      <c r="F286" s="16"/>
      <c r="G286" s="16"/>
      <c r="H286" s="16"/>
      <c r="I286" s="220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287"/>
      <c r="AA286" s="16"/>
      <c r="AB286" s="287"/>
      <c r="AC286" s="287"/>
      <c r="AD286" s="287"/>
    </row>
    <row r="287" ht="15.75" customHeight="1">
      <c r="A287" s="16"/>
      <c r="B287" s="16"/>
      <c r="C287" s="16"/>
      <c r="D287" s="16"/>
      <c r="E287" s="16"/>
      <c r="F287" s="16"/>
      <c r="G287" s="16"/>
      <c r="H287" s="16"/>
      <c r="I287" s="220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287"/>
      <c r="AA287" s="16"/>
      <c r="AB287" s="287"/>
      <c r="AC287" s="287"/>
      <c r="AD287" s="287"/>
    </row>
    <row r="288" ht="15.75" customHeight="1">
      <c r="A288" s="16"/>
      <c r="B288" s="16"/>
      <c r="C288" s="16"/>
      <c r="D288" s="16"/>
      <c r="E288" s="16"/>
      <c r="F288" s="16"/>
      <c r="G288" s="16"/>
      <c r="H288" s="16"/>
      <c r="I288" s="220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287"/>
      <c r="AA288" s="16"/>
      <c r="AB288" s="287"/>
      <c r="AC288" s="287"/>
      <c r="AD288" s="287"/>
    </row>
    <row r="289" ht="15.75" customHeight="1">
      <c r="A289" s="16"/>
      <c r="B289" s="16"/>
      <c r="C289" s="16"/>
      <c r="D289" s="16"/>
      <c r="E289" s="16"/>
      <c r="F289" s="16"/>
      <c r="G289" s="16"/>
      <c r="H289" s="16"/>
      <c r="I289" s="220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287"/>
      <c r="AA289" s="16"/>
      <c r="AB289" s="287"/>
      <c r="AC289" s="287"/>
      <c r="AD289" s="287"/>
    </row>
    <row r="290" ht="15.75" customHeight="1">
      <c r="A290" s="16"/>
      <c r="B290" s="16"/>
      <c r="C290" s="16"/>
      <c r="D290" s="16"/>
      <c r="E290" s="16"/>
      <c r="F290" s="16"/>
      <c r="G290" s="16"/>
      <c r="H290" s="16"/>
      <c r="I290" s="220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287"/>
      <c r="AA290" s="16"/>
      <c r="AB290" s="287"/>
      <c r="AC290" s="287"/>
      <c r="AD290" s="287"/>
    </row>
    <row r="291" ht="15.75" customHeight="1">
      <c r="A291" s="16"/>
      <c r="B291" s="16"/>
      <c r="C291" s="16"/>
      <c r="D291" s="16"/>
      <c r="E291" s="16"/>
      <c r="F291" s="16"/>
      <c r="G291" s="16"/>
      <c r="H291" s="16"/>
      <c r="I291" s="220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287"/>
      <c r="AA291" s="16"/>
      <c r="AB291" s="287"/>
      <c r="AC291" s="287"/>
      <c r="AD291" s="287"/>
    </row>
    <row r="292" ht="15.75" customHeight="1">
      <c r="A292" s="16"/>
      <c r="B292" s="16"/>
      <c r="C292" s="16"/>
      <c r="D292" s="16"/>
      <c r="E292" s="16"/>
      <c r="F292" s="16"/>
      <c r="G292" s="16"/>
      <c r="H292" s="16"/>
      <c r="I292" s="220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287"/>
      <c r="AA292" s="16"/>
      <c r="AB292" s="287"/>
      <c r="AC292" s="287"/>
      <c r="AD292" s="287"/>
    </row>
    <row r="293" ht="15.75" customHeight="1">
      <c r="A293" s="16"/>
      <c r="B293" s="16"/>
      <c r="C293" s="16"/>
      <c r="D293" s="16"/>
      <c r="E293" s="16"/>
      <c r="F293" s="16"/>
      <c r="G293" s="16"/>
      <c r="H293" s="16"/>
      <c r="I293" s="220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287"/>
      <c r="AA293" s="16"/>
      <c r="AB293" s="287"/>
      <c r="AC293" s="287"/>
      <c r="AD293" s="287"/>
    </row>
    <row r="294" ht="15.75" customHeight="1">
      <c r="A294" s="16"/>
      <c r="B294" s="16"/>
      <c r="C294" s="16"/>
      <c r="D294" s="16"/>
      <c r="E294" s="16"/>
      <c r="F294" s="16"/>
      <c r="G294" s="16"/>
      <c r="H294" s="16"/>
      <c r="I294" s="220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287"/>
      <c r="AA294" s="16"/>
      <c r="AB294" s="287"/>
      <c r="AC294" s="287"/>
      <c r="AD294" s="287"/>
    </row>
    <row r="295" ht="15.75" customHeight="1">
      <c r="A295" s="16"/>
      <c r="B295" s="16"/>
      <c r="C295" s="16"/>
      <c r="D295" s="16"/>
      <c r="E295" s="16"/>
      <c r="F295" s="16"/>
      <c r="G295" s="16"/>
      <c r="H295" s="16"/>
      <c r="I295" s="220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287"/>
      <c r="AA295" s="16"/>
      <c r="AB295" s="287"/>
      <c r="AC295" s="287"/>
      <c r="AD295" s="287"/>
    </row>
    <row r="296" ht="15.75" customHeight="1">
      <c r="A296" s="16"/>
      <c r="B296" s="16"/>
      <c r="C296" s="16"/>
      <c r="D296" s="16"/>
      <c r="E296" s="16"/>
      <c r="F296" s="16"/>
      <c r="G296" s="16"/>
      <c r="H296" s="16"/>
      <c r="I296" s="220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287"/>
      <c r="AA296" s="16"/>
      <c r="AB296" s="287"/>
      <c r="AC296" s="287"/>
      <c r="AD296" s="287"/>
    </row>
    <row r="297" ht="15.75" customHeight="1">
      <c r="A297" s="16"/>
      <c r="B297" s="16"/>
      <c r="C297" s="16"/>
      <c r="D297" s="16"/>
      <c r="E297" s="16"/>
      <c r="F297" s="16"/>
      <c r="G297" s="16"/>
      <c r="H297" s="16"/>
      <c r="I297" s="220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287"/>
      <c r="AA297" s="16"/>
      <c r="AB297" s="287"/>
      <c r="AC297" s="287"/>
      <c r="AD297" s="287"/>
    </row>
    <row r="298" ht="15.75" customHeight="1">
      <c r="A298" s="16"/>
      <c r="B298" s="16"/>
      <c r="C298" s="16"/>
      <c r="D298" s="16"/>
      <c r="E298" s="16"/>
      <c r="F298" s="16"/>
      <c r="G298" s="16"/>
      <c r="H298" s="16"/>
      <c r="I298" s="220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287"/>
      <c r="AA298" s="16"/>
      <c r="AB298" s="287"/>
      <c r="AC298" s="287"/>
      <c r="AD298" s="287"/>
    </row>
    <row r="299" ht="15.75" customHeight="1">
      <c r="A299" s="16"/>
      <c r="B299" s="16"/>
      <c r="C299" s="16"/>
      <c r="D299" s="16"/>
      <c r="E299" s="16"/>
      <c r="F299" s="16"/>
      <c r="G299" s="16"/>
      <c r="H299" s="16"/>
      <c r="I299" s="220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287"/>
      <c r="AA299" s="16"/>
      <c r="AB299" s="287"/>
      <c r="AC299" s="287"/>
      <c r="AD299" s="287"/>
    </row>
    <row r="300" ht="15.75" customHeight="1">
      <c r="A300" s="16"/>
      <c r="B300" s="16"/>
      <c r="C300" s="16"/>
      <c r="D300" s="16"/>
      <c r="E300" s="16"/>
      <c r="F300" s="16"/>
      <c r="G300" s="16"/>
      <c r="H300" s="16"/>
      <c r="I300" s="220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287"/>
      <c r="AA300" s="16"/>
      <c r="AB300" s="287"/>
      <c r="AC300" s="287"/>
      <c r="AD300" s="287"/>
    </row>
    <row r="301" ht="15.75" customHeight="1">
      <c r="A301" s="16"/>
      <c r="B301" s="16"/>
      <c r="C301" s="16"/>
      <c r="D301" s="16"/>
      <c r="E301" s="16"/>
      <c r="F301" s="16"/>
      <c r="G301" s="16"/>
      <c r="H301" s="16"/>
      <c r="I301" s="220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287"/>
      <c r="AA301" s="16"/>
      <c r="AB301" s="287"/>
      <c r="AC301" s="287"/>
      <c r="AD301" s="287"/>
    </row>
    <row r="302" ht="15.75" customHeight="1">
      <c r="A302" s="16"/>
      <c r="B302" s="16"/>
      <c r="C302" s="16"/>
      <c r="D302" s="16"/>
      <c r="E302" s="16"/>
      <c r="F302" s="16"/>
      <c r="G302" s="16"/>
      <c r="H302" s="16"/>
      <c r="I302" s="220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287"/>
      <c r="AA302" s="16"/>
      <c r="AB302" s="287"/>
      <c r="AC302" s="287"/>
      <c r="AD302" s="287"/>
    </row>
    <row r="303" ht="15.75" customHeight="1">
      <c r="A303" s="16"/>
      <c r="B303" s="16"/>
      <c r="C303" s="16"/>
      <c r="D303" s="16"/>
      <c r="E303" s="16"/>
      <c r="F303" s="16"/>
      <c r="G303" s="16"/>
      <c r="H303" s="16"/>
      <c r="I303" s="220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287"/>
      <c r="AA303" s="16"/>
      <c r="AB303" s="287"/>
      <c r="AC303" s="287"/>
      <c r="AD303" s="287"/>
    </row>
    <row r="304" ht="15.75" customHeight="1">
      <c r="A304" s="16"/>
      <c r="B304" s="16"/>
      <c r="C304" s="16"/>
      <c r="D304" s="16"/>
      <c r="E304" s="16"/>
      <c r="F304" s="16"/>
      <c r="G304" s="16"/>
      <c r="H304" s="16"/>
      <c r="I304" s="220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287"/>
      <c r="AA304" s="16"/>
      <c r="AB304" s="287"/>
      <c r="AC304" s="287"/>
      <c r="AD304" s="287"/>
    </row>
    <row r="305" ht="15.75" customHeight="1">
      <c r="A305" s="16"/>
      <c r="B305" s="16"/>
      <c r="C305" s="16"/>
      <c r="D305" s="16"/>
      <c r="E305" s="16"/>
      <c r="F305" s="16"/>
      <c r="G305" s="16"/>
      <c r="H305" s="16"/>
      <c r="I305" s="220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287"/>
      <c r="AA305" s="16"/>
      <c r="AB305" s="287"/>
      <c r="AC305" s="287"/>
      <c r="AD305" s="287"/>
    </row>
    <row r="306" ht="15.75" customHeight="1">
      <c r="A306" s="16"/>
      <c r="B306" s="16"/>
      <c r="C306" s="16"/>
      <c r="D306" s="16"/>
      <c r="E306" s="16"/>
      <c r="F306" s="16"/>
      <c r="G306" s="16"/>
      <c r="H306" s="16"/>
      <c r="I306" s="220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287"/>
      <c r="AA306" s="16"/>
      <c r="AB306" s="287"/>
      <c r="AC306" s="287"/>
      <c r="AD306" s="287"/>
    </row>
    <row r="307" ht="15.75" customHeight="1">
      <c r="A307" s="16"/>
      <c r="B307" s="16"/>
      <c r="C307" s="16"/>
      <c r="D307" s="16"/>
      <c r="E307" s="16"/>
      <c r="F307" s="16"/>
      <c r="G307" s="16"/>
      <c r="H307" s="16"/>
      <c r="I307" s="220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287"/>
      <c r="AA307" s="16"/>
      <c r="AB307" s="287"/>
      <c r="AC307" s="287"/>
      <c r="AD307" s="287"/>
    </row>
    <row r="308" ht="15.75" customHeight="1">
      <c r="A308" s="16"/>
      <c r="B308" s="16"/>
      <c r="C308" s="16"/>
      <c r="D308" s="16"/>
      <c r="E308" s="16"/>
      <c r="F308" s="16"/>
      <c r="G308" s="16"/>
      <c r="H308" s="16"/>
      <c r="I308" s="220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287"/>
      <c r="AA308" s="16"/>
      <c r="AB308" s="287"/>
      <c r="AC308" s="287"/>
      <c r="AD308" s="287"/>
    </row>
    <row r="309" ht="15.75" customHeight="1">
      <c r="A309" s="16"/>
      <c r="B309" s="16"/>
      <c r="C309" s="16"/>
      <c r="D309" s="16"/>
      <c r="E309" s="16"/>
      <c r="F309" s="16"/>
      <c r="G309" s="16"/>
      <c r="H309" s="16"/>
      <c r="I309" s="220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287"/>
      <c r="AA309" s="16"/>
      <c r="AB309" s="287"/>
      <c r="AC309" s="287"/>
      <c r="AD309" s="287"/>
    </row>
    <row r="310" ht="15.75" customHeight="1">
      <c r="A310" s="16"/>
      <c r="B310" s="16"/>
      <c r="C310" s="16"/>
      <c r="D310" s="16"/>
      <c r="E310" s="16"/>
      <c r="F310" s="16"/>
      <c r="G310" s="16"/>
      <c r="H310" s="16"/>
      <c r="I310" s="220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287"/>
      <c r="AA310" s="16"/>
      <c r="AB310" s="287"/>
      <c r="AC310" s="287"/>
      <c r="AD310" s="287"/>
    </row>
    <row r="311" ht="15.75" customHeight="1">
      <c r="A311" s="16"/>
      <c r="B311" s="16"/>
      <c r="C311" s="16"/>
      <c r="D311" s="16"/>
      <c r="E311" s="16"/>
      <c r="F311" s="16"/>
      <c r="G311" s="16"/>
      <c r="H311" s="16"/>
      <c r="I311" s="220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287"/>
      <c r="AA311" s="16"/>
      <c r="AB311" s="287"/>
      <c r="AC311" s="287"/>
      <c r="AD311" s="287"/>
    </row>
    <row r="312" ht="15.75" customHeight="1">
      <c r="A312" s="16"/>
      <c r="B312" s="16"/>
      <c r="C312" s="16"/>
      <c r="D312" s="16"/>
      <c r="E312" s="16"/>
      <c r="F312" s="16"/>
      <c r="G312" s="16"/>
      <c r="H312" s="16"/>
      <c r="I312" s="220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287"/>
      <c r="AA312" s="16"/>
      <c r="AB312" s="287"/>
      <c r="AC312" s="287"/>
      <c r="AD312" s="287"/>
    </row>
    <row r="313" ht="15.75" customHeight="1">
      <c r="A313" s="16"/>
      <c r="B313" s="16"/>
      <c r="C313" s="16"/>
      <c r="D313" s="16"/>
      <c r="E313" s="16"/>
      <c r="F313" s="16"/>
      <c r="G313" s="16"/>
      <c r="H313" s="16"/>
      <c r="I313" s="220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287"/>
      <c r="AA313" s="16"/>
      <c r="AB313" s="287"/>
      <c r="AC313" s="287"/>
      <c r="AD313" s="287"/>
    </row>
    <row r="314" ht="15.75" customHeight="1">
      <c r="A314" s="16"/>
      <c r="B314" s="16"/>
      <c r="C314" s="16"/>
      <c r="D314" s="16"/>
      <c r="E314" s="16"/>
      <c r="F314" s="16"/>
      <c r="G314" s="16"/>
      <c r="H314" s="16"/>
      <c r="I314" s="220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287"/>
      <c r="AA314" s="16"/>
      <c r="AB314" s="287"/>
      <c r="AC314" s="287"/>
      <c r="AD314" s="287"/>
    </row>
    <row r="315" ht="15.75" customHeight="1">
      <c r="A315" s="16"/>
      <c r="B315" s="16"/>
      <c r="C315" s="16"/>
      <c r="D315" s="16"/>
      <c r="E315" s="16"/>
      <c r="F315" s="16"/>
      <c r="G315" s="16"/>
      <c r="H315" s="16"/>
      <c r="I315" s="220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287"/>
      <c r="AA315" s="16"/>
      <c r="AB315" s="287"/>
      <c r="AC315" s="287"/>
      <c r="AD315" s="287"/>
    </row>
    <row r="316" ht="15.75" customHeight="1">
      <c r="A316" s="16"/>
      <c r="B316" s="16"/>
      <c r="C316" s="16"/>
      <c r="D316" s="16"/>
      <c r="E316" s="16"/>
      <c r="F316" s="16"/>
      <c r="G316" s="16"/>
      <c r="H316" s="16"/>
      <c r="I316" s="220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287"/>
      <c r="AA316" s="16"/>
      <c r="AB316" s="287"/>
      <c r="AC316" s="287"/>
      <c r="AD316" s="287"/>
    </row>
    <row r="317" ht="15.75" customHeight="1">
      <c r="A317" s="16"/>
      <c r="B317" s="16"/>
      <c r="C317" s="16"/>
      <c r="D317" s="16"/>
      <c r="E317" s="16"/>
      <c r="F317" s="16"/>
      <c r="G317" s="16"/>
      <c r="H317" s="16"/>
      <c r="I317" s="220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287"/>
      <c r="AA317" s="16"/>
      <c r="AB317" s="287"/>
      <c r="AC317" s="287"/>
      <c r="AD317" s="287"/>
    </row>
    <row r="318" ht="15.75" customHeight="1">
      <c r="A318" s="16"/>
      <c r="B318" s="16"/>
      <c r="C318" s="16"/>
      <c r="D318" s="16"/>
      <c r="E318" s="16"/>
      <c r="F318" s="16"/>
      <c r="G318" s="16"/>
      <c r="H318" s="16"/>
      <c r="I318" s="220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287"/>
      <c r="AA318" s="16"/>
      <c r="AB318" s="287"/>
      <c r="AC318" s="287"/>
      <c r="AD318" s="287"/>
    </row>
    <row r="319" ht="15.75" customHeight="1">
      <c r="A319" s="16"/>
      <c r="B319" s="16"/>
      <c r="C319" s="16"/>
      <c r="D319" s="16"/>
      <c r="E319" s="16"/>
      <c r="F319" s="16"/>
      <c r="G319" s="16"/>
      <c r="H319" s="16"/>
      <c r="I319" s="220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287"/>
      <c r="AA319" s="16"/>
      <c r="AB319" s="287"/>
      <c r="AC319" s="287"/>
      <c r="AD319" s="287"/>
    </row>
    <row r="320" ht="15.75" customHeight="1">
      <c r="A320" s="16"/>
      <c r="B320" s="16"/>
      <c r="C320" s="16"/>
      <c r="D320" s="16"/>
      <c r="E320" s="16"/>
      <c r="F320" s="16"/>
      <c r="G320" s="16"/>
      <c r="H320" s="16"/>
      <c r="I320" s="220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287"/>
      <c r="AA320" s="16"/>
      <c r="AB320" s="287"/>
      <c r="AC320" s="287"/>
      <c r="AD320" s="287"/>
    </row>
    <row r="321" ht="15.75" customHeight="1">
      <c r="A321" s="16"/>
      <c r="B321" s="16"/>
      <c r="C321" s="16"/>
      <c r="D321" s="16"/>
      <c r="E321" s="16"/>
      <c r="F321" s="16"/>
      <c r="G321" s="16"/>
      <c r="H321" s="16"/>
      <c r="I321" s="220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287"/>
      <c r="AA321" s="16"/>
      <c r="AB321" s="287"/>
      <c r="AC321" s="287"/>
      <c r="AD321" s="287"/>
    </row>
    <row r="322" ht="15.75" customHeight="1">
      <c r="A322" s="16"/>
      <c r="B322" s="16"/>
      <c r="C322" s="16"/>
      <c r="D322" s="16"/>
      <c r="E322" s="16"/>
      <c r="F322" s="16"/>
      <c r="G322" s="16"/>
      <c r="H322" s="16"/>
      <c r="I322" s="220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287"/>
      <c r="AA322" s="16"/>
      <c r="AB322" s="287"/>
      <c r="AC322" s="287"/>
      <c r="AD322" s="287"/>
    </row>
    <row r="323" ht="15.75" customHeight="1">
      <c r="A323" s="16"/>
      <c r="B323" s="16"/>
      <c r="C323" s="16"/>
      <c r="D323" s="16"/>
      <c r="E323" s="16"/>
      <c r="F323" s="16"/>
      <c r="G323" s="16"/>
      <c r="H323" s="16"/>
      <c r="I323" s="220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287"/>
      <c r="AA323" s="16"/>
      <c r="AB323" s="287"/>
      <c r="AC323" s="287"/>
      <c r="AD323" s="287"/>
    </row>
    <row r="324" ht="15.75" customHeight="1">
      <c r="A324" s="16"/>
      <c r="B324" s="16"/>
      <c r="C324" s="16"/>
      <c r="D324" s="16"/>
      <c r="E324" s="16"/>
      <c r="F324" s="16"/>
      <c r="G324" s="16"/>
      <c r="H324" s="16"/>
      <c r="I324" s="220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287"/>
      <c r="AA324" s="16"/>
      <c r="AB324" s="287"/>
      <c r="AC324" s="287"/>
      <c r="AD324" s="287"/>
    </row>
    <row r="325" ht="15.75" customHeight="1">
      <c r="A325" s="16"/>
      <c r="B325" s="16"/>
      <c r="C325" s="16"/>
      <c r="D325" s="16"/>
      <c r="E325" s="16"/>
      <c r="F325" s="16"/>
      <c r="G325" s="16"/>
      <c r="H325" s="16"/>
      <c r="I325" s="220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287"/>
      <c r="AA325" s="16"/>
      <c r="AB325" s="287"/>
      <c r="AC325" s="287"/>
      <c r="AD325" s="287"/>
    </row>
    <row r="326" ht="15.75" customHeight="1">
      <c r="A326" s="16"/>
      <c r="B326" s="16"/>
      <c r="C326" s="16"/>
      <c r="D326" s="16"/>
      <c r="E326" s="16"/>
      <c r="F326" s="16"/>
      <c r="G326" s="16"/>
      <c r="H326" s="16"/>
      <c r="I326" s="220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287"/>
      <c r="AA326" s="16"/>
      <c r="AB326" s="287"/>
      <c r="AC326" s="287"/>
      <c r="AD326" s="287"/>
    </row>
    <row r="327" ht="15.75" customHeight="1">
      <c r="A327" s="16"/>
      <c r="B327" s="16"/>
      <c r="C327" s="16"/>
      <c r="D327" s="16"/>
      <c r="E327" s="16"/>
      <c r="F327" s="16"/>
      <c r="G327" s="16"/>
      <c r="H327" s="16"/>
      <c r="I327" s="220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287"/>
      <c r="AA327" s="16"/>
      <c r="AB327" s="287"/>
      <c r="AC327" s="287"/>
      <c r="AD327" s="287"/>
    </row>
    <row r="328" ht="15.75" customHeight="1">
      <c r="A328" s="16"/>
      <c r="B328" s="16"/>
      <c r="C328" s="16"/>
      <c r="D328" s="16"/>
      <c r="E328" s="16"/>
      <c r="F328" s="16"/>
      <c r="G328" s="16"/>
      <c r="H328" s="16"/>
      <c r="I328" s="220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287"/>
      <c r="AA328" s="16"/>
      <c r="AB328" s="287"/>
      <c r="AC328" s="287"/>
      <c r="AD328" s="287"/>
    </row>
    <row r="329" ht="15.75" customHeight="1">
      <c r="A329" s="16"/>
      <c r="B329" s="16"/>
      <c r="C329" s="16"/>
      <c r="D329" s="16"/>
      <c r="E329" s="16"/>
      <c r="F329" s="16"/>
      <c r="G329" s="16"/>
      <c r="H329" s="16"/>
      <c r="I329" s="220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287"/>
      <c r="AA329" s="16"/>
      <c r="AB329" s="287"/>
      <c r="AC329" s="287"/>
      <c r="AD329" s="287"/>
    </row>
    <row r="330" ht="15.75" customHeight="1">
      <c r="A330" s="16"/>
      <c r="B330" s="16"/>
      <c r="C330" s="16"/>
      <c r="D330" s="16"/>
      <c r="E330" s="16"/>
      <c r="F330" s="16"/>
      <c r="G330" s="16"/>
      <c r="H330" s="16"/>
      <c r="I330" s="220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287"/>
      <c r="AA330" s="16"/>
      <c r="AB330" s="287"/>
      <c r="AC330" s="287"/>
      <c r="AD330" s="287"/>
    </row>
    <row r="331" ht="15.75" customHeight="1">
      <c r="A331" s="16"/>
      <c r="B331" s="16"/>
      <c r="C331" s="16"/>
      <c r="D331" s="16"/>
      <c r="E331" s="16"/>
      <c r="F331" s="16"/>
      <c r="G331" s="16"/>
      <c r="H331" s="16"/>
      <c r="I331" s="220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287"/>
      <c r="AA331" s="16"/>
      <c r="AB331" s="287"/>
      <c r="AC331" s="287"/>
      <c r="AD331" s="287"/>
    </row>
    <row r="332" ht="15.75" customHeight="1">
      <c r="A332" s="16"/>
      <c r="B332" s="16"/>
      <c r="C332" s="16"/>
      <c r="D332" s="16"/>
      <c r="E332" s="16"/>
      <c r="F332" s="16"/>
      <c r="G332" s="16"/>
      <c r="H332" s="16"/>
      <c r="I332" s="220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287"/>
      <c r="AA332" s="16"/>
      <c r="AB332" s="287"/>
      <c r="AC332" s="287"/>
      <c r="AD332" s="287"/>
    </row>
    <row r="333" ht="15.75" customHeight="1">
      <c r="A333" s="16"/>
      <c r="B333" s="16"/>
      <c r="C333" s="16"/>
      <c r="D333" s="16"/>
      <c r="E333" s="16"/>
      <c r="F333" s="16"/>
      <c r="G333" s="16"/>
      <c r="H333" s="16"/>
      <c r="I333" s="220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287"/>
      <c r="AA333" s="16"/>
      <c r="AB333" s="287"/>
      <c r="AC333" s="287"/>
      <c r="AD333" s="287"/>
    </row>
    <row r="334" ht="15.75" customHeight="1">
      <c r="A334" s="16"/>
      <c r="B334" s="16"/>
      <c r="C334" s="16"/>
      <c r="D334" s="16"/>
      <c r="E334" s="16"/>
      <c r="F334" s="16"/>
      <c r="G334" s="16"/>
      <c r="H334" s="16"/>
      <c r="I334" s="220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287"/>
      <c r="AA334" s="16"/>
      <c r="AB334" s="287"/>
      <c r="AC334" s="287"/>
      <c r="AD334" s="287"/>
    </row>
    <row r="335" ht="15.75" customHeight="1">
      <c r="A335" s="16"/>
      <c r="B335" s="16"/>
      <c r="C335" s="16"/>
      <c r="D335" s="16"/>
      <c r="E335" s="16"/>
      <c r="F335" s="16"/>
      <c r="G335" s="16"/>
      <c r="H335" s="16"/>
      <c r="I335" s="220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287"/>
      <c r="AA335" s="16"/>
      <c r="AB335" s="287"/>
      <c r="AC335" s="287"/>
      <c r="AD335" s="287"/>
    </row>
    <row r="336" ht="15.75" customHeight="1">
      <c r="A336" s="16"/>
      <c r="B336" s="16"/>
      <c r="C336" s="16"/>
      <c r="D336" s="16"/>
      <c r="E336" s="16"/>
      <c r="F336" s="16"/>
      <c r="G336" s="16"/>
      <c r="H336" s="16"/>
      <c r="I336" s="220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287"/>
      <c r="AA336" s="16"/>
      <c r="AB336" s="287"/>
      <c r="AC336" s="287"/>
      <c r="AD336" s="287"/>
    </row>
    <row r="337" ht="15.75" customHeight="1">
      <c r="A337" s="16"/>
      <c r="B337" s="16"/>
      <c r="C337" s="16"/>
      <c r="D337" s="16"/>
      <c r="E337" s="16"/>
      <c r="F337" s="16"/>
      <c r="G337" s="16"/>
      <c r="H337" s="16"/>
      <c r="I337" s="220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287"/>
      <c r="AA337" s="16"/>
      <c r="AB337" s="287"/>
      <c r="AC337" s="287"/>
      <c r="AD337" s="287"/>
    </row>
    <row r="338" ht="15.75" customHeight="1">
      <c r="A338" s="16"/>
      <c r="B338" s="16"/>
      <c r="C338" s="16"/>
      <c r="D338" s="16"/>
      <c r="E338" s="16"/>
      <c r="F338" s="16"/>
      <c r="G338" s="16"/>
      <c r="H338" s="16"/>
      <c r="I338" s="220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287"/>
      <c r="AA338" s="16"/>
      <c r="AB338" s="287"/>
      <c r="AC338" s="287"/>
      <c r="AD338" s="287"/>
    </row>
    <row r="339" ht="15.75" customHeight="1">
      <c r="A339" s="16"/>
      <c r="B339" s="16"/>
      <c r="C339" s="16"/>
      <c r="D339" s="16"/>
      <c r="E339" s="16"/>
      <c r="F339" s="16"/>
      <c r="G339" s="16"/>
      <c r="H339" s="16"/>
      <c r="I339" s="220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287"/>
      <c r="AA339" s="16"/>
      <c r="AB339" s="287"/>
      <c r="AC339" s="287"/>
      <c r="AD339" s="287"/>
    </row>
    <row r="340" ht="15.75" customHeight="1">
      <c r="A340" s="16"/>
      <c r="B340" s="16"/>
      <c r="C340" s="16"/>
      <c r="D340" s="16"/>
      <c r="E340" s="16"/>
      <c r="F340" s="16"/>
      <c r="G340" s="16"/>
      <c r="H340" s="16"/>
      <c r="I340" s="220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287"/>
      <c r="AA340" s="16"/>
      <c r="AB340" s="287"/>
      <c r="AC340" s="287"/>
      <c r="AD340" s="287"/>
    </row>
    <row r="341" ht="15.75" customHeight="1">
      <c r="A341" s="16"/>
      <c r="B341" s="16"/>
      <c r="C341" s="16"/>
      <c r="D341" s="16"/>
      <c r="E341" s="16"/>
      <c r="F341" s="16"/>
      <c r="G341" s="16"/>
      <c r="H341" s="16"/>
      <c r="I341" s="220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287"/>
      <c r="AA341" s="16"/>
      <c r="AB341" s="287"/>
      <c r="AC341" s="287"/>
      <c r="AD341" s="287"/>
    </row>
    <row r="342" ht="15.75" customHeight="1">
      <c r="A342" s="16"/>
      <c r="B342" s="16"/>
      <c r="C342" s="16"/>
      <c r="D342" s="16"/>
      <c r="E342" s="16"/>
      <c r="F342" s="16"/>
      <c r="G342" s="16"/>
      <c r="H342" s="16"/>
      <c r="I342" s="220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287"/>
      <c r="AA342" s="16"/>
      <c r="AB342" s="287"/>
      <c r="AC342" s="287"/>
      <c r="AD342" s="287"/>
    </row>
    <row r="343" ht="15.75" customHeight="1">
      <c r="A343" s="16"/>
      <c r="B343" s="16"/>
      <c r="C343" s="16"/>
      <c r="D343" s="16"/>
      <c r="E343" s="16"/>
      <c r="F343" s="16"/>
      <c r="G343" s="16"/>
      <c r="H343" s="16"/>
      <c r="I343" s="220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287"/>
      <c r="AA343" s="16"/>
      <c r="AB343" s="287"/>
      <c r="AC343" s="287"/>
      <c r="AD343" s="287"/>
    </row>
    <row r="344" ht="15.75" customHeight="1">
      <c r="A344" s="16"/>
      <c r="B344" s="16"/>
      <c r="C344" s="16"/>
      <c r="D344" s="16"/>
      <c r="E344" s="16"/>
      <c r="F344" s="16"/>
      <c r="G344" s="16"/>
      <c r="H344" s="16"/>
      <c r="I344" s="220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287"/>
      <c r="AA344" s="16"/>
      <c r="AB344" s="287"/>
      <c r="AC344" s="287"/>
      <c r="AD344" s="287"/>
    </row>
    <row r="345" ht="15.75" customHeight="1">
      <c r="A345" s="16"/>
      <c r="B345" s="16"/>
      <c r="C345" s="16"/>
      <c r="D345" s="16"/>
      <c r="E345" s="16"/>
      <c r="F345" s="16"/>
      <c r="G345" s="16"/>
      <c r="H345" s="16"/>
      <c r="I345" s="220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287"/>
      <c r="AA345" s="16"/>
      <c r="AB345" s="287"/>
      <c r="AC345" s="287"/>
      <c r="AD345" s="287"/>
    </row>
    <row r="346" ht="15.75" customHeight="1">
      <c r="A346" s="16"/>
      <c r="B346" s="16"/>
      <c r="C346" s="16"/>
      <c r="D346" s="16"/>
      <c r="E346" s="16"/>
      <c r="F346" s="16"/>
      <c r="G346" s="16"/>
      <c r="H346" s="16"/>
      <c r="I346" s="220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287"/>
      <c r="AA346" s="16"/>
      <c r="AB346" s="287"/>
      <c r="AC346" s="287"/>
      <c r="AD346" s="287"/>
    </row>
    <row r="347" ht="15.75" customHeight="1">
      <c r="A347" s="16"/>
      <c r="B347" s="16"/>
      <c r="C347" s="16"/>
      <c r="D347" s="16"/>
      <c r="E347" s="16"/>
      <c r="F347" s="16"/>
      <c r="G347" s="16"/>
      <c r="H347" s="16"/>
      <c r="I347" s="220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287"/>
      <c r="AA347" s="16"/>
      <c r="AB347" s="287"/>
      <c r="AC347" s="287"/>
      <c r="AD347" s="287"/>
    </row>
    <row r="348" ht="15.75" customHeight="1">
      <c r="A348" s="16"/>
      <c r="B348" s="16"/>
      <c r="C348" s="16"/>
      <c r="D348" s="16"/>
      <c r="E348" s="16"/>
      <c r="F348" s="16"/>
      <c r="G348" s="16"/>
      <c r="H348" s="16"/>
      <c r="I348" s="220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287"/>
      <c r="AA348" s="16"/>
      <c r="AB348" s="287"/>
      <c r="AC348" s="287"/>
      <c r="AD348" s="287"/>
    </row>
    <row r="349" ht="15.75" customHeight="1">
      <c r="A349" s="16"/>
      <c r="B349" s="16"/>
      <c r="C349" s="16"/>
      <c r="D349" s="16"/>
      <c r="E349" s="16"/>
      <c r="F349" s="16"/>
      <c r="G349" s="16"/>
      <c r="H349" s="16"/>
      <c r="I349" s="220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287"/>
      <c r="AA349" s="16"/>
      <c r="AB349" s="287"/>
      <c r="AC349" s="287"/>
      <c r="AD349" s="287"/>
    </row>
    <row r="350" ht="15.75" customHeight="1">
      <c r="A350" s="16"/>
      <c r="B350" s="16"/>
      <c r="C350" s="16"/>
      <c r="D350" s="16"/>
      <c r="E350" s="16"/>
      <c r="F350" s="16"/>
      <c r="G350" s="16"/>
      <c r="H350" s="16"/>
      <c r="I350" s="220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287"/>
      <c r="AA350" s="16"/>
      <c r="AB350" s="287"/>
      <c r="AC350" s="287"/>
      <c r="AD350" s="287"/>
    </row>
    <row r="351" ht="15.75" customHeight="1">
      <c r="A351" s="16"/>
      <c r="B351" s="16"/>
      <c r="C351" s="16"/>
      <c r="D351" s="16"/>
      <c r="E351" s="16"/>
      <c r="F351" s="16"/>
      <c r="G351" s="16"/>
      <c r="H351" s="16"/>
      <c r="I351" s="220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287"/>
      <c r="AA351" s="16"/>
      <c r="AB351" s="287"/>
      <c r="AC351" s="287"/>
      <c r="AD351" s="287"/>
    </row>
    <row r="352" ht="15.75" customHeight="1">
      <c r="A352" s="16"/>
      <c r="B352" s="16"/>
      <c r="C352" s="16"/>
      <c r="D352" s="16"/>
      <c r="E352" s="16"/>
      <c r="F352" s="16"/>
      <c r="G352" s="16"/>
      <c r="H352" s="16"/>
      <c r="I352" s="220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287"/>
      <c r="AA352" s="16"/>
      <c r="AB352" s="287"/>
      <c r="AC352" s="287"/>
      <c r="AD352" s="287"/>
    </row>
    <row r="353" ht="15.75" customHeight="1">
      <c r="A353" s="16"/>
      <c r="B353" s="16"/>
      <c r="C353" s="16"/>
      <c r="D353" s="16"/>
      <c r="E353" s="16"/>
      <c r="F353" s="16"/>
      <c r="G353" s="16"/>
      <c r="H353" s="16"/>
      <c r="I353" s="220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287"/>
      <c r="AA353" s="16"/>
      <c r="AB353" s="287"/>
      <c r="AC353" s="287"/>
      <c r="AD353" s="287"/>
    </row>
    <row r="354" ht="15.75" customHeight="1">
      <c r="A354" s="16"/>
      <c r="B354" s="16"/>
      <c r="C354" s="16"/>
      <c r="D354" s="16"/>
      <c r="E354" s="16"/>
      <c r="F354" s="16"/>
      <c r="G354" s="16"/>
      <c r="H354" s="16"/>
      <c r="I354" s="220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287"/>
      <c r="AA354" s="16"/>
      <c r="AB354" s="287"/>
      <c r="AC354" s="287"/>
      <c r="AD354" s="287"/>
    </row>
    <row r="355" ht="15.75" customHeight="1">
      <c r="A355" s="16"/>
      <c r="B355" s="16"/>
      <c r="C355" s="16"/>
      <c r="D355" s="16"/>
      <c r="E355" s="16"/>
      <c r="F355" s="16"/>
      <c r="G355" s="16"/>
      <c r="H355" s="16"/>
      <c r="I355" s="220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287"/>
      <c r="AA355" s="16"/>
      <c r="AB355" s="287"/>
      <c r="AC355" s="287"/>
      <c r="AD355" s="287"/>
    </row>
    <row r="356" ht="15.75" customHeight="1">
      <c r="A356" s="16"/>
      <c r="B356" s="16"/>
      <c r="C356" s="16"/>
      <c r="D356" s="16"/>
      <c r="E356" s="16"/>
      <c r="F356" s="16"/>
      <c r="G356" s="16"/>
      <c r="H356" s="16"/>
      <c r="I356" s="220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287"/>
      <c r="AA356" s="16"/>
      <c r="AB356" s="287"/>
      <c r="AC356" s="287"/>
      <c r="AD356" s="287"/>
    </row>
    <row r="357" ht="15.75" customHeight="1">
      <c r="A357" s="16"/>
      <c r="B357" s="16"/>
      <c r="C357" s="16"/>
      <c r="D357" s="16"/>
      <c r="E357" s="16"/>
      <c r="F357" s="16"/>
      <c r="G357" s="16"/>
      <c r="H357" s="16"/>
      <c r="I357" s="220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287"/>
      <c r="AA357" s="16"/>
      <c r="AB357" s="287"/>
      <c r="AC357" s="287"/>
      <c r="AD357" s="287"/>
    </row>
    <row r="358" ht="15.75" customHeight="1">
      <c r="A358" s="16"/>
      <c r="B358" s="16"/>
      <c r="C358" s="16"/>
      <c r="D358" s="16"/>
      <c r="E358" s="16"/>
      <c r="F358" s="16"/>
      <c r="G358" s="16"/>
      <c r="H358" s="16"/>
      <c r="I358" s="220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287"/>
      <c r="AA358" s="16"/>
      <c r="AB358" s="287"/>
      <c r="AC358" s="287"/>
      <c r="AD358" s="287"/>
    </row>
    <row r="359" ht="15.75" customHeight="1">
      <c r="A359" s="16"/>
      <c r="B359" s="16"/>
      <c r="C359" s="16"/>
      <c r="D359" s="16"/>
      <c r="E359" s="16"/>
      <c r="F359" s="16"/>
      <c r="G359" s="16"/>
      <c r="H359" s="16"/>
      <c r="I359" s="220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287"/>
      <c r="AA359" s="16"/>
      <c r="AB359" s="287"/>
      <c r="AC359" s="287"/>
      <c r="AD359" s="287"/>
    </row>
    <row r="360" ht="15.75" customHeight="1">
      <c r="A360" s="16"/>
      <c r="B360" s="16"/>
      <c r="C360" s="16"/>
      <c r="D360" s="16"/>
      <c r="E360" s="16"/>
      <c r="F360" s="16"/>
      <c r="G360" s="16"/>
      <c r="H360" s="16"/>
      <c r="I360" s="220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287"/>
      <c r="AA360" s="16"/>
      <c r="AB360" s="287"/>
      <c r="AC360" s="287"/>
      <c r="AD360" s="287"/>
    </row>
    <row r="361" ht="15.75" customHeight="1">
      <c r="A361" s="16"/>
      <c r="B361" s="16"/>
      <c r="C361" s="16"/>
      <c r="D361" s="16"/>
      <c r="E361" s="16"/>
      <c r="F361" s="16"/>
      <c r="G361" s="16"/>
      <c r="H361" s="16"/>
      <c r="I361" s="220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287"/>
      <c r="AA361" s="16"/>
      <c r="AB361" s="287"/>
      <c r="AC361" s="287"/>
      <c r="AD361" s="287"/>
    </row>
    <row r="362" ht="15.75" customHeight="1">
      <c r="A362" s="16"/>
      <c r="B362" s="16"/>
      <c r="C362" s="16"/>
      <c r="D362" s="16"/>
      <c r="E362" s="16"/>
      <c r="F362" s="16"/>
      <c r="G362" s="16"/>
      <c r="H362" s="16"/>
      <c r="I362" s="220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287"/>
      <c r="AA362" s="16"/>
      <c r="AB362" s="287"/>
      <c r="AC362" s="287"/>
      <c r="AD362" s="287"/>
    </row>
    <row r="363" ht="15.75" customHeight="1">
      <c r="A363" s="16"/>
      <c r="B363" s="16"/>
      <c r="C363" s="16"/>
      <c r="D363" s="16"/>
      <c r="E363" s="16"/>
      <c r="F363" s="16"/>
      <c r="G363" s="16"/>
      <c r="H363" s="16"/>
      <c r="I363" s="220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287"/>
      <c r="AA363" s="16"/>
      <c r="AB363" s="287"/>
      <c r="AC363" s="287"/>
      <c r="AD363" s="287"/>
    </row>
    <row r="364" ht="15.75" customHeight="1">
      <c r="A364" s="16"/>
      <c r="B364" s="16"/>
      <c r="C364" s="16"/>
      <c r="D364" s="16"/>
      <c r="E364" s="16"/>
      <c r="F364" s="16"/>
      <c r="G364" s="16"/>
      <c r="H364" s="16"/>
      <c r="I364" s="220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287"/>
      <c r="AA364" s="16"/>
      <c r="AB364" s="287"/>
      <c r="AC364" s="287"/>
      <c r="AD364" s="287"/>
    </row>
    <row r="365" ht="15.75" customHeight="1">
      <c r="A365" s="16"/>
      <c r="B365" s="16"/>
      <c r="C365" s="16"/>
      <c r="D365" s="16"/>
      <c r="E365" s="16"/>
      <c r="F365" s="16"/>
      <c r="G365" s="16"/>
      <c r="H365" s="16"/>
      <c r="I365" s="220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287"/>
      <c r="AA365" s="16"/>
      <c r="AB365" s="287"/>
      <c r="AC365" s="287"/>
      <c r="AD365" s="287"/>
    </row>
    <row r="366" ht="15.75" customHeight="1">
      <c r="A366" s="16"/>
      <c r="B366" s="16"/>
      <c r="C366" s="16"/>
      <c r="D366" s="16"/>
      <c r="E366" s="16"/>
      <c r="F366" s="16"/>
      <c r="G366" s="16"/>
      <c r="H366" s="16"/>
      <c r="I366" s="220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287"/>
      <c r="AA366" s="16"/>
      <c r="AB366" s="287"/>
      <c r="AC366" s="287"/>
      <c r="AD366" s="287"/>
    </row>
    <row r="367" ht="15.75" customHeight="1">
      <c r="A367" s="16"/>
      <c r="B367" s="16"/>
      <c r="C367" s="16"/>
      <c r="D367" s="16"/>
      <c r="E367" s="16"/>
      <c r="F367" s="16"/>
      <c r="G367" s="16"/>
      <c r="H367" s="16"/>
      <c r="I367" s="220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287"/>
      <c r="AA367" s="16"/>
      <c r="AB367" s="287"/>
      <c r="AC367" s="287"/>
      <c r="AD367" s="287"/>
    </row>
    <row r="368" ht="15.75" customHeight="1">
      <c r="A368" s="16"/>
      <c r="B368" s="16"/>
      <c r="C368" s="16"/>
      <c r="D368" s="16"/>
      <c r="E368" s="16"/>
      <c r="F368" s="16"/>
      <c r="G368" s="16"/>
      <c r="H368" s="16"/>
      <c r="I368" s="220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287"/>
      <c r="AA368" s="16"/>
      <c r="AB368" s="287"/>
      <c r="AC368" s="287"/>
      <c r="AD368" s="287"/>
    </row>
    <row r="369" ht="15.75" customHeight="1">
      <c r="A369" s="16"/>
      <c r="B369" s="16"/>
      <c r="C369" s="16"/>
      <c r="D369" s="16"/>
      <c r="E369" s="16"/>
      <c r="F369" s="16"/>
      <c r="G369" s="16"/>
      <c r="H369" s="16"/>
      <c r="I369" s="220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287"/>
      <c r="AA369" s="16"/>
      <c r="AB369" s="287"/>
      <c r="AC369" s="287"/>
      <c r="AD369" s="287"/>
    </row>
    <row r="370" ht="15.75" customHeight="1">
      <c r="A370" s="16"/>
      <c r="B370" s="16"/>
      <c r="C370" s="16"/>
      <c r="D370" s="16"/>
      <c r="E370" s="16"/>
      <c r="F370" s="16"/>
      <c r="G370" s="16"/>
      <c r="H370" s="16"/>
      <c r="I370" s="220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287"/>
      <c r="AA370" s="16"/>
      <c r="AB370" s="287"/>
      <c r="AC370" s="287"/>
      <c r="AD370" s="287"/>
    </row>
    <row r="371" ht="15.75" customHeight="1">
      <c r="A371" s="16"/>
      <c r="B371" s="16"/>
      <c r="C371" s="16"/>
      <c r="D371" s="16"/>
      <c r="E371" s="16"/>
      <c r="F371" s="16"/>
      <c r="G371" s="16"/>
      <c r="H371" s="16"/>
      <c r="I371" s="220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287"/>
      <c r="AA371" s="16"/>
      <c r="AB371" s="287"/>
      <c r="AC371" s="287"/>
      <c r="AD371" s="287"/>
    </row>
    <row r="372" ht="15.75" customHeight="1">
      <c r="A372" s="16"/>
      <c r="B372" s="16"/>
      <c r="C372" s="16"/>
      <c r="D372" s="16"/>
      <c r="E372" s="16"/>
      <c r="F372" s="16"/>
      <c r="G372" s="16"/>
      <c r="H372" s="16"/>
      <c r="I372" s="220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287"/>
      <c r="AA372" s="16"/>
      <c r="AB372" s="287"/>
      <c r="AC372" s="287"/>
      <c r="AD372" s="287"/>
    </row>
    <row r="373" ht="15.75" customHeight="1">
      <c r="A373" s="16"/>
      <c r="B373" s="16"/>
      <c r="C373" s="16"/>
      <c r="D373" s="16"/>
      <c r="E373" s="16"/>
      <c r="F373" s="16"/>
      <c r="G373" s="16"/>
      <c r="H373" s="16"/>
      <c r="I373" s="220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287"/>
      <c r="AA373" s="16"/>
      <c r="AB373" s="287"/>
      <c r="AC373" s="287"/>
      <c r="AD373" s="287"/>
    </row>
    <row r="374" ht="15.75" customHeight="1">
      <c r="A374" s="16"/>
      <c r="B374" s="16"/>
      <c r="C374" s="16"/>
      <c r="D374" s="16"/>
      <c r="E374" s="16"/>
      <c r="F374" s="16"/>
      <c r="G374" s="16"/>
      <c r="H374" s="16"/>
      <c r="I374" s="220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287"/>
      <c r="AA374" s="16"/>
      <c r="AB374" s="287"/>
      <c r="AC374" s="287"/>
      <c r="AD374" s="287"/>
    </row>
    <row r="375" ht="15.75" customHeight="1">
      <c r="A375" s="16"/>
      <c r="B375" s="16"/>
      <c r="C375" s="16"/>
      <c r="D375" s="16"/>
      <c r="E375" s="16"/>
      <c r="F375" s="16"/>
      <c r="G375" s="16"/>
      <c r="H375" s="16"/>
      <c r="I375" s="220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287"/>
      <c r="AA375" s="16"/>
      <c r="AB375" s="287"/>
      <c r="AC375" s="287"/>
      <c r="AD375" s="287"/>
    </row>
    <row r="376" ht="15.75" customHeight="1">
      <c r="A376" s="16"/>
      <c r="B376" s="16"/>
      <c r="C376" s="16"/>
      <c r="D376" s="16"/>
      <c r="E376" s="16"/>
      <c r="F376" s="16"/>
      <c r="G376" s="16"/>
      <c r="H376" s="16"/>
      <c r="I376" s="220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287"/>
      <c r="AA376" s="16"/>
      <c r="AB376" s="287"/>
      <c r="AC376" s="287"/>
      <c r="AD376" s="287"/>
    </row>
    <row r="377" ht="15.75" customHeight="1">
      <c r="A377" s="16"/>
      <c r="B377" s="16"/>
      <c r="C377" s="16"/>
      <c r="D377" s="16"/>
      <c r="E377" s="16"/>
      <c r="F377" s="16"/>
      <c r="G377" s="16"/>
      <c r="H377" s="16"/>
      <c r="I377" s="220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287"/>
      <c r="AA377" s="16"/>
      <c r="AB377" s="287"/>
      <c r="AC377" s="287"/>
      <c r="AD377" s="287"/>
    </row>
    <row r="378" ht="15.75" customHeight="1">
      <c r="A378" s="16"/>
      <c r="B378" s="16"/>
      <c r="C378" s="16"/>
      <c r="D378" s="16"/>
      <c r="E378" s="16"/>
      <c r="F378" s="16"/>
      <c r="G378" s="16"/>
      <c r="H378" s="16"/>
      <c r="I378" s="220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287"/>
      <c r="AA378" s="16"/>
      <c r="AB378" s="287"/>
      <c r="AC378" s="287"/>
      <c r="AD378" s="287"/>
    </row>
    <row r="379" ht="15.75" customHeight="1">
      <c r="A379" s="16"/>
      <c r="B379" s="16"/>
      <c r="C379" s="16"/>
      <c r="D379" s="16"/>
      <c r="E379" s="16"/>
      <c r="F379" s="16"/>
      <c r="G379" s="16"/>
      <c r="H379" s="16"/>
      <c r="I379" s="220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287"/>
      <c r="AA379" s="16"/>
      <c r="AB379" s="287"/>
      <c r="AC379" s="287"/>
      <c r="AD379" s="287"/>
    </row>
    <row r="380" ht="15.75" customHeight="1">
      <c r="A380" s="16"/>
      <c r="B380" s="16"/>
      <c r="C380" s="16"/>
      <c r="D380" s="16"/>
      <c r="E380" s="16"/>
      <c r="F380" s="16"/>
      <c r="G380" s="16"/>
      <c r="H380" s="16"/>
      <c r="I380" s="220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287"/>
      <c r="AA380" s="16"/>
      <c r="AB380" s="287"/>
      <c r="AC380" s="287"/>
      <c r="AD380" s="287"/>
    </row>
    <row r="381" ht="15.75" customHeight="1">
      <c r="A381" s="16"/>
      <c r="B381" s="16"/>
      <c r="C381" s="16"/>
      <c r="D381" s="16"/>
      <c r="E381" s="16"/>
      <c r="F381" s="16"/>
      <c r="G381" s="16"/>
      <c r="H381" s="16"/>
      <c r="I381" s="220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287"/>
      <c r="AA381" s="16"/>
      <c r="AB381" s="287"/>
      <c r="AC381" s="287"/>
      <c r="AD381" s="287"/>
    </row>
    <row r="382" ht="15.75" customHeight="1">
      <c r="A382" s="16"/>
      <c r="B382" s="16"/>
      <c r="C382" s="16"/>
      <c r="D382" s="16"/>
      <c r="E382" s="16"/>
      <c r="F382" s="16"/>
      <c r="G382" s="16"/>
      <c r="H382" s="16"/>
      <c r="I382" s="220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287"/>
      <c r="AA382" s="16"/>
      <c r="AB382" s="287"/>
      <c r="AC382" s="287"/>
      <c r="AD382" s="287"/>
    </row>
    <row r="383" ht="15.75" customHeight="1">
      <c r="A383" s="16"/>
      <c r="B383" s="16"/>
      <c r="C383" s="16"/>
      <c r="D383" s="16"/>
      <c r="E383" s="16"/>
      <c r="F383" s="16"/>
      <c r="G383" s="16"/>
      <c r="H383" s="16"/>
      <c r="I383" s="220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287"/>
      <c r="AA383" s="16"/>
      <c r="AB383" s="287"/>
      <c r="AC383" s="287"/>
      <c r="AD383" s="287"/>
    </row>
    <row r="384" ht="15.75" customHeight="1">
      <c r="A384" s="16"/>
      <c r="B384" s="16"/>
      <c r="C384" s="16"/>
      <c r="D384" s="16"/>
      <c r="E384" s="16"/>
      <c r="F384" s="16"/>
      <c r="G384" s="16"/>
      <c r="H384" s="16"/>
      <c r="I384" s="220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287"/>
      <c r="AA384" s="16"/>
      <c r="AB384" s="287"/>
      <c r="AC384" s="287"/>
      <c r="AD384" s="287"/>
    </row>
    <row r="385" ht="15.75" customHeight="1">
      <c r="A385" s="16"/>
      <c r="B385" s="16"/>
      <c r="C385" s="16"/>
      <c r="D385" s="16"/>
      <c r="E385" s="16"/>
      <c r="F385" s="16"/>
      <c r="G385" s="16"/>
      <c r="H385" s="16"/>
      <c r="I385" s="220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287"/>
      <c r="AA385" s="16"/>
      <c r="AB385" s="287"/>
      <c r="AC385" s="287"/>
      <c r="AD385" s="287"/>
    </row>
    <row r="386" ht="15.75" customHeight="1">
      <c r="A386" s="16"/>
      <c r="B386" s="16"/>
      <c r="C386" s="16"/>
      <c r="D386" s="16"/>
      <c r="E386" s="16"/>
      <c r="F386" s="16"/>
      <c r="G386" s="16"/>
      <c r="H386" s="16"/>
      <c r="I386" s="220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287"/>
      <c r="AA386" s="16"/>
      <c r="AB386" s="287"/>
      <c r="AC386" s="287"/>
      <c r="AD386" s="287"/>
    </row>
    <row r="387" ht="15.75" customHeight="1">
      <c r="A387" s="16"/>
      <c r="B387" s="16"/>
      <c r="C387" s="16"/>
      <c r="D387" s="16"/>
      <c r="E387" s="16"/>
      <c r="F387" s="16"/>
      <c r="G387" s="16"/>
      <c r="H387" s="16"/>
      <c r="I387" s="220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287"/>
      <c r="AA387" s="16"/>
      <c r="AB387" s="287"/>
      <c r="AC387" s="287"/>
      <c r="AD387" s="287"/>
    </row>
    <row r="388" ht="15.75" customHeight="1">
      <c r="A388" s="16"/>
      <c r="B388" s="16"/>
      <c r="C388" s="16"/>
      <c r="D388" s="16"/>
      <c r="E388" s="16"/>
      <c r="F388" s="16"/>
      <c r="G388" s="16"/>
      <c r="H388" s="16"/>
      <c r="I388" s="220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287"/>
      <c r="AA388" s="16"/>
      <c r="AB388" s="287"/>
      <c r="AC388" s="287"/>
      <c r="AD388" s="287"/>
    </row>
    <row r="389" ht="15.75" customHeight="1">
      <c r="A389" s="16"/>
      <c r="B389" s="16"/>
      <c r="C389" s="16"/>
      <c r="D389" s="16"/>
      <c r="E389" s="16"/>
      <c r="F389" s="16"/>
      <c r="G389" s="16"/>
      <c r="H389" s="16"/>
      <c r="I389" s="220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287"/>
      <c r="AA389" s="16"/>
      <c r="AB389" s="287"/>
      <c r="AC389" s="287"/>
      <c r="AD389" s="287"/>
    </row>
    <row r="390" ht="15.75" customHeight="1">
      <c r="A390" s="16"/>
      <c r="B390" s="16"/>
      <c r="C390" s="16"/>
      <c r="D390" s="16"/>
      <c r="E390" s="16"/>
      <c r="F390" s="16"/>
      <c r="G390" s="16"/>
      <c r="H390" s="16"/>
      <c r="I390" s="220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287"/>
      <c r="AA390" s="16"/>
      <c r="AB390" s="287"/>
      <c r="AC390" s="287"/>
      <c r="AD390" s="287"/>
    </row>
    <row r="391" ht="15.75" customHeight="1">
      <c r="A391" s="16"/>
      <c r="B391" s="16"/>
      <c r="C391" s="16"/>
      <c r="D391" s="16"/>
      <c r="E391" s="16"/>
      <c r="F391" s="16"/>
      <c r="G391" s="16"/>
      <c r="H391" s="16"/>
      <c r="I391" s="220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287"/>
      <c r="AA391" s="16"/>
      <c r="AB391" s="287"/>
      <c r="AC391" s="287"/>
      <c r="AD391" s="287"/>
    </row>
    <row r="392" ht="15.75" customHeight="1">
      <c r="A392" s="16"/>
      <c r="B392" s="16"/>
      <c r="C392" s="16"/>
      <c r="D392" s="16"/>
      <c r="E392" s="16"/>
      <c r="F392" s="16"/>
      <c r="G392" s="16"/>
      <c r="H392" s="16"/>
      <c r="I392" s="220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287"/>
      <c r="AA392" s="16"/>
      <c r="AB392" s="287"/>
      <c r="AC392" s="287"/>
      <c r="AD392" s="287"/>
    </row>
    <row r="393" ht="15.75" customHeight="1">
      <c r="A393" s="16"/>
      <c r="B393" s="16"/>
      <c r="C393" s="16"/>
      <c r="D393" s="16"/>
      <c r="E393" s="16"/>
      <c r="F393" s="16"/>
      <c r="G393" s="16"/>
      <c r="H393" s="16"/>
      <c r="I393" s="220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287"/>
      <c r="AA393" s="16"/>
      <c r="AB393" s="287"/>
      <c r="AC393" s="287"/>
      <c r="AD393" s="287"/>
    </row>
    <row r="394" ht="15.75" customHeight="1">
      <c r="A394" s="16"/>
      <c r="B394" s="16"/>
      <c r="C394" s="16"/>
      <c r="D394" s="16"/>
      <c r="E394" s="16"/>
      <c r="F394" s="16"/>
      <c r="G394" s="16"/>
      <c r="H394" s="16"/>
      <c r="I394" s="220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287"/>
      <c r="AA394" s="16"/>
      <c r="AB394" s="287"/>
      <c r="AC394" s="287"/>
      <c r="AD394" s="287"/>
    </row>
    <row r="395" ht="15.75" customHeight="1">
      <c r="A395" s="16"/>
      <c r="B395" s="16"/>
      <c r="C395" s="16"/>
      <c r="D395" s="16"/>
      <c r="E395" s="16"/>
      <c r="F395" s="16"/>
      <c r="G395" s="16"/>
      <c r="H395" s="16"/>
      <c r="I395" s="220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287"/>
      <c r="AA395" s="16"/>
      <c r="AB395" s="287"/>
      <c r="AC395" s="287"/>
      <c r="AD395" s="287"/>
    </row>
    <row r="396" ht="15.75" customHeight="1">
      <c r="A396" s="16"/>
      <c r="B396" s="16"/>
      <c r="C396" s="16"/>
      <c r="D396" s="16"/>
      <c r="E396" s="16"/>
      <c r="F396" s="16"/>
      <c r="G396" s="16"/>
      <c r="H396" s="16"/>
      <c r="I396" s="220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287"/>
      <c r="AA396" s="16"/>
      <c r="AB396" s="287"/>
      <c r="AC396" s="287"/>
      <c r="AD396" s="287"/>
    </row>
    <row r="397" ht="15.75" customHeight="1">
      <c r="A397" s="16"/>
      <c r="B397" s="16"/>
      <c r="C397" s="16"/>
      <c r="D397" s="16"/>
      <c r="E397" s="16"/>
      <c r="F397" s="16"/>
      <c r="G397" s="16"/>
      <c r="H397" s="16"/>
      <c r="I397" s="220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287"/>
      <c r="AA397" s="16"/>
      <c r="AB397" s="287"/>
      <c r="AC397" s="287"/>
      <c r="AD397" s="287"/>
    </row>
    <row r="398" ht="15.75" customHeight="1">
      <c r="A398" s="16"/>
      <c r="B398" s="16"/>
      <c r="C398" s="16"/>
      <c r="D398" s="16"/>
      <c r="E398" s="16"/>
      <c r="F398" s="16"/>
      <c r="G398" s="16"/>
      <c r="H398" s="16"/>
      <c r="I398" s="220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287"/>
      <c r="AA398" s="16"/>
      <c r="AB398" s="287"/>
      <c r="AC398" s="287"/>
      <c r="AD398" s="287"/>
    </row>
    <row r="399" ht="15.75" customHeight="1">
      <c r="A399" s="16"/>
      <c r="B399" s="16"/>
      <c r="C399" s="16"/>
      <c r="D399" s="16"/>
      <c r="E399" s="16"/>
      <c r="F399" s="16"/>
      <c r="G399" s="16"/>
      <c r="H399" s="16"/>
      <c r="I399" s="220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287"/>
      <c r="AA399" s="16"/>
      <c r="AB399" s="287"/>
      <c r="AC399" s="287"/>
      <c r="AD399" s="287"/>
    </row>
    <row r="400" ht="15.75" customHeight="1">
      <c r="A400" s="16"/>
      <c r="B400" s="16"/>
      <c r="C400" s="16"/>
      <c r="D400" s="16"/>
      <c r="E400" s="16"/>
      <c r="F400" s="16"/>
      <c r="G400" s="16"/>
      <c r="H400" s="16"/>
      <c r="I400" s="220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287"/>
      <c r="AA400" s="16"/>
      <c r="AB400" s="287"/>
      <c r="AC400" s="287"/>
      <c r="AD400" s="287"/>
    </row>
    <row r="401" ht="15.75" customHeight="1">
      <c r="A401" s="16"/>
      <c r="B401" s="16"/>
      <c r="C401" s="16"/>
      <c r="D401" s="16"/>
      <c r="E401" s="16"/>
      <c r="F401" s="16"/>
      <c r="G401" s="16"/>
      <c r="H401" s="16"/>
      <c r="I401" s="220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287"/>
      <c r="AA401" s="16"/>
      <c r="AB401" s="287"/>
      <c r="AC401" s="287"/>
      <c r="AD401" s="287"/>
    </row>
    <row r="402" ht="15.75" customHeight="1">
      <c r="A402" s="16"/>
      <c r="B402" s="16"/>
      <c r="C402" s="16"/>
      <c r="D402" s="16"/>
      <c r="E402" s="16"/>
      <c r="F402" s="16"/>
      <c r="G402" s="16"/>
      <c r="H402" s="16"/>
      <c r="I402" s="220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287"/>
      <c r="AA402" s="16"/>
      <c r="AB402" s="287"/>
      <c r="AC402" s="287"/>
      <c r="AD402" s="287"/>
    </row>
    <row r="403" ht="15.75" customHeight="1">
      <c r="A403" s="16"/>
      <c r="B403" s="16"/>
      <c r="C403" s="16"/>
      <c r="D403" s="16"/>
      <c r="E403" s="16"/>
      <c r="F403" s="16"/>
      <c r="G403" s="16"/>
      <c r="H403" s="16"/>
      <c r="I403" s="220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287"/>
      <c r="AA403" s="16"/>
      <c r="AB403" s="287"/>
      <c r="AC403" s="287"/>
      <c r="AD403" s="287"/>
    </row>
    <row r="404" ht="15.75" customHeight="1">
      <c r="A404" s="16"/>
      <c r="B404" s="16"/>
      <c r="C404" s="16"/>
      <c r="D404" s="16"/>
      <c r="E404" s="16"/>
      <c r="F404" s="16"/>
      <c r="G404" s="16"/>
      <c r="H404" s="16"/>
      <c r="I404" s="220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287"/>
      <c r="AA404" s="16"/>
      <c r="AB404" s="287"/>
      <c r="AC404" s="287"/>
      <c r="AD404" s="287"/>
    </row>
    <row r="405" ht="15.75" customHeight="1">
      <c r="A405" s="16"/>
      <c r="B405" s="16"/>
      <c r="C405" s="16"/>
      <c r="D405" s="16"/>
      <c r="E405" s="16"/>
      <c r="F405" s="16"/>
      <c r="G405" s="16"/>
      <c r="H405" s="16"/>
      <c r="I405" s="220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287"/>
      <c r="AA405" s="16"/>
      <c r="AB405" s="287"/>
      <c r="AC405" s="287"/>
      <c r="AD405" s="287"/>
    </row>
    <row r="406" ht="15.75" customHeight="1">
      <c r="A406" s="16"/>
      <c r="B406" s="16"/>
      <c r="C406" s="16"/>
      <c r="D406" s="16"/>
      <c r="E406" s="16"/>
      <c r="F406" s="16"/>
      <c r="G406" s="16"/>
      <c r="H406" s="16"/>
      <c r="I406" s="220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287"/>
      <c r="AA406" s="16"/>
      <c r="AB406" s="287"/>
      <c r="AC406" s="287"/>
      <c r="AD406" s="287"/>
    </row>
    <row r="407" ht="15.75" customHeight="1">
      <c r="A407" s="16"/>
      <c r="B407" s="16"/>
      <c r="C407" s="16"/>
      <c r="D407" s="16"/>
      <c r="E407" s="16"/>
      <c r="F407" s="16"/>
      <c r="G407" s="16"/>
      <c r="H407" s="16"/>
      <c r="I407" s="220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287"/>
      <c r="AA407" s="16"/>
      <c r="AB407" s="287"/>
      <c r="AC407" s="287"/>
      <c r="AD407" s="287"/>
    </row>
    <row r="408" ht="15.75" customHeight="1">
      <c r="A408" s="16"/>
      <c r="B408" s="16"/>
      <c r="C408" s="16"/>
      <c r="D408" s="16"/>
      <c r="E408" s="16"/>
      <c r="F408" s="16"/>
      <c r="G408" s="16"/>
      <c r="H408" s="16"/>
      <c r="I408" s="220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287"/>
      <c r="AA408" s="16"/>
      <c r="AB408" s="287"/>
      <c r="AC408" s="287"/>
      <c r="AD408" s="287"/>
    </row>
    <row r="409" ht="15.75" customHeight="1">
      <c r="A409" s="16"/>
      <c r="B409" s="16"/>
      <c r="C409" s="16"/>
      <c r="D409" s="16"/>
      <c r="E409" s="16"/>
      <c r="F409" s="16"/>
      <c r="G409" s="16"/>
      <c r="H409" s="16"/>
      <c r="I409" s="220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287"/>
      <c r="AA409" s="16"/>
      <c r="AB409" s="287"/>
      <c r="AC409" s="287"/>
      <c r="AD409" s="287"/>
    </row>
    <row r="410" ht="15.75" customHeight="1">
      <c r="A410" s="16"/>
      <c r="B410" s="16"/>
      <c r="C410" s="16"/>
      <c r="D410" s="16"/>
      <c r="E410" s="16"/>
      <c r="F410" s="16"/>
      <c r="G410" s="16"/>
      <c r="H410" s="16"/>
      <c r="I410" s="220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287"/>
      <c r="AA410" s="16"/>
      <c r="AB410" s="287"/>
      <c r="AC410" s="287"/>
      <c r="AD410" s="287"/>
    </row>
    <row r="411" ht="15.75" customHeight="1">
      <c r="A411" s="16"/>
      <c r="B411" s="16"/>
      <c r="C411" s="16"/>
      <c r="D411" s="16"/>
      <c r="E411" s="16"/>
      <c r="F411" s="16"/>
      <c r="G411" s="16"/>
      <c r="H411" s="16"/>
      <c r="I411" s="220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287"/>
      <c r="AA411" s="16"/>
      <c r="AB411" s="287"/>
      <c r="AC411" s="287"/>
      <c r="AD411" s="287"/>
    </row>
    <row r="412" ht="15.75" customHeight="1">
      <c r="A412" s="16"/>
      <c r="B412" s="16"/>
      <c r="C412" s="16"/>
      <c r="D412" s="16"/>
      <c r="E412" s="16"/>
      <c r="F412" s="16"/>
      <c r="G412" s="16"/>
      <c r="H412" s="16"/>
      <c r="I412" s="220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287"/>
      <c r="AA412" s="16"/>
      <c r="AB412" s="287"/>
      <c r="AC412" s="287"/>
      <c r="AD412" s="287"/>
    </row>
    <row r="413" ht="15.75" customHeight="1">
      <c r="A413" s="16"/>
      <c r="B413" s="16"/>
      <c r="C413" s="16"/>
      <c r="D413" s="16"/>
      <c r="E413" s="16"/>
      <c r="F413" s="16"/>
      <c r="G413" s="16"/>
      <c r="H413" s="16"/>
      <c r="I413" s="220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287"/>
      <c r="AA413" s="16"/>
      <c r="AB413" s="287"/>
      <c r="AC413" s="287"/>
      <c r="AD413" s="287"/>
    </row>
    <row r="414" ht="15.75" customHeight="1">
      <c r="A414" s="16"/>
      <c r="B414" s="16"/>
      <c r="C414" s="16"/>
      <c r="D414" s="16"/>
      <c r="E414" s="16"/>
      <c r="F414" s="16"/>
      <c r="G414" s="16"/>
      <c r="H414" s="16"/>
      <c r="I414" s="220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287"/>
      <c r="AA414" s="16"/>
      <c r="AB414" s="287"/>
      <c r="AC414" s="287"/>
      <c r="AD414" s="287"/>
    </row>
    <row r="415" ht="15.75" customHeight="1">
      <c r="A415" s="16"/>
      <c r="B415" s="16"/>
      <c r="C415" s="16"/>
      <c r="D415" s="16"/>
      <c r="E415" s="16"/>
      <c r="F415" s="16"/>
      <c r="G415" s="16"/>
      <c r="H415" s="16"/>
      <c r="I415" s="220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287"/>
      <c r="AA415" s="16"/>
      <c r="AB415" s="287"/>
      <c r="AC415" s="287"/>
      <c r="AD415" s="287"/>
    </row>
    <row r="416" ht="15.75" customHeight="1">
      <c r="A416" s="16"/>
      <c r="B416" s="16"/>
      <c r="C416" s="16"/>
      <c r="D416" s="16"/>
      <c r="E416" s="16"/>
      <c r="F416" s="16"/>
      <c r="G416" s="16"/>
      <c r="H416" s="16"/>
      <c r="I416" s="220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287"/>
      <c r="AA416" s="16"/>
      <c r="AB416" s="287"/>
      <c r="AC416" s="287"/>
      <c r="AD416" s="287"/>
    </row>
    <row r="417" ht="15.75" customHeight="1">
      <c r="A417" s="16"/>
      <c r="B417" s="16"/>
      <c r="C417" s="16"/>
      <c r="D417" s="16"/>
      <c r="E417" s="16"/>
      <c r="F417" s="16"/>
      <c r="G417" s="16"/>
      <c r="H417" s="16"/>
      <c r="I417" s="220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287"/>
      <c r="AA417" s="16"/>
      <c r="AB417" s="287"/>
      <c r="AC417" s="287"/>
      <c r="AD417" s="287"/>
    </row>
    <row r="418" ht="15.75" customHeight="1">
      <c r="A418" s="16"/>
      <c r="B418" s="16"/>
      <c r="C418" s="16"/>
      <c r="D418" s="16"/>
      <c r="E418" s="16"/>
      <c r="F418" s="16"/>
      <c r="G418" s="16"/>
      <c r="H418" s="16"/>
      <c r="I418" s="220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287"/>
      <c r="AA418" s="16"/>
      <c r="AB418" s="287"/>
      <c r="AC418" s="287"/>
      <c r="AD418" s="287"/>
    </row>
    <row r="419" ht="15.75" customHeight="1">
      <c r="A419" s="16"/>
      <c r="B419" s="16"/>
      <c r="C419" s="16"/>
      <c r="D419" s="16"/>
      <c r="E419" s="16"/>
      <c r="F419" s="16"/>
      <c r="G419" s="16"/>
      <c r="H419" s="16"/>
      <c r="I419" s="220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287"/>
      <c r="AA419" s="16"/>
      <c r="AB419" s="287"/>
      <c r="AC419" s="287"/>
      <c r="AD419" s="287"/>
    </row>
    <row r="420" ht="15.75" customHeight="1">
      <c r="A420" s="16"/>
      <c r="B420" s="16"/>
      <c r="C420" s="16"/>
      <c r="D420" s="16"/>
      <c r="E420" s="16"/>
      <c r="F420" s="16"/>
      <c r="G420" s="16"/>
      <c r="H420" s="16"/>
      <c r="I420" s="220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287"/>
      <c r="AA420" s="16"/>
      <c r="AB420" s="287"/>
      <c r="AC420" s="287"/>
      <c r="AD420" s="287"/>
    </row>
    <row r="421" ht="15.75" customHeight="1">
      <c r="A421" s="16"/>
      <c r="B421" s="16"/>
      <c r="C421" s="16"/>
      <c r="D421" s="16"/>
      <c r="E421" s="16"/>
      <c r="F421" s="16"/>
      <c r="G421" s="16"/>
      <c r="H421" s="16"/>
      <c r="I421" s="220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287"/>
      <c r="AA421" s="16"/>
      <c r="AB421" s="287"/>
      <c r="AC421" s="287"/>
      <c r="AD421" s="287"/>
    </row>
    <row r="422" ht="15.75" customHeight="1">
      <c r="A422" s="16"/>
      <c r="B422" s="16"/>
      <c r="C422" s="16"/>
      <c r="D422" s="16"/>
      <c r="E422" s="16"/>
      <c r="F422" s="16"/>
      <c r="G422" s="16"/>
      <c r="H422" s="16"/>
      <c r="I422" s="220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287"/>
      <c r="AA422" s="16"/>
      <c r="AB422" s="287"/>
      <c r="AC422" s="287"/>
      <c r="AD422" s="287"/>
    </row>
    <row r="423" ht="15.75" customHeight="1">
      <c r="A423" s="16"/>
      <c r="B423" s="16"/>
      <c r="C423" s="16"/>
      <c r="D423" s="16"/>
      <c r="E423" s="16"/>
      <c r="F423" s="16"/>
      <c r="G423" s="16"/>
      <c r="H423" s="16"/>
      <c r="I423" s="220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287"/>
      <c r="AA423" s="16"/>
      <c r="AB423" s="287"/>
      <c r="AC423" s="287"/>
      <c r="AD423" s="287"/>
    </row>
    <row r="424" ht="15.75" customHeight="1">
      <c r="A424" s="16"/>
      <c r="B424" s="16"/>
      <c r="C424" s="16"/>
      <c r="D424" s="16"/>
      <c r="E424" s="16"/>
      <c r="F424" s="16"/>
      <c r="G424" s="16"/>
      <c r="H424" s="16"/>
      <c r="I424" s="220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287"/>
      <c r="AA424" s="16"/>
      <c r="AB424" s="287"/>
      <c r="AC424" s="287"/>
      <c r="AD424" s="287"/>
    </row>
    <row r="425" ht="15.75" customHeight="1">
      <c r="A425" s="16"/>
      <c r="B425" s="16"/>
      <c r="C425" s="16"/>
      <c r="D425" s="16"/>
      <c r="E425" s="16"/>
      <c r="F425" s="16"/>
      <c r="G425" s="16"/>
      <c r="H425" s="16"/>
      <c r="I425" s="220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287"/>
      <c r="AA425" s="16"/>
      <c r="AB425" s="287"/>
      <c r="AC425" s="287"/>
      <c r="AD425" s="287"/>
    </row>
    <row r="426" ht="15.75" customHeight="1">
      <c r="A426" s="16"/>
      <c r="B426" s="16"/>
      <c r="C426" s="16"/>
      <c r="D426" s="16"/>
      <c r="E426" s="16"/>
      <c r="F426" s="16"/>
      <c r="G426" s="16"/>
      <c r="H426" s="16"/>
      <c r="I426" s="220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287"/>
      <c r="AA426" s="16"/>
      <c r="AB426" s="287"/>
      <c r="AC426" s="287"/>
      <c r="AD426" s="287"/>
    </row>
    <row r="427" ht="15.75" customHeight="1">
      <c r="A427" s="16"/>
      <c r="B427" s="16"/>
      <c r="C427" s="16"/>
      <c r="D427" s="16"/>
      <c r="E427" s="16"/>
      <c r="F427" s="16"/>
      <c r="G427" s="16"/>
      <c r="H427" s="16"/>
      <c r="I427" s="220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287"/>
      <c r="AA427" s="16"/>
      <c r="AB427" s="287"/>
      <c r="AC427" s="287"/>
      <c r="AD427" s="287"/>
    </row>
    <row r="428" ht="15.75" customHeight="1">
      <c r="A428" s="16"/>
      <c r="B428" s="16"/>
      <c r="C428" s="16"/>
      <c r="D428" s="16"/>
      <c r="E428" s="16"/>
      <c r="F428" s="16"/>
      <c r="G428" s="16"/>
      <c r="H428" s="16"/>
      <c r="I428" s="220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287"/>
      <c r="AA428" s="16"/>
      <c r="AB428" s="287"/>
      <c r="AC428" s="287"/>
      <c r="AD428" s="287"/>
    </row>
    <row r="429" ht="15.75" customHeight="1">
      <c r="A429" s="16"/>
      <c r="B429" s="16"/>
      <c r="C429" s="16"/>
      <c r="D429" s="16"/>
      <c r="E429" s="16"/>
      <c r="F429" s="16"/>
      <c r="G429" s="16"/>
      <c r="H429" s="16"/>
      <c r="I429" s="220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287"/>
      <c r="AA429" s="16"/>
      <c r="AB429" s="287"/>
      <c r="AC429" s="287"/>
      <c r="AD429" s="287"/>
    </row>
    <row r="430" ht="15.75" customHeight="1">
      <c r="A430" s="16"/>
      <c r="B430" s="16"/>
      <c r="C430" s="16"/>
      <c r="D430" s="16"/>
      <c r="E430" s="16"/>
      <c r="F430" s="16"/>
      <c r="G430" s="16"/>
      <c r="H430" s="16"/>
      <c r="I430" s="220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287"/>
      <c r="AA430" s="16"/>
      <c r="AB430" s="287"/>
      <c r="AC430" s="287"/>
      <c r="AD430" s="287"/>
    </row>
    <row r="431" ht="15.75" customHeight="1">
      <c r="A431" s="16"/>
      <c r="B431" s="16"/>
      <c r="C431" s="16"/>
      <c r="D431" s="16"/>
      <c r="E431" s="16"/>
      <c r="F431" s="16"/>
      <c r="G431" s="16"/>
      <c r="H431" s="16"/>
      <c r="I431" s="220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287"/>
      <c r="AA431" s="16"/>
      <c r="AB431" s="287"/>
      <c r="AC431" s="287"/>
      <c r="AD431" s="287"/>
    </row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7">
    <mergeCell ref="I4:I6"/>
    <mergeCell ref="C8:F8"/>
    <mergeCell ref="I8:I9"/>
    <mergeCell ref="D9:F9"/>
    <mergeCell ref="D10:F10"/>
    <mergeCell ref="D11:F11"/>
    <mergeCell ref="D12:F12"/>
    <mergeCell ref="D13:F13"/>
    <mergeCell ref="D14:F14"/>
    <mergeCell ref="D15:F15"/>
    <mergeCell ref="C22:F22"/>
    <mergeCell ref="C23:F23"/>
    <mergeCell ref="C24:F24"/>
    <mergeCell ref="C25:F25"/>
    <mergeCell ref="C26:F26"/>
    <mergeCell ref="C27:F27"/>
    <mergeCell ref="C28:F28"/>
    <mergeCell ref="C29:F29"/>
    <mergeCell ref="C30:F30"/>
    <mergeCell ref="C31:F31"/>
    <mergeCell ref="C32:F32"/>
    <mergeCell ref="C33:F33"/>
    <mergeCell ref="C34:F34"/>
    <mergeCell ref="C35:F35"/>
    <mergeCell ref="C36:F36"/>
    <mergeCell ref="C37:F37"/>
    <mergeCell ref="C38:F38"/>
    <mergeCell ref="C39:F39"/>
    <mergeCell ref="C41:F41"/>
    <mergeCell ref="C42:F42"/>
    <mergeCell ref="C43:F43"/>
    <mergeCell ref="C44:F44"/>
    <mergeCell ref="E47:F47"/>
    <mergeCell ref="E48:F48"/>
    <mergeCell ref="E49:F50"/>
    <mergeCell ref="D213:E213"/>
    <mergeCell ref="M73:O73"/>
    <mergeCell ref="R74:W74"/>
    <mergeCell ref="M113:O113"/>
    <mergeCell ref="R114:W114"/>
    <mergeCell ref="E51:F51"/>
    <mergeCell ref="C56:E56"/>
    <mergeCell ref="C59:E59"/>
    <mergeCell ref="C60:E60"/>
    <mergeCell ref="C65:E66"/>
    <mergeCell ref="F67:H67"/>
    <mergeCell ref="F68:H68"/>
  </mergeCells>
  <conditionalFormatting sqref="A9:C15">
    <cfRule type="cellIs" dxfId="0" priority="1" operator="equal">
      <formula>"DATE: STUDENT NUMBER: NAME: NATIONALITY: CONTACT NUMBER: EMAIL ADDRESS: CONGREGATION(COMPLETE NAME)"</formula>
    </cfRule>
  </conditionalFormatting>
  <conditionalFormatting sqref="G15">
    <cfRule type="colorScale" priority="2">
      <colorScale>
        <cfvo type="min"/>
        <cfvo type="max"/>
        <color rgb="FF57BB8A"/>
        <color rgb="FFFFFFFF"/>
      </colorScale>
    </cfRule>
  </conditionalFormatting>
  <dataValidations>
    <dataValidation type="list" allowBlank="1" sqref="D17">
      <formula1>"2022 - 2023,2021-2022,2020 -2021"</formula1>
    </dataValidation>
    <dataValidation type="list" allowBlank="1" sqref="F18">
      <formula1>"FIRST SEMESTER,SECOND SEMESTER,INTER-SEMESTER"</formula1>
    </dataValidation>
    <dataValidation type="list" allowBlank="1" sqref="F20">
      <formula1>"Credit Student,Audit Student(On-going Formation;Renewal)"</formula1>
    </dataValidation>
    <dataValidation type="list" allowBlank="1" showErrorMessage="1" sqref="D47 D50">
      <formula1>"Approved,Disapproved"</formula1>
    </dataValidation>
    <dataValidation type="list" allowBlank="1" sqref="C23:C24">
      <formula1>RATES!$F$3:$F$32</formula1>
    </dataValidation>
    <dataValidation type="custom" allowBlank="1" showDropDown="1" sqref="D9">
      <formula1>OR(NOT(ISERROR(DATEVALUE(D9))), AND(ISNUMBER(D9), LEFT(CELL("format", D9))="D"))</formula1>
    </dataValidation>
    <dataValidation type="list" allowBlank="1" sqref="H45:H62">
      <formula1>RATES!$J$47:$J$82</formula1>
    </dataValidation>
    <dataValidation type="list" allowBlank="1" sqref="D14">
      <formula1>'Enrollment List'!$H$10:$H$93</formula1>
    </dataValidation>
    <dataValidation type="list" allowBlank="1" sqref="H17">
      <formula1>"NEW STUDENT,OLD STUDENT,TRANSFEREE,CROSS ENROLLEE,RETURNEE FROM LEAVE OF ABSENCE"</formula1>
    </dataValidation>
    <dataValidation type="list" allowBlank="1" showErrorMessage="1" sqref="I65">
      <formula1>"Full payment,Partial,Not yet paid,Promissory"</formula1>
    </dataValidation>
    <dataValidation type="list" allowBlank="1" sqref="H15">
      <formula1>$AD$115:$AD$144</formula1>
    </dataValidation>
    <dataValidation type="list" allowBlank="1" sqref="H23:H30">
      <formula1>RATES!$I$3:$I$32</formula1>
    </dataValidation>
    <dataValidation type="list" allowBlank="1" sqref="D15">
      <formula1>$AC$147:$AC$174</formula1>
    </dataValidation>
    <dataValidation type="list" allowBlank="1" sqref="F19">
      <formula1>"THESIS,NON-THESIS,CREDIT STUDENT,AUDIT STUDENT"</formula1>
    </dataValidation>
    <dataValidation type="list" allowBlank="1" sqref="E20">
      <formula1>"Regular(4 Years),Scholar(3 Years),Bridge Program,Certificate Program in Religious Studies"</formula1>
    </dataValidation>
    <dataValidation type="list" allowBlank="1" sqref="F17">
      <formula1>"FIRST YEAR,SECOND YEAR,THIRD YEAR,FOURTH YEAR"</formula1>
    </dataValidation>
    <dataValidation type="list" allowBlank="1" sqref="D13">
      <formula1>'Enrollment List'!$G$10:$G$93</formula1>
    </dataValidation>
    <dataValidation type="list" allowBlank="1" sqref="E19">
      <formula1>"MAJOR IN THEOLOGY,MAJOR IN SCRIPTURES,MAJOR IN WOMEN AND RELIGION"</formula1>
    </dataValidation>
    <dataValidation type="list" allowBlank="1" showInputMessage="1" prompt="Click and enter a value from the list of items" sqref="G23:G30">
      <formula1>"2,3"</formula1>
    </dataValidation>
    <dataValidation type="list" allowBlank="1" sqref="D12">
      <formula1>'Enrollment List'!$B$110:$B$152</formula1>
    </dataValidation>
  </dataValidations>
  <hyperlinks>
    <hyperlink r:id="rId1" ref="C6"/>
  </hyperlinks>
  <printOptions horizontalCentered="1"/>
  <pageMargins bottom="0.75" footer="0.0" header="0.0" left="0.7" right="0.7" top="0.75"/>
  <pageSetup orientation="portrait" pageOrder="overThenDown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showGridLines="0" workbookViewId="0"/>
  </sheetViews>
  <sheetFormatPr customHeight="1" defaultColWidth="12.63" defaultRowHeight="15.0"/>
  <sheetData>
    <row r="1" ht="15.75" customHeight="1"/>
    <row r="2" ht="15.75" customHeight="1">
      <c r="A2" s="73"/>
      <c r="B2" s="73" t="s">
        <v>392</v>
      </c>
    </row>
    <row r="3" ht="15.75" customHeight="1">
      <c r="A3" s="73"/>
      <c r="B3" s="73"/>
    </row>
    <row r="4" ht="15.75" customHeight="1">
      <c r="A4" s="73"/>
      <c r="B4" s="332"/>
      <c r="C4" s="73" t="s">
        <v>393</v>
      </c>
    </row>
    <row r="5" ht="15.75" customHeight="1">
      <c r="A5" s="73"/>
      <c r="B5" s="333"/>
      <c r="C5" s="73" t="s">
        <v>394</v>
      </c>
    </row>
    <row r="6" ht="15.75" customHeight="1">
      <c r="A6" s="73"/>
      <c r="B6" s="334"/>
      <c r="C6" s="73" t="s">
        <v>395</v>
      </c>
    </row>
    <row r="7" ht="15.75" customHeight="1">
      <c r="A7" s="73"/>
      <c r="B7" s="73"/>
    </row>
    <row r="8" ht="15.75" customHeight="1">
      <c r="A8" s="73"/>
      <c r="B8" s="73"/>
    </row>
    <row r="9" ht="15.75" customHeight="1">
      <c r="A9" s="73"/>
      <c r="B9" s="73"/>
    </row>
    <row r="10" ht="15.75" customHeight="1">
      <c r="A10" s="73"/>
      <c r="B10" s="73"/>
      <c r="E10" s="335" t="s">
        <v>396</v>
      </c>
      <c r="G10" s="335" t="s">
        <v>397</v>
      </c>
    </row>
    <row r="11" ht="15.75" customHeight="1">
      <c r="A11" s="73"/>
      <c r="B11" s="73"/>
      <c r="E11" s="336" t="s">
        <v>398</v>
      </c>
      <c r="G11" s="336" t="s">
        <v>399</v>
      </c>
    </row>
    <row r="12" ht="15.75" customHeight="1">
      <c r="A12" s="73"/>
      <c r="B12" s="73"/>
      <c r="E12" s="337" t="s">
        <v>400</v>
      </c>
      <c r="G12" s="336" t="s">
        <v>401</v>
      </c>
    </row>
    <row r="13" ht="15.75" customHeight="1">
      <c r="A13" s="332">
        <v>1.0</v>
      </c>
      <c r="B13" s="73" t="s">
        <v>402</v>
      </c>
      <c r="E13" s="338" t="s">
        <v>403</v>
      </c>
      <c r="G13" s="336" t="s">
        <v>404</v>
      </c>
    </row>
    <row r="14" ht="15.75" customHeight="1">
      <c r="A14" s="332">
        <v>2.0</v>
      </c>
      <c r="B14" s="73" t="s">
        <v>405</v>
      </c>
      <c r="E14" s="337" t="s">
        <v>406</v>
      </c>
      <c r="G14" s="339" t="s">
        <v>407</v>
      </c>
    </row>
    <row r="15" ht="15.75" customHeight="1">
      <c r="A15" s="333">
        <v>3.0</v>
      </c>
      <c r="B15" s="73" t="s">
        <v>408</v>
      </c>
      <c r="E15" s="277" t="s">
        <v>409</v>
      </c>
    </row>
    <row r="16" ht="15.75" customHeight="1">
      <c r="A16" s="333">
        <v>4.0</v>
      </c>
      <c r="B16" s="73" t="s">
        <v>410</v>
      </c>
      <c r="E16" s="340" t="s">
        <v>411</v>
      </c>
      <c r="G16" s="46" t="s">
        <v>412</v>
      </c>
    </row>
    <row r="17" ht="15.75" customHeight="1">
      <c r="A17" s="333">
        <v>5.0</v>
      </c>
      <c r="B17" s="73" t="s">
        <v>413</v>
      </c>
      <c r="E17" s="338" t="s">
        <v>414</v>
      </c>
      <c r="G17" s="336" t="s">
        <v>415</v>
      </c>
    </row>
    <row r="18" ht="15.75" customHeight="1">
      <c r="A18" s="333">
        <v>6.0</v>
      </c>
      <c r="B18" s="73" t="s">
        <v>416</v>
      </c>
      <c r="E18" s="338" t="s">
        <v>417</v>
      </c>
      <c r="G18" s="336" t="s">
        <v>418</v>
      </c>
    </row>
    <row r="19" ht="15.75" customHeight="1">
      <c r="A19" s="333">
        <v>7.0</v>
      </c>
      <c r="B19" s="73" t="s">
        <v>419</v>
      </c>
    </row>
    <row r="20" ht="15.75" customHeight="1">
      <c r="A20" s="333">
        <v>8.0</v>
      </c>
      <c r="B20" s="73" t="s">
        <v>420</v>
      </c>
      <c r="E20" s="341" t="s">
        <v>421</v>
      </c>
      <c r="G20" s="342" t="s">
        <v>422</v>
      </c>
    </row>
    <row r="21" ht="15.75" customHeight="1">
      <c r="A21" s="333">
        <v>9.0</v>
      </c>
      <c r="B21" s="73" t="s">
        <v>423</v>
      </c>
      <c r="E21" s="337" t="s">
        <v>424</v>
      </c>
      <c r="G21" s="337" t="s">
        <v>425</v>
      </c>
    </row>
    <row r="22" ht="15.75" customHeight="1">
      <c r="A22" s="333">
        <v>10.0</v>
      </c>
      <c r="B22" s="73" t="s">
        <v>426</v>
      </c>
      <c r="E22" s="338" t="s">
        <v>427</v>
      </c>
      <c r="G22" s="336" t="s">
        <v>428</v>
      </c>
    </row>
    <row r="23" ht="15.75" customHeight="1">
      <c r="A23" s="333">
        <v>11.0</v>
      </c>
      <c r="B23" s="73" t="s">
        <v>429</v>
      </c>
      <c r="E23" s="277" t="s">
        <v>430</v>
      </c>
    </row>
    <row r="24" ht="15.75" customHeight="1">
      <c r="A24" s="333">
        <v>12.0</v>
      </c>
      <c r="B24" s="73" t="s">
        <v>431</v>
      </c>
      <c r="E24" s="335" t="s">
        <v>432</v>
      </c>
      <c r="G24" s="335" t="s">
        <v>385</v>
      </c>
    </row>
    <row r="25" ht="15.75" customHeight="1">
      <c r="A25" s="333">
        <v>13.0</v>
      </c>
      <c r="B25" s="73" t="s">
        <v>433</v>
      </c>
      <c r="E25" s="338" t="s">
        <v>434</v>
      </c>
      <c r="G25" s="336" t="s">
        <v>435</v>
      </c>
    </row>
    <row r="26" ht="15.75" customHeight="1">
      <c r="A26" s="333">
        <v>14.0</v>
      </c>
      <c r="B26" s="73" t="s">
        <v>436</v>
      </c>
      <c r="E26" s="337" t="s">
        <v>437</v>
      </c>
      <c r="G26" s="337" t="s">
        <v>438</v>
      </c>
    </row>
    <row r="27" ht="15.75" customHeight="1">
      <c r="A27" s="333">
        <v>15.0</v>
      </c>
      <c r="B27" s="73" t="s">
        <v>439</v>
      </c>
      <c r="E27" s="338" t="s">
        <v>440</v>
      </c>
      <c r="G27" s="337" t="s">
        <v>441</v>
      </c>
    </row>
    <row r="28" ht="15.75" customHeight="1">
      <c r="A28" s="333">
        <v>16.0</v>
      </c>
      <c r="B28" s="73" t="s">
        <v>442</v>
      </c>
      <c r="E28" s="338" t="s">
        <v>443</v>
      </c>
      <c r="G28" s="336" t="s">
        <v>444</v>
      </c>
    </row>
    <row r="29" ht="15.75" customHeight="1">
      <c r="A29" s="333">
        <v>17.0</v>
      </c>
      <c r="B29" s="73" t="s">
        <v>445</v>
      </c>
      <c r="E29" s="337" t="s">
        <v>446</v>
      </c>
      <c r="G29" s="337" t="s">
        <v>447</v>
      </c>
    </row>
    <row r="30" ht="15.75" customHeight="1">
      <c r="A30" s="333">
        <v>18.0</v>
      </c>
      <c r="B30" s="73" t="s">
        <v>448</v>
      </c>
      <c r="E30" s="277" t="s">
        <v>449</v>
      </c>
    </row>
    <row r="31" ht="15.75" customHeight="1">
      <c r="A31" s="333">
        <v>19.0</v>
      </c>
      <c r="B31" s="73" t="s">
        <v>450</v>
      </c>
      <c r="E31" s="341" t="s">
        <v>451</v>
      </c>
      <c r="G31" s="342" t="s">
        <v>452</v>
      </c>
    </row>
    <row r="32" ht="15.75" customHeight="1">
      <c r="A32" s="333">
        <v>20.0</v>
      </c>
      <c r="B32" s="73" t="s">
        <v>453</v>
      </c>
      <c r="E32" s="338" t="s">
        <v>454</v>
      </c>
      <c r="G32" s="336" t="s">
        <v>455</v>
      </c>
    </row>
    <row r="33" ht="15.75" customHeight="1">
      <c r="A33" s="333">
        <v>21.0</v>
      </c>
      <c r="B33" s="73" t="s">
        <v>456</v>
      </c>
      <c r="E33" s="338" t="s">
        <v>457</v>
      </c>
      <c r="G33" s="336" t="s">
        <v>458</v>
      </c>
    </row>
    <row r="34" ht="15.75" customHeight="1">
      <c r="A34" s="333">
        <v>22.0</v>
      </c>
      <c r="B34" s="73" t="s">
        <v>459</v>
      </c>
      <c r="E34" s="338" t="s">
        <v>460</v>
      </c>
      <c r="G34" s="336" t="s">
        <v>461</v>
      </c>
    </row>
    <row r="35" ht="15.75" customHeight="1">
      <c r="A35" s="333">
        <v>23.0</v>
      </c>
      <c r="B35" s="73" t="s">
        <v>462</v>
      </c>
      <c r="E35" s="338" t="s">
        <v>463</v>
      </c>
      <c r="G35" s="336" t="s">
        <v>464</v>
      </c>
    </row>
    <row r="36" ht="15.75" customHeight="1">
      <c r="A36" s="333">
        <v>24.0</v>
      </c>
      <c r="B36" s="73" t="s">
        <v>465</v>
      </c>
      <c r="E36" s="337" t="s">
        <v>466</v>
      </c>
      <c r="G36" s="337" t="s">
        <v>467</v>
      </c>
    </row>
    <row r="37" ht="15.75" customHeight="1">
      <c r="A37" s="333">
        <v>25.0</v>
      </c>
      <c r="B37" s="73" t="s">
        <v>468</v>
      </c>
      <c r="E37" s="277" t="s">
        <v>469</v>
      </c>
    </row>
    <row r="38" ht="15.75" customHeight="1">
      <c r="A38" s="333">
        <v>26.0</v>
      </c>
      <c r="B38" s="73" t="s">
        <v>470</v>
      </c>
      <c r="E38" s="335" t="s">
        <v>471</v>
      </c>
      <c r="G38" s="335" t="s">
        <v>472</v>
      </c>
    </row>
    <row r="39" ht="15.75" customHeight="1">
      <c r="A39" s="333">
        <v>27.0</v>
      </c>
      <c r="B39" s="73" t="s">
        <v>473</v>
      </c>
      <c r="E39" s="338" t="s">
        <v>474</v>
      </c>
      <c r="G39" s="336" t="s">
        <v>475</v>
      </c>
    </row>
    <row r="40" ht="15.75" customHeight="1">
      <c r="A40" s="333">
        <v>28.0</v>
      </c>
      <c r="B40" s="73" t="s">
        <v>476</v>
      </c>
      <c r="E40" s="337" t="s">
        <v>477</v>
      </c>
      <c r="G40" s="337" t="s">
        <v>478</v>
      </c>
    </row>
    <row r="41" ht="15.75" customHeight="1">
      <c r="A41" s="333">
        <v>29.0</v>
      </c>
      <c r="B41" s="73" t="s">
        <v>479</v>
      </c>
      <c r="E41" s="277" t="s">
        <v>480</v>
      </c>
    </row>
    <row r="42" ht="15.75" customHeight="1">
      <c r="A42" s="333">
        <v>30.0</v>
      </c>
      <c r="B42" s="73" t="s">
        <v>481</v>
      </c>
      <c r="E42" s="341" t="s">
        <v>482</v>
      </c>
      <c r="G42" s="342" t="s">
        <v>483</v>
      </c>
    </row>
    <row r="43" ht="15.75" customHeight="1">
      <c r="A43" s="333">
        <v>31.0</v>
      </c>
      <c r="B43" s="73" t="s">
        <v>484</v>
      </c>
      <c r="E43" s="337" t="s">
        <v>485</v>
      </c>
      <c r="G43" s="337" t="s">
        <v>486</v>
      </c>
    </row>
    <row r="44" ht="15.75" customHeight="1">
      <c r="A44" s="333">
        <v>32.0</v>
      </c>
      <c r="B44" s="73" t="s">
        <v>487</v>
      </c>
    </row>
    <row r="45" ht="15.75" customHeight="1">
      <c r="A45" s="333">
        <v>33.0</v>
      </c>
      <c r="B45" s="73" t="s">
        <v>488</v>
      </c>
    </row>
    <row r="46" ht="15.75" customHeight="1">
      <c r="A46" s="333">
        <v>34.0</v>
      </c>
      <c r="B46" s="73" t="s">
        <v>489</v>
      </c>
    </row>
    <row r="47" ht="15.75" customHeight="1">
      <c r="A47" s="333">
        <v>35.0</v>
      </c>
      <c r="B47" s="73" t="s">
        <v>490</v>
      </c>
    </row>
    <row r="48" ht="15.75" customHeight="1">
      <c r="A48" s="333">
        <v>36.0</v>
      </c>
      <c r="B48" s="73" t="s">
        <v>491</v>
      </c>
    </row>
    <row r="49" ht="15.75" customHeight="1">
      <c r="A49" s="334">
        <v>37.0</v>
      </c>
      <c r="B49" s="73" t="s">
        <v>492</v>
      </c>
    </row>
    <row r="50" ht="15.75" customHeight="1">
      <c r="A50" s="334">
        <v>38.0</v>
      </c>
      <c r="B50" s="73" t="s">
        <v>493</v>
      </c>
    </row>
    <row r="51" ht="15.75" customHeight="1">
      <c r="A51" s="334">
        <v>39.0</v>
      </c>
      <c r="B51" s="73" t="s">
        <v>494</v>
      </c>
    </row>
    <row r="52" ht="15.75" customHeight="1">
      <c r="A52" s="334">
        <v>40.0</v>
      </c>
      <c r="B52" s="73" t="s">
        <v>495</v>
      </c>
    </row>
    <row r="53" ht="15.75" customHeight="1">
      <c r="A53" s="334">
        <v>41.0</v>
      </c>
      <c r="B53" s="73" t="s">
        <v>496</v>
      </c>
    </row>
    <row r="54" ht="15.75" customHeight="1">
      <c r="A54" s="73">
        <v>42.0</v>
      </c>
    </row>
    <row r="55" ht="15.75" customHeight="1">
      <c r="A55" s="73">
        <v>43.0</v>
      </c>
    </row>
    <row r="56" ht="15.75" customHeight="1">
      <c r="A56" s="73">
        <v>44.0</v>
      </c>
    </row>
    <row r="57" ht="15.75" customHeight="1">
      <c r="A57" s="73">
        <v>45.0</v>
      </c>
    </row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E15:G15"/>
    <mergeCell ref="E23:G23"/>
    <mergeCell ref="E30:G30"/>
    <mergeCell ref="E37:G37"/>
    <mergeCell ref="E41:G41"/>
  </mergeCells>
  <printOptions/>
  <pageMargins bottom="0.75" footer="0.0" header="0.0" left="0.7" right="0.7" top="0.75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showGridLines="0" workbookViewId="0">
      <pane xSplit="8.0" ySplit="9.0" topLeftCell="I10" activePane="bottomRight" state="frozen"/>
      <selection activeCell="I1" sqref="I1" pane="topRight"/>
      <selection activeCell="A10" sqref="A10" pane="bottomLeft"/>
      <selection activeCell="I10" sqref="I10" pane="bottomRight"/>
    </sheetView>
  </sheetViews>
  <sheetFormatPr customHeight="1" defaultColWidth="12.63" defaultRowHeight="15.0"/>
  <cols>
    <col customWidth="1" hidden="1" min="2" max="2" width="16.38"/>
    <col customWidth="1" min="3" max="3" width="45.13"/>
    <col customWidth="1" min="4" max="4" width="10.38"/>
    <col customWidth="1" min="7" max="7" width="24.38"/>
    <col customWidth="1" min="8" max="8" width="33.13"/>
    <col customWidth="1" min="9" max="9" width="49.63"/>
    <col customWidth="1" min="25" max="25" width="13.88"/>
    <col customWidth="1" min="28" max="29" width="12.88"/>
    <col customWidth="1" min="37" max="37" width="15.25"/>
    <col customWidth="1" min="38" max="38" width="27.38"/>
  </cols>
  <sheetData>
    <row r="1" ht="15.75" customHeight="1">
      <c r="A1" s="343" t="s">
        <v>497</v>
      </c>
      <c r="I1" s="3"/>
      <c r="J1" s="3"/>
      <c r="K1" s="3"/>
      <c r="L1" s="3"/>
      <c r="M1" s="3"/>
      <c r="N1" s="3"/>
      <c r="O1" s="3"/>
      <c r="P1" s="3"/>
      <c r="Q1" s="344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44"/>
      <c r="AJ1" s="3"/>
      <c r="AK1" s="344"/>
      <c r="AL1" s="3"/>
      <c r="AM1" s="3"/>
    </row>
    <row r="2" ht="15.75" customHeight="1">
      <c r="A2" s="343" t="s">
        <v>498</v>
      </c>
      <c r="I2" s="3"/>
      <c r="J2" s="3"/>
      <c r="K2" s="3"/>
      <c r="L2" s="3"/>
      <c r="M2" s="3"/>
      <c r="N2" s="3"/>
      <c r="O2" s="3"/>
      <c r="P2" s="3"/>
      <c r="Q2" s="344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44"/>
      <c r="AJ2" s="3"/>
      <c r="AK2" s="344"/>
      <c r="AL2" s="3"/>
      <c r="AM2" s="3"/>
    </row>
    <row r="3" ht="15.75" customHeight="1">
      <c r="A3" s="343" t="s">
        <v>499</v>
      </c>
      <c r="I3" s="3"/>
      <c r="J3" s="3"/>
      <c r="K3" s="3"/>
      <c r="L3" s="3"/>
      <c r="M3" s="3"/>
      <c r="N3" s="3"/>
      <c r="O3" s="3"/>
      <c r="P3" s="3"/>
      <c r="Q3" s="344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44"/>
      <c r="AJ3" s="3"/>
      <c r="AK3" s="344"/>
      <c r="AL3" s="3"/>
      <c r="AM3" s="3"/>
    </row>
    <row r="4" ht="15.75" customHeight="1">
      <c r="A4" s="343"/>
      <c r="B4" s="343"/>
      <c r="C4" s="343"/>
      <c r="D4" s="343"/>
      <c r="E4" s="343"/>
      <c r="F4" s="343"/>
      <c r="G4" s="343"/>
      <c r="H4" s="343"/>
      <c r="I4" s="3"/>
      <c r="J4" s="3"/>
      <c r="K4" s="3"/>
      <c r="L4" s="3"/>
      <c r="M4" s="3"/>
      <c r="N4" s="3"/>
      <c r="O4" s="3"/>
      <c r="P4" s="3"/>
      <c r="Q4" s="344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44"/>
      <c r="AJ4" s="3"/>
      <c r="AK4" s="344"/>
      <c r="AL4" s="3"/>
      <c r="AM4" s="3"/>
    </row>
    <row r="5" ht="32.25" customHeight="1">
      <c r="A5" s="345" t="s">
        <v>500</v>
      </c>
      <c r="B5" s="203"/>
      <c r="C5" s="203"/>
      <c r="D5" s="203"/>
      <c r="E5" s="203"/>
      <c r="F5" s="203"/>
      <c r="G5" s="203"/>
      <c r="H5" s="346"/>
      <c r="I5" s="347"/>
      <c r="J5" s="348"/>
      <c r="K5" s="349"/>
      <c r="L5" s="350" t="s">
        <v>44</v>
      </c>
      <c r="M5" s="203"/>
      <c r="N5" s="203"/>
      <c r="O5" s="203"/>
      <c r="P5" s="346"/>
      <c r="Q5" s="351" t="s">
        <v>501</v>
      </c>
      <c r="R5" s="352" t="s">
        <v>36</v>
      </c>
      <c r="S5" s="353" t="s">
        <v>502</v>
      </c>
      <c r="T5" s="346"/>
      <c r="U5" s="354" t="s">
        <v>503</v>
      </c>
      <c r="V5" s="355"/>
      <c r="W5" s="352" t="s">
        <v>504</v>
      </c>
      <c r="X5" s="352" t="s">
        <v>48</v>
      </c>
      <c r="Y5" s="356" t="s">
        <v>505</v>
      </c>
      <c r="Z5" s="353" t="s">
        <v>506</v>
      </c>
      <c r="AA5" s="346"/>
      <c r="AB5" s="357" t="s">
        <v>507</v>
      </c>
      <c r="AC5" s="346"/>
      <c r="AD5" s="352" t="s">
        <v>508</v>
      </c>
      <c r="AE5" s="352" t="s">
        <v>509</v>
      </c>
      <c r="AF5" s="358" t="s">
        <v>510</v>
      </c>
      <c r="AG5" s="358" t="s">
        <v>511</v>
      </c>
      <c r="AH5" s="359" t="s">
        <v>512</v>
      </c>
      <c r="AI5" s="360" t="s">
        <v>501</v>
      </c>
      <c r="AJ5" s="361" t="s">
        <v>513</v>
      </c>
      <c r="AK5" s="358" t="s">
        <v>514</v>
      </c>
      <c r="AL5" s="352" t="s">
        <v>515</v>
      </c>
      <c r="AM5" s="362" t="s">
        <v>516</v>
      </c>
    </row>
    <row r="6" ht="35.25" customHeight="1">
      <c r="A6" s="363"/>
      <c r="B6" s="347"/>
      <c r="C6" s="347"/>
      <c r="D6" s="347"/>
      <c r="E6" s="347"/>
      <c r="F6" s="347"/>
      <c r="G6" s="347"/>
      <c r="H6" s="347"/>
      <c r="I6" s="363"/>
      <c r="J6" s="364" t="s">
        <v>517</v>
      </c>
      <c r="K6" s="364" t="s">
        <v>351</v>
      </c>
      <c r="L6" s="365" t="s">
        <v>374</v>
      </c>
      <c r="M6" s="365" t="s">
        <v>375</v>
      </c>
      <c r="N6" s="365" t="s">
        <v>518</v>
      </c>
      <c r="O6" s="365" t="s">
        <v>519</v>
      </c>
      <c r="P6" s="365" t="s">
        <v>520</v>
      </c>
      <c r="Q6" s="365"/>
      <c r="R6" s="355"/>
      <c r="S6" s="355" t="s">
        <v>521</v>
      </c>
      <c r="T6" s="355" t="s">
        <v>522</v>
      </c>
      <c r="U6" s="355" t="s">
        <v>523</v>
      </c>
      <c r="V6" s="355" t="s">
        <v>524</v>
      </c>
      <c r="W6" s="355" t="s">
        <v>525</v>
      </c>
      <c r="X6" s="355" t="s">
        <v>526</v>
      </c>
      <c r="Y6" s="366"/>
      <c r="Z6" s="354" t="s">
        <v>523</v>
      </c>
      <c r="AA6" s="354" t="s">
        <v>524</v>
      </c>
      <c r="AB6" s="354" t="s">
        <v>523</v>
      </c>
      <c r="AC6" s="354" t="s">
        <v>524</v>
      </c>
      <c r="AD6" s="355"/>
      <c r="AE6" s="352" t="s">
        <v>527</v>
      </c>
      <c r="AF6" s="367"/>
      <c r="AG6" s="358" t="s">
        <v>528</v>
      </c>
      <c r="AH6" s="367"/>
      <c r="AI6" s="358"/>
      <c r="AJ6" s="367"/>
      <c r="AK6" s="359" t="s">
        <v>529</v>
      </c>
      <c r="AL6" s="355"/>
      <c r="AM6" s="347"/>
    </row>
    <row r="7" ht="15.75" customHeight="1">
      <c r="A7" s="363" t="s">
        <v>530</v>
      </c>
      <c r="B7" s="347"/>
      <c r="C7" s="347"/>
      <c r="D7" s="347"/>
      <c r="E7" s="347"/>
      <c r="F7" s="347"/>
      <c r="G7" s="347"/>
      <c r="H7" s="347"/>
      <c r="I7" s="363" t="s">
        <v>517</v>
      </c>
      <c r="J7" s="349"/>
      <c r="K7" s="349"/>
      <c r="L7" s="368"/>
      <c r="M7" s="368"/>
      <c r="N7" s="368"/>
      <c r="O7" s="368"/>
      <c r="P7" s="368"/>
      <c r="Q7" s="365"/>
      <c r="R7" s="355"/>
      <c r="S7" s="355"/>
      <c r="T7" s="355"/>
      <c r="U7" s="355"/>
      <c r="V7" s="355"/>
      <c r="W7" s="355"/>
      <c r="X7" s="355"/>
      <c r="Y7" s="369"/>
      <c r="Z7" s="355"/>
      <c r="AA7" s="355"/>
      <c r="AB7" s="355"/>
      <c r="AC7" s="355"/>
      <c r="AD7" s="355"/>
      <c r="AE7" s="355"/>
      <c r="AF7" s="367"/>
      <c r="AG7" s="367"/>
      <c r="AH7" s="367"/>
      <c r="AI7" s="358"/>
      <c r="AJ7" s="367"/>
      <c r="AK7" s="358"/>
      <c r="AL7" s="355"/>
      <c r="AM7" s="347"/>
    </row>
    <row r="8" ht="15.75" customHeight="1">
      <c r="A8" s="363" t="s">
        <v>531</v>
      </c>
      <c r="B8" s="363" t="s">
        <v>532</v>
      </c>
      <c r="C8" s="363" t="s">
        <v>533</v>
      </c>
      <c r="D8" s="363" t="s">
        <v>534</v>
      </c>
      <c r="E8" s="363" t="s">
        <v>535</v>
      </c>
      <c r="F8" s="363" t="s">
        <v>536</v>
      </c>
      <c r="G8" s="363" t="s">
        <v>537</v>
      </c>
      <c r="H8" s="363" t="s">
        <v>538</v>
      </c>
      <c r="I8" s="347"/>
      <c r="J8" s="370"/>
      <c r="K8" s="370"/>
      <c r="L8" s="370"/>
      <c r="M8" s="370"/>
      <c r="N8" s="370"/>
      <c r="O8" s="370"/>
      <c r="P8" s="370"/>
      <c r="Q8" s="371"/>
      <c r="R8" s="370"/>
      <c r="S8" s="370"/>
      <c r="T8" s="370"/>
      <c r="U8" s="370"/>
      <c r="V8" s="370"/>
      <c r="W8" s="370"/>
      <c r="X8" s="370"/>
      <c r="Y8" s="370"/>
      <c r="Z8" s="370"/>
      <c r="AA8" s="370"/>
      <c r="AB8" s="370"/>
      <c r="AC8" s="370"/>
      <c r="AD8" s="370"/>
      <c r="AE8" s="370"/>
      <c r="AF8" s="370"/>
      <c r="AG8" s="370"/>
      <c r="AH8" s="370"/>
      <c r="AI8" s="371"/>
      <c r="AJ8" s="370"/>
      <c r="AK8" s="371"/>
      <c r="AL8" s="347"/>
      <c r="AM8" s="347"/>
    </row>
    <row r="9" ht="15.75" customHeight="1">
      <c r="A9" s="372" t="s">
        <v>539</v>
      </c>
      <c r="B9" s="373"/>
      <c r="C9" s="373"/>
      <c r="D9" s="373"/>
      <c r="E9" s="373"/>
      <c r="F9" s="373"/>
      <c r="G9" s="373"/>
      <c r="H9" s="374"/>
      <c r="I9" s="347"/>
      <c r="J9" s="370"/>
      <c r="K9" s="370"/>
      <c r="L9" s="370"/>
      <c r="M9" s="370"/>
      <c r="N9" s="370"/>
      <c r="O9" s="370"/>
      <c r="P9" s="370"/>
      <c r="Q9" s="371"/>
      <c r="R9" s="370"/>
      <c r="S9" s="370"/>
      <c r="T9" s="370"/>
      <c r="U9" s="370"/>
      <c r="V9" s="370"/>
      <c r="W9" s="370"/>
      <c r="X9" s="370"/>
      <c r="Y9" s="370"/>
      <c r="Z9" s="370"/>
      <c r="AA9" s="370"/>
      <c r="AB9" s="370"/>
      <c r="AC9" s="370"/>
      <c r="AD9" s="370"/>
      <c r="AE9" s="370"/>
      <c r="AF9" s="370"/>
      <c r="AG9" s="370"/>
      <c r="AH9" s="370"/>
      <c r="AI9" s="371"/>
      <c r="AJ9" s="370"/>
      <c r="AK9" s="371"/>
      <c r="AL9" s="347"/>
      <c r="AM9" s="347"/>
    </row>
    <row r="10" ht="15.75" customHeight="1">
      <c r="A10" s="375">
        <v>1.0</v>
      </c>
      <c r="B10" s="376" t="s">
        <v>540</v>
      </c>
      <c r="C10" s="377" t="s">
        <v>541</v>
      </c>
      <c r="D10" s="375" t="s">
        <v>170</v>
      </c>
      <c r="E10" s="375" t="s">
        <v>542</v>
      </c>
      <c r="F10" s="375" t="s">
        <v>543</v>
      </c>
      <c r="G10" s="375"/>
      <c r="H10" s="347" t="s">
        <v>544</v>
      </c>
      <c r="I10" s="347" t="s">
        <v>545</v>
      </c>
      <c r="J10" s="370"/>
      <c r="K10" s="370">
        <v>13074.3</v>
      </c>
      <c r="L10" s="370">
        <v>1430.77</v>
      </c>
      <c r="M10" s="370">
        <v>1430.77</v>
      </c>
      <c r="N10" s="370">
        <v>573.9</v>
      </c>
      <c r="O10" s="370">
        <v>698.78</v>
      </c>
      <c r="P10" s="370">
        <v>671.7</v>
      </c>
      <c r="Q10" s="371">
        <f t="shared" ref="Q10:Q20" si="1">SUM(L10:P10)</f>
        <v>4805.92</v>
      </c>
      <c r="R10" s="370">
        <v>497.39</v>
      </c>
      <c r="S10" s="370"/>
      <c r="T10" s="370">
        <v>1369.68</v>
      </c>
      <c r="U10" s="370"/>
      <c r="V10" s="370">
        <v>239.12</v>
      </c>
      <c r="W10" s="370">
        <v>173.91</v>
      </c>
      <c r="X10" s="370">
        <v>415.85</v>
      </c>
      <c r="Y10" s="370">
        <v>158.1</v>
      </c>
      <c r="Z10" s="370"/>
      <c r="AA10" s="370">
        <v>2144.27</v>
      </c>
      <c r="AB10" s="370"/>
      <c r="AC10" s="370">
        <v>1569.89</v>
      </c>
      <c r="AD10" s="370">
        <v>239.12</v>
      </c>
      <c r="AE10" s="370"/>
      <c r="AF10" s="370"/>
      <c r="AG10" s="370"/>
      <c r="AH10" s="370"/>
      <c r="AI10" s="371">
        <f t="shared" ref="AI10:AI21" si="2">K10+Q10+SUM(R10:AH10)</f>
        <v>24687.55</v>
      </c>
      <c r="AJ10" s="370">
        <f>20000+4709.23</f>
        <v>24709.23</v>
      </c>
      <c r="AK10" s="378">
        <f t="shared" ref="AK10:AK21" si="3">AI10-AJ10</f>
        <v>-21.68</v>
      </c>
      <c r="AL10" s="347" t="s">
        <v>546</v>
      </c>
      <c r="AM10" s="379" t="s">
        <v>547</v>
      </c>
    </row>
    <row r="11" ht="15.75" customHeight="1">
      <c r="A11" s="375">
        <v>2.0</v>
      </c>
      <c r="B11" s="376" t="s">
        <v>548</v>
      </c>
      <c r="C11" s="377" t="s">
        <v>549</v>
      </c>
      <c r="D11" s="375" t="s">
        <v>12</v>
      </c>
      <c r="E11" s="375" t="s">
        <v>550</v>
      </c>
      <c r="F11" s="375" t="s">
        <v>543</v>
      </c>
      <c r="G11" s="375">
        <v>9.277814369E9</v>
      </c>
      <c r="H11" s="380" t="s">
        <v>551</v>
      </c>
      <c r="I11" s="363" t="s">
        <v>552</v>
      </c>
      <c r="J11" s="370"/>
      <c r="K11" s="370">
        <v>13074.3</v>
      </c>
      <c r="L11" s="370">
        <v>1430.77</v>
      </c>
      <c r="M11" s="370">
        <v>1430.77</v>
      </c>
      <c r="N11" s="370">
        <v>573.9</v>
      </c>
      <c r="O11" s="370">
        <v>698.78</v>
      </c>
      <c r="P11" s="370">
        <v>671.7</v>
      </c>
      <c r="Q11" s="371">
        <f t="shared" si="1"/>
        <v>4805.92</v>
      </c>
      <c r="R11" s="370">
        <v>497.39</v>
      </c>
      <c r="S11" s="370"/>
      <c r="T11" s="370">
        <v>1369.68</v>
      </c>
      <c r="U11" s="370"/>
      <c r="V11" s="370">
        <v>239.12</v>
      </c>
      <c r="W11" s="370">
        <v>173.91</v>
      </c>
      <c r="X11" s="370">
        <v>415.85</v>
      </c>
      <c r="Y11" s="370">
        <v>158.1</v>
      </c>
      <c r="Z11" s="370"/>
      <c r="AA11" s="370">
        <v>2144.27</v>
      </c>
      <c r="AB11" s="370"/>
      <c r="AC11" s="370"/>
      <c r="AD11" s="370">
        <v>239.12</v>
      </c>
      <c r="AE11" s="370"/>
      <c r="AF11" s="370"/>
      <c r="AG11" s="370"/>
      <c r="AH11" s="370"/>
      <c r="AI11" s="371">
        <f t="shared" si="2"/>
        <v>23117.66</v>
      </c>
      <c r="AJ11" s="370">
        <v>23117.66</v>
      </c>
      <c r="AK11" s="371">
        <f t="shared" si="3"/>
        <v>0</v>
      </c>
      <c r="AL11" s="347" t="s">
        <v>553</v>
      </c>
      <c r="AM11" s="347"/>
    </row>
    <row r="12" ht="15.75" customHeight="1">
      <c r="A12" s="381">
        <v>3.0</v>
      </c>
      <c r="B12" s="376" t="s">
        <v>554</v>
      </c>
      <c r="C12" s="377" t="s">
        <v>555</v>
      </c>
      <c r="D12" s="382" t="s">
        <v>197</v>
      </c>
      <c r="E12" s="382" t="s">
        <v>556</v>
      </c>
      <c r="F12" s="382" t="s">
        <v>543</v>
      </c>
      <c r="G12" s="347"/>
      <c r="H12" s="347" t="s">
        <v>557</v>
      </c>
      <c r="I12" s="8" t="s">
        <v>558</v>
      </c>
      <c r="J12" s="370"/>
      <c r="K12" s="370">
        <v>15689.16</v>
      </c>
      <c r="L12" s="370">
        <v>1430.77</v>
      </c>
      <c r="M12" s="370">
        <v>1430.77</v>
      </c>
      <c r="N12" s="370">
        <v>573.9</v>
      </c>
      <c r="O12" s="370">
        <v>698.78</v>
      </c>
      <c r="P12" s="370">
        <v>671.7</v>
      </c>
      <c r="Q12" s="371">
        <f t="shared" si="1"/>
        <v>4805.92</v>
      </c>
      <c r="R12" s="370">
        <v>497.39</v>
      </c>
      <c r="S12" s="370"/>
      <c r="T12" s="370">
        <v>1369.68</v>
      </c>
      <c r="U12" s="370"/>
      <c r="V12" s="370">
        <v>239.12</v>
      </c>
      <c r="W12" s="370">
        <v>173.91</v>
      </c>
      <c r="X12" s="370">
        <v>415.85</v>
      </c>
      <c r="Y12" s="370">
        <v>158.1</v>
      </c>
      <c r="Z12" s="370"/>
      <c r="AA12" s="370">
        <v>2144.27</v>
      </c>
      <c r="AB12" s="370"/>
      <c r="AC12" s="370">
        <v>1569.89</v>
      </c>
      <c r="AD12" s="370">
        <v>239.12</v>
      </c>
      <c r="AE12" s="370"/>
      <c r="AF12" s="370"/>
      <c r="AG12" s="370"/>
      <c r="AH12" s="370"/>
      <c r="AI12" s="371">
        <f t="shared" si="2"/>
        <v>27302.41</v>
      </c>
      <c r="AJ12" s="370"/>
      <c r="AK12" s="371">
        <f t="shared" si="3"/>
        <v>27302.41</v>
      </c>
      <c r="AL12" s="347"/>
      <c r="AM12" s="383" t="s">
        <v>559</v>
      </c>
    </row>
    <row r="13" ht="15.75" customHeight="1">
      <c r="A13" s="375">
        <v>4.0</v>
      </c>
      <c r="B13" s="376" t="s">
        <v>560</v>
      </c>
      <c r="C13" s="377" t="s">
        <v>561</v>
      </c>
      <c r="D13" s="375" t="s">
        <v>170</v>
      </c>
      <c r="E13" s="375" t="s">
        <v>542</v>
      </c>
      <c r="F13" s="375" t="s">
        <v>543</v>
      </c>
      <c r="G13" s="375"/>
      <c r="H13" s="347" t="s">
        <v>562</v>
      </c>
      <c r="I13" s="384" t="s">
        <v>558</v>
      </c>
      <c r="J13" s="370"/>
      <c r="K13" s="370">
        <v>13074.3</v>
      </c>
      <c r="L13" s="370">
        <v>1430.77</v>
      </c>
      <c r="M13" s="370">
        <v>1430.77</v>
      </c>
      <c r="N13" s="370">
        <v>573.9</v>
      </c>
      <c r="O13" s="370">
        <v>698.78</v>
      </c>
      <c r="P13" s="370">
        <v>671.7</v>
      </c>
      <c r="Q13" s="371">
        <f t="shared" si="1"/>
        <v>4805.92</v>
      </c>
      <c r="R13" s="370">
        <v>497.39</v>
      </c>
      <c r="S13" s="370"/>
      <c r="T13" s="370">
        <v>1369.68</v>
      </c>
      <c r="U13" s="370"/>
      <c r="V13" s="370">
        <v>239.12</v>
      </c>
      <c r="W13" s="370">
        <v>173.91</v>
      </c>
      <c r="X13" s="370">
        <v>415.85</v>
      </c>
      <c r="Y13" s="370">
        <v>158.1</v>
      </c>
      <c r="Z13" s="370"/>
      <c r="AA13" s="370">
        <v>2144.27</v>
      </c>
      <c r="AB13" s="370"/>
      <c r="AC13" s="370">
        <v>1569.89</v>
      </c>
      <c r="AD13" s="370">
        <v>239.12</v>
      </c>
      <c r="AE13" s="370"/>
      <c r="AF13" s="370"/>
      <c r="AG13" s="370"/>
      <c r="AH13" s="370"/>
      <c r="AI13" s="371">
        <f t="shared" si="2"/>
        <v>24687.55</v>
      </c>
      <c r="AJ13" s="370">
        <f>20000+4709.23</f>
        <v>24709.23</v>
      </c>
      <c r="AK13" s="378">
        <f t="shared" si="3"/>
        <v>-21.68</v>
      </c>
      <c r="AL13" s="347" t="s">
        <v>563</v>
      </c>
      <c r="AM13" s="379">
        <v>44776.0</v>
      </c>
    </row>
    <row r="14" ht="15.75" customHeight="1">
      <c r="A14" s="375">
        <v>5.0</v>
      </c>
      <c r="B14" s="385" t="s">
        <v>564</v>
      </c>
      <c r="C14" s="377" t="s">
        <v>565</v>
      </c>
      <c r="D14" s="375" t="s">
        <v>10</v>
      </c>
      <c r="E14" s="375" t="s">
        <v>566</v>
      </c>
      <c r="F14" s="375" t="s">
        <v>543</v>
      </c>
      <c r="G14" s="375">
        <v>9.123646823E9</v>
      </c>
      <c r="H14" s="347" t="s">
        <v>567</v>
      </c>
      <c r="I14" s="347"/>
      <c r="J14" s="370"/>
      <c r="K14" s="370">
        <v>13074.3</v>
      </c>
      <c r="L14" s="370">
        <v>1430.77</v>
      </c>
      <c r="M14" s="370">
        <v>1430.77</v>
      </c>
      <c r="N14" s="370">
        <v>573.9</v>
      </c>
      <c r="O14" s="370">
        <v>698.78</v>
      </c>
      <c r="P14" s="370">
        <v>671.7</v>
      </c>
      <c r="Q14" s="371">
        <f t="shared" si="1"/>
        <v>4805.92</v>
      </c>
      <c r="R14" s="370">
        <v>497.39</v>
      </c>
      <c r="S14" s="370"/>
      <c r="T14" s="370">
        <v>1369.68</v>
      </c>
      <c r="U14" s="370"/>
      <c r="V14" s="370">
        <v>239.12</v>
      </c>
      <c r="W14" s="370">
        <v>173.91</v>
      </c>
      <c r="X14" s="370">
        <v>415.85</v>
      </c>
      <c r="Y14" s="370">
        <v>158.1</v>
      </c>
      <c r="Z14" s="370"/>
      <c r="AA14" s="370">
        <v>2144.27</v>
      </c>
      <c r="AB14" s="370"/>
      <c r="AC14" s="370">
        <v>1569.89</v>
      </c>
      <c r="AD14" s="370">
        <v>239.12</v>
      </c>
      <c r="AE14" s="370"/>
      <c r="AF14" s="370"/>
      <c r="AG14" s="370"/>
      <c r="AH14" s="370"/>
      <c r="AI14" s="371">
        <f t="shared" si="2"/>
        <v>24687.55</v>
      </c>
      <c r="AJ14" s="370">
        <v>24687.55</v>
      </c>
      <c r="AK14" s="371">
        <f t="shared" si="3"/>
        <v>0</v>
      </c>
      <c r="AL14" s="347" t="s">
        <v>568</v>
      </c>
      <c r="AM14" s="379">
        <v>44812.0</v>
      </c>
    </row>
    <row r="15" ht="15.75" customHeight="1">
      <c r="A15" s="386">
        <v>6.0</v>
      </c>
      <c r="B15" s="376" t="s">
        <v>569</v>
      </c>
      <c r="C15" s="377" t="s">
        <v>570</v>
      </c>
      <c r="D15" s="375" t="s">
        <v>205</v>
      </c>
      <c r="E15" s="375" t="s">
        <v>550</v>
      </c>
      <c r="F15" s="375" t="s">
        <v>543</v>
      </c>
      <c r="G15" s="375"/>
      <c r="H15" s="347" t="s">
        <v>571</v>
      </c>
      <c r="I15" s="347" t="s">
        <v>572</v>
      </c>
      <c r="J15" s="370"/>
      <c r="K15" s="370">
        <v>13074.3</v>
      </c>
      <c r="L15" s="370">
        <v>1430.77</v>
      </c>
      <c r="M15" s="370">
        <v>1430.77</v>
      </c>
      <c r="N15" s="370">
        <v>573.9</v>
      </c>
      <c r="O15" s="370">
        <v>698.78</v>
      </c>
      <c r="P15" s="370">
        <v>671.7</v>
      </c>
      <c r="Q15" s="371">
        <f t="shared" si="1"/>
        <v>4805.92</v>
      </c>
      <c r="R15" s="370">
        <v>497.39</v>
      </c>
      <c r="S15" s="370"/>
      <c r="T15" s="370">
        <v>1369.68</v>
      </c>
      <c r="U15" s="370"/>
      <c r="V15" s="370">
        <v>239.12</v>
      </c>
      <c r="W15" s="370">
        <v>173.91</v>
      </c>
      <c r="X15" s="370">
        <v>415.85</v>
      </c>
      <c r="Y15" s="370">
        <v>158.1</v>
      </c>
      <c r="Z15" s="370"/>
      <c r="AA15" s="370">
        <v>2144.27</v>
      </c>
      <c r="AB15" s="370"/>
      <c r="AC15" s="370"/>
      <c r="AD15" s="370">
        <v>239.12</v>
      </c>
      <c r="AE15" s="370"/>
      <c r="AF15" s="370"/>
      <c r="AG15" s="370"/>
      <c r="AH15" s="370"/>
      <c r="AI15" s="371">
        <f t="shared" si="2"/>
        <v>23117.66</v>
      </c>
      <c r="AJ15" s="370">
        <f>5000+10871</f>
        <v>15871</v>
      </c>
      <c r="AK15" s="371">
        <f t="shared" si="3"/>
        <v>7246.66</v>
      </c>
      <c r="AL15" s="347" t="s">
        <v>573</v>
      </c>
      <c r="AM15" s="347" t="s">
        <v>574</v>
      </c>
    </row>
    <row r="16" ht="15.75" customHeight="1">
      <c r="A16" s="375">
        <v>7.0</v>
      </c>
      <c r="B16" s="376" t="s">
        <v>575</v>
      </c>
      <c r="C16" s="377" t="s">
        <v>479</v>
      </c>
      <c r="D16" s="375"/>
      <c r="E16" s="375" t="s">
        <v>576</v>
      </c>
      <c r="F16" s="375" t="s">
        <v>543</v>
      </c>
      <c r="G16" s="375"/>
      <c r="H16" s="347" t="s">
        <v>577</v>
      </c>
      <c r="I16" s="347"/>
      <c r="J16" s="370"/>
      <c r="K16" s="370">
        <v>19248.28</v>
      </c>
      <c r="L16" s="370">
        <v>1430.77</v>
      </c>
      <c r="M16" s="370">
        <v>1430.77</v>
      </c>
      <c r="N16" s="370">
        <v>573.9</v>
      </c>
      <c r="O16" s="370">
        <v>698.78</v>
      </c>
      <c r="P16" s="370">
        <v>671.7</v>
      </c>
      <c r="Q16" s="371">
        <f t="shared" si="1"/>
        <v>4805.92</v>
      </c>
      <c r="R16" s="370">
        <v>497.39</v>
      </c>
      <c r="S16" s="370"/>
      <c r="T16" s="370">
        <v>1369.68</v>
      </c>
      <c r="U16" s="370"/>
      <c r="V16" s="370">
        <v>239.12</v>
      </c>
      <c r="W16" s="370">
        <v>173.91</v>
      </c>
      <c r="X16" s="370">
        <v>415.85</v>
      </c>
      <c r="Y16" s="370">
        <v>158.1</v>
      </c>
      <c r="Z16" s="370"/>
      <c r="AA16" s="370">
        <v>2144.27</v>
      </c>
      <c r="AB16" s="370"/>
      <c r="AC16" s="370">
        <v>1569.89</v>
      </c>
      <c r="AD16" s="370">
        <v>239.12</v>
      </c>
      <c r="AE16" s="370"/>
      <c r="AF16" s="370"/>
      <c r="AG16" s="370"/>
      <c r="AH16" s="370"/>
      <c r="AI16" s="371">
        <f t="shared" si="2"/>
        <v>30861.53</v>
      </c>
      <c r="AJ16" s="370">
        <f>5000+25861.55</f>
        <v>30861.55</v>
      </c>
      <c r="AK16" s="378">
        <f t="shared" si="3"/>
        <v>-0.02</v>
      </c>
      <c r="AL16" s="347" t="s">
        <v>578</v>
      </c>
      <c r="AM16" s="387">
        <v>44819.0</v>
      </c>
    </row>
    <row r="17" ht="15.75" customHeight="1">
      <c r="A17" s="381">
        <v>8.0</v>
      </c>
      <c r="B17" s="376" t="s">
        <v>579</v>
      </c>
      <c r="C17" s="377" t="s">
        <v>580</v>
      </c>
      <c r="D17" s="382" t="s">
        <v>197</v>
      </c>
      <c r="E17" s="382" t="s">
        <v>556</v>
      </c>
      <c r="F17" s="382" t="s">
        <v>543</v>
      </c>
      <c r="G17" s="347"/>
      <c r="H17" s="347" t="s">
        <v>581</v>
      </c>
      <c r="I17" s="347" t="s">
        <v>582</v>
      </c>
      <c r="J17" s="370"/>
      <c r="K17" s="370">
        <v>15689.16</v>
      </c>
      <c r="L17" s="370">
        <v>1430.77</v>
      </c>
      <c r="M17" s="370">
        <v>1430.77</v>
      </c>
      <c r="N17" s="370">
        <v>573.9</v>
      </c>
      <c r="O17" s="370">
        <v>698.78</v>
      </c>
      <c r="P17" s="370">
        <v>671.7</v>
      </c>
      <c r="Q17" s="371">
        <f t="shared" si="1"/>
        <v>4805.92</v>
      </c>
      <c r="R17" s="370">
        <v>497.39</v>
      </c>
      <c r="S17" s="370"/>
      <c r="T17" s="370">
        <v>1369.68</v>
      </c>
      <c r="U17" s="370"/>
      <c r="V17" s="370">
        <v>239.12</v>
      </c>
      <c r="W17" s="370">
        <v>173.91</v>
      </c>
      <c r="X17" s="370">
        <v>415.85</v>
      </c>
      <c r="Y17" s="370">
        <v>158.1</v>
      </c>
      <c r="Z17" s="370"/>
      <c r="AA17" s="370">
        <v>2144.27</v>
      </c>
      <c r="AB17" s="370"/>
      <c r="AC17" s="370">
        <v>1569.89</v>
      </c>
      <c r="AD17" s="370">
        <v>239.12</v>
      </c>
      <c r="AE17" s="370"/>
      <c r="AF17" s="370"/>
      <c r="AG17" s="370"/>
      <c r="AH17" s="370"/>
      <c r="AI17" s="371">
        <f t="shared" si="2"/>
        <v>27302.41</v>
      </c>
      <c r="AJ17" s="370"/>
      <c r="AK17" s="371">
        <f t="shared" si="3"/>
        <v>27302.41</v>
      </c>
      <c r="AL17" s="347"/>
      <c r="AM17" s="383" t="s">
        <v>559</v>
      </c>
    </row>
    <row r="18" ht="15.75" customHeight="1">
      <c r="A18" s="386">
        <v>9.0</v>
      </c>
      <c r="B18" s="376" t="s">
        <v>583</v>
      </c>
      <c r="C18" s="377" t="s">
        <v>584</v>
      </c>
      <c r="D18" s="375" t="s">
        <v>205</v>
      </c>
      <c r="E18" s="375" t="s">
        <v>550</v>
      </c>
      <c r="F18" s="375" t="s">
        <v>543</v>
      </c>
      <c r="G18" s="375"/>
      <c r="H18" s="347" t="s">
        <v>571</v>
      </c>
      <c r="I18" s="347" t="s">
        <v>572</v>
      </c>
      <c r="J18" s="370"/>
      <c r="K18" s="370">
        <v>13074.3</v>
      </c>
      <c r="L18" s="370">
        <v>1430.77</v>
      </c>
      <c r="M18" s="370">
        <v>1430.77</v>
      </c>
      <c r="N18" s="370">
        <v>573.9</v>
      </c>
      <c r="O18" s="370">
        <v>698.78</v>
      </c>
      <c r="P18" s="370">
        <v>671.7</v>
      </c>
      <c r="Q18" s="371">
        <f t="shared" si="1"/>
        <v>4805.92</v>
      </c>
      <c r="R18" s="370">
        <v>497.39</v>
      </c>
      <c r="S18" s="370"/>
      <c r="T18" s="370">
        <v>1369.68</v>
      </c>
      <c r="U18" s="370"/>
      <c r="V18" s="370">
        <v>239.12</v>
      </c>
      <c r="W18" s="370">
        <v>173.91</v>
      </c>
      <c r="X18" s="370">
        <v>415.85</v>
      </c>
      <c r="Y18" s="370">
        <v>158.1</v>
      </c>
      <c r="Z18" s="370"/>
      <c r="AA18" s="370">
        <v>2144.27</v>
      </c>
      <c r="AB18" s="370"/>
      <c r="AC18" s="370"/>
      <c r="AD18" s="370">
        <v>239.12</v>
      </c>
      <c r="AE18" s="370"/>
      <c r="AF18" s="370"/>
      <c r="AG18" s="370"/>
      <c r="AH18" s="370"/>
      <c r="AI18" s="371">
        <f t="shared" si="2"/>
        <v>23117.66</v>
      </c>
      <c r="AJ18" s="370">
        <f>5000+10871</f>
        <v>15871</v>
      </c>
      <c r="AK18" s="371">
        <f t="shared" si="3"/>
        <v>7246.66</v>
      </c>
      <c r="AL18" s="347" t="s">
        <v>585</v>
      </c>
      <c r="AM18" s="387">
        <v>44798.0</v>
      </c>
    </row>
    <row r="19" ht="15.75" customHeight="1">
      <c r="A19" s="375">
        <v>10.0</v>
      </c>
      <c r="B19" s="385" t="s">
        <v>586</v>
      </c>
      <c r="C19" s="377" t="s">
        <v>587</v>
      </c>
      <c r="D19" s="375" t="s">
        <v>10</v>
      </c>
      <c r="E19" s="375" t="s">
        <v>566</v>
      </c>
      <c r="F19" s="375" t="s">
        <v>543</v>
      </c>
      <c r="G19" s="375">
        <v>9.123646823E9</v>
      </c>
      <c r="H19" s="347" t="s">
        <v>588</v>
      </c>
      <c r="I19" s="347"/>
      <c r="J19" s="370"/>
      <c r="K19" s="370">
        <v>13074.3</v>
      </c>
      <c r="L19" s="370">
        <v>1430.77</v>
      </c>
      <c r="M19" s="370">
        <v>1430.77</v>
      </c>
      <c r="N19" s="370">
        <v>573.9</v>
      </c>
      <c r="O19" s="370">
        <v>698.78</v>
      </c>
      <c r="P19" s="370">
        <v>671.7</v>
      </c>
      <c r="Q19" s="371">
        <f t="shared" si="1"/>
        <v>4805.92</v>
      </c>
      <c r="R19" s="370">
        <v>497.39</v>
      </c>
      <c r="S19" s="370"/>
      <c r="T19" s="370">
        <v>1369.68</v>
      </c>
      <c r="U19" s="370"/>
      <c r="V19" s="370">
        <v>239.12</v>
      </c>
      <c r="W19" s="370">
        <v>173.91</v>
      </c>
      <c r="X19" s="370">
        <v>415.85</v>
      </c>
      <c r="Y19" s="370">
        <v>158.1</v>
      </c>
      <c r="Z19" s="370"/>
      <c r="AA19" s="370">
        <v>2144.27</v>
      </c>
      <c r="AB19" s="370"/>
      <c r="AC19" s="370">
        <v>1569.89</v>
      </c>
      <c r="AD19" s="370">
        <v>239.12</v>
      </c>
      <c r="AE19" s="370"/>
      <c r="AF19" s="370"/>
      <c r="AG19" s="370"/>
      <c r="AH19" s="370"/>
      <c r="AI19" s="371">
        <f t="shared" si="2"/>
        <v>24687.55</v>
      </c>
      <c r="AJ19" s="370">
        <v>24687.55</v>
      </c>
      <c r="AK19" s="371">
        <f t="shared" si="3"/>
        <v>0</v>
      </c>
      <c r="AL19" s="347" t="s">
        <v>589</v>
      </c>
      <c r="AM19" s="379">
        <v>44812.0</v>
      </c>
    </row>
    <row r="20" ht="15.75" customHeight="1">
      <c r="A20" s="381">
        <v>11.0</v>
      </c>
      <c r="B20" s="385" t="s">
        <v>590</v>
      </c>
      <c r="C20" s="377" t="s">
        <v>591</v>
      </c>
      <c r="D20" s="388"/>
      <c r="E20" s="388"/>
      <c r="F20" s="388"/>
      <c r="G20" s="388"/>
      <c r="H20" s="389"/>
      <c r="I20" s="347"/>
      <c r="J20" s="370"/>
      <c r="K20" s="370">
        <v>5520.26</v>
      </c>
      <c r="L20" s="370">
        <v>1430.77</v>
      </c>
      <c r="M20" s="370">
        <v>1430.77</v>
      </c>
      <c r="N20" s="370">
        <v>573.9</v>
      </c>
      <c r="O20" s="370">
        <v>698.78</v>
      </c>
      <c r="P20" s="370">
        <v>671.7</v>
      </c>
      <c r="Q20" s="371">
        <f t="shared" si="1"/>
        <v>4805.92</v>
      </c>
      <c r="R20" s="370">
        <v>497.39</v>
      </c>
      <c r="S20" s="370"/>
      <c r="T20" s="370">
        <v>1369.68</v>
      </c>
      <c r="U20" s="370"/>
      <c r="V20" s="370">
        <v>239.12</v>
      </c>
      <c r="W20" s="370">
        <v>173.91</v>
      </c>
      <c r="X20" s="370">
        <v>415.85</v>
      </c>
      <c r="Y20" s="370">
        <v>158.1</v>
      </c>
      <c r="Z20" s="370"/>
      <c r="AA20" s="370">
        <v>2144.27</v>
      </c>
      <c r="AB20" s="370"/>
      <c r="AC20" s="370"/>
      <c r="AD20" s="370">
        <v>239.12</v>
      </c>
      <c r="AE20" s="370"/>
      <c r="AF20" s="370"/>
      <c r="AG20" s="370"/>
      <c r="AH20" s="370"/>
      <c r="AI20" s="371">
        <f t="shared" si="2"/>
        <v>15563.62</v>
      </c>
      <c r="AJ20" s="370"/>
      <c r="AK20" s="371">
        <f t="shared" si="3"/>
        <v>15563.62</v>
      </c>
      <c r="AL20" s="347" t="s">
        <v>592</v>
      </c>
      <c r="AM20" s="387">
        <v>44786.0</v>
      </c>
    </row>
    <row r="21" ht="15.75" customHeight="1">
      <c r="A21" s="375">
        <v>12.0</v>
      </c>
      <c r="B21" s="390" t="s">
        <v>593</v>
      </c>
      <c r="C21" s="377" t="s">
        <v>465</v>
      </c>
      <c r="D21" s="375" t="s">
        <v>594</v>
      </c>
      <c r="E21" s="388" t="s">
        <v>595</v>
      </c>
      <c r="F21" s="388" t="s">
        <v>543</v>
      </c>
      <c r="G21" s="388">
        <v>9.062426038E9</v>
      </c>
      <c r="H21" s="389" t="s">
        <v>596</v>
      </c>
      <c r="I21" s="347"/>
      <c r="J21" s="370"/>
      <c r="K21" s="370">
        <v>8400.0</v>
      </c>
      <c r="L21" s="370"/>
      <c r="M21" s="370"/>
      <c r="N21" s="370"/>
      <c r="O21" s="370"/>
      <c r="P21" s="370"/>
      <c r="Q21" s="371"/>
      <c r="R21" s="370">
        <v>497.39</v>
      </c>
      <c r="S21" s="370"/>
      <c r="T21" s="370">
        <v>1369.68</v>
      </c>
      <c r="U21" s="370"/>
      <c r="V21" s="370">
        <v>239.12</v>
      </c>
      <c r="W21" s="370"/>
      <c r="X21" s="370"/>
      <c r="Y21" s="370"/>
      <c r="Z21" s="370"/>
      <c r="AA21" s="370"/>
      <c r="AB21" s="370"/>
      <c r="AC21" s="370"/>
      <c r="AD21" s="370"/>
      <c r="AE21" s="370"/>
      <c r="AF21" s="370"/>
      <c r="AG21" s="370"/>
      <c r="AH21" s="370"/>
      <c r="AI21" s="371">
        <f t="shared" si="2"/>
        <v>10506.19</v>
      </c>
      <c r="AJ21" s="370">
        <v>10506.17</v>
      </c>
      <c r="AK21" s="371">
        <f t="shared" si="3"/>
        <v>0.02</v>
      </c>
      <c r="AL21" s="347" t="s">
        <v>597</v>
      </c>
      <c r="AM21" s="387">
        <v>44785.0</v>
      </c>
    </row>
    <row r="22" ht="15.75" customHeight="1">
      <c r="A22" s="391" t="s">
        <v>598</v>
      </c>
      <c r="B22" s="388"/>
      <c r="C22" s="388"/>
      <c r="D22" s="388"/>
      <c r="E22" s="388"/>
      <c r="F22" s="388"/>
      <c r="G22" s="388"/>
      <c r="H22" s="389"/>
      <c r="I22" s="347"/>
      <c r="J22" s="370"/>
      <c r="K22" s="370"/>
      <c r="L22" s="370"/>
      <c r="M22" s="370"/>
      <c r="N22" s="370"/>
      <c r="O22" s="370"/>
      <c r="P22" s="370"/>
      <c r="Q22" s="371"/>
      <c r="R22" s="370"/>
      <c r="S22" s="370"/>
      <c r="T22" s="370"/>
      <c r="U22" s="370"/>
      <c r="V22" s="370"/>
      <c r="W22" s="370"/>
      <c r="X22" s="370"/>
      <c r="Y22" s="370"/>
      <c r="Z22" s="370"/>
      <c r="AA22" s="370"/>
      <c r="AB22" s="370"/>
      <c r="AC22" s="370"/>
      <c r="AD22" s="370"/>
      <c r="AE22" s="370"/>
      <c r="AF22" s="370"/>
      <c r="AG22" s="370"/>
      <c r="AH22" s="370"/>
      <c r="AI22" s="371"/>
      <c r="AJ22" s="370"/>
      <c r="AK22" s="371"/>
      <c r="AL22" s="347"/>
      <c r="AM22" s="347"/>
    </row>
    <row r="23" ht="15.75" customHeight="1">
      <c r="A23" s="381">
        <v>13.0</v>
      </c>
      <c r="B23" s="376" t="s">
        <v>599</v>
      </c>
      <c r="C23" s="392" t="s">
        <v>600</v>
      </c>
      <c r="D23" s="382" t="s">
        <v>196</v>
      </c>
      <c r="E23" s="382" t="s">
        <v>601</v>
      </c>
      <c r="F23" s="382" t="s">
        <v>543</v>
      </c>
      <c r="G23" s="382">
        <v>9.366175012E9</v>
      </c>
      <c r="H23" s="347" t="s">
        <v>602</v>
      </c>
      <c r="I23" s="347"/>
      <c r="J23" s="370"/>
      <c r="K23" s="370">
        <v>16342.88</v>
      </c>
      <c r="L23" s="370">
        <v>1430.77</v>
      </c>
      <c r="M23" s="370">
        <v>1430.77</v>
      </c>
      <c r="N23" s="370">
        <v>573.9</v>
      </c>
      <c r="O23" s="370">
        <v>698.78</v>
      </c>
      <c r="P23" s="370">
        <v>671.7</v>
      </c>
      <c r="Q23" s="371">
        <f t="shared" ref="Q23:Q24" si="4">SUM(L23:P23)</f>
        <v>4805.92</v>
      </c>
      <c r="R23" s="370">
        <v>497.39</v>
      </c>
      <c r="S23" s="370"/>
      <c r="T23" s="370">
        <v>1369.68</v>
      </c>
      <c r="U23" s="370"/>
      <c r="V23" s="370">
        <v>239.12</v>
      </c>
      <c r="W23" s="370">
        <v>173.91</v>
      </c>
      <c r="X23" s="370">
        <v>415.85</v>
      </c>
      <c r="Y23" s="370">
        <v>158.1</v>
      </c>
      <c r="Z23" s="370"/>
      <c r="AA23" s="370">
        <v>2144.27</v>
      </c>
      <c r="AB23" s="370"/>
      <c r="AC23" s="370">
        <v>1569.89</v>
      </c>
      <c r="AD23" s="370">
        <v>239.12</v>
      </c>
      <c r="AE23" s="370"/>
      <c r="AF23" s="370"/>
      <c r="AG23" s="370"/>
      <c r="AH23" s="370"/>
      <c r="AI23" s="371">
        <f t="shared" ref="AI23:AI24" si="5">K23+Q23+SUM(R23:AH23)</f>
        <v>27956.13</v>
      </c>
      <c r="AJ23" s="370"/>
      <c r="AK23" s="371">
        <f t="shared" ref="AK23:AK24" si="6">AI23-AJ23</f>
        <v>27956.13</v>
      </c>
      <c r="AL23" s="347"/>
      <c r="AM23" s="383" t="s">
        <v>559</v>
      </c>
    </row>
    <row r="24" ht="15.75" customHeight="1">
      <c r="A24" s="382">
        <v>14.0</v>
      </c>
      <c r="B24" s="376" t="s">
        <v>603</v>
      </c>
      <c r="C24" s="392" t="s">
        <v>604</v>
      </c>
      <c r="D24" s="382" t="s">
        <v>208</v>
      </c>
      <c r="E24" s="382" t="s">
        <v>550</v>
      </c>
      <c r="F24" s="382" t="s">
        <v>543</v>
      </c>
      <c r="G24" s="382">
        <v>9.703851974E9</v>
      </c>
      <c r="H24" s="380" t="s">
        <v>605</v>
      </c>
      <c r="I24" s="347"/>
      <c r="J24" s="370"/>
      <c r="K24" s="370">
        <v>18957.74</v>
      </c>
      <c r="L24" s="370">
        <v>1430.77</v>
      </c>
      <c r="M24" s="370">
        <v>1430.77</v>
      </c>
      <c r="N24" s="370">
        <v>573.9</v>
      </c>
      <c r="O24" s="370">
        <v>698.78</v>
      </c>
      <c r="P24" s="370">
        <v>671.7</v>
      </c>
      <c r="Q24" s="371">
        <f t="shared" si="4"/>
        <v>4805.92</v>
      </c>
      <c r="R24" s="370">
        <v>497.39</v>
      </c>
      <c r="S24" s="370"/>
      <c r="T24" s="370">
        <v>1369.68</v>
      </c>
      <c r="U24" s="370"/>
      <c r="V24" s="370">
        <v>239.12</v>
      </c>
      <c r="W24" s="370">
        <v>173.91</v>
      </c>
      <c r="X24" s="370">
        <v>415.85</v>
      </c>
      <c r="Y24" s="370">
        <v>158.1</v>
      </c>
      <c r="Z24" s="370"/>
      <c r="AA24" s="370">
        <v>2144.27</v>
      </c>
      <c r="AB24" s="370"/>
      <c r="AC24" s="370"/>
      <c r="AD24" s="370">
        <v>239.12</v>
      </c>
      <c r="AE24" s="370"/>
      <c r="AF24" s="370"/>
      <c r="AG24" s="370"/>
      <c r="AH24" s="370"/>
      <c r="AI24" s="371">
        <f t="shared" si="5"/>
        <v>29001.1</v>
      </c>
      <c r="AJ24" s="370">
        <f>5000+20000+4001.1</f>
        <v>29001.1</v>
      </c>
      <c r="AK24" s="371">
        <f t="shared" si="6"/>
        <v>0</v>
      </c>
      <c r="AL24" s="347" t="s">
        <v>606</v>
      </c>
      <c r="AM24" s="347" t="s">
        <v>607</v>
      </c>
    </row>
    <row r="25" ht="15.75" hidden="1" customHeight="1">
      <c r="A25" s="382">
        <v>15.0</v>
      </c>
      <c r="B25" s="393" t="s">
        <v>608</v>
      </c>
      <c r="C25" s="394" t="s">
        <v>609</v>
      </c>
      <c r="D25" s="395"/>
      <c r="E25" s="395" t="s">
        <v>550</v>
      </c>
      <c r="F25" s="395" t="s">
        <v>610</v>
      </c>
      <c r="G25" s="395">
        <v>9.505867122E9</v>
      </c>
      <c r="H25" s="394"/>
      <c r="I25" s="396"/>
      <c r="J25" s="397"/>
      <c r="K25" s="397"/>
      <c r="L25" s="397"/>
      <c r="M25" s="397"/>
      <c r="N25" s="397"/>
      <c r="O25" s="397"/>
      <c r="P25" s="397"/>
      <c r="Q25" s="398"/>
      <c r="R25" s="370">
        <v>497.39</v>
      </c>
      <c r="S25" s="397"/>
      <c r="T25" s="370">
        <v>1369.68</v>
      </c>
      <c r="U25" s="397"/>
      <c r="V25" s="370">
        <v>239.12</v>
      </c>
      <c r="W25" s="370">
        <v>173.91</v>
      </c>
      <c r="X25" s="370">
        <v>415.85</v>
      </c>
      <c r="Y25" s="370"/>
      <c r="Z25" s="397"/>
      <c r="AA25" s="370"/>
      <c r="AB25" s="397"/>
      <c r="AC25" s="370"/>
      <c r="AD25" s="370"/>
      <c r="AE25" s="397"/>
      <c r="AF25" s="397"/>
      <c r="AG25" s="397"/>
      <c r="AH25" s="397"/>
      <c r="AI25" s="398"/>
      <c r="AJ25" s="397"/>
      <c r="AK25" s="398"/>
      <c r="AL25" s="394"/>
      <c r="AM25" s="394"/>
    </row>
    <row r="26" ht="15.75" customHeight="1">
      <c r="A26" s="399">
        <v>16.0</v>
      </c>
      <c r="B26" s="376" t="s">
        <v>611</v>
      </c>
      <c r="C26" s="392" t="s">
        <v>419</v>
      </c>
      <c r="D26" s="382" t="s">
        <v>207</v>
      </c>
      <c r="E26" s="382" t="s">
        <v>550</v>
      </c>
      <c r="F26" s="382" t="s">
        <v>543</v>
      </c>
      <c r="G26" s="382">
        <v>9.485417692E9</v>
      </c>
      <c r="H26" s="384" t="s">
        <v>612</v>
      </c>
      <c r="I26" s="363" t="s">
        <v>552</v>
      </c>
      <c r="J26" s="370"/>
      <c r="K26" s="370">
        <v>19611.45</v>
      </c>
      <c r="L26" s="370">
        <v>1430.77</v>
      </c>
      <c r="M26" s="370">
        <v>1430.77</v>
      </c>
      <c r="N26" s="370">
        <v>573.9</v>
      </c>
      <c r="O26" s="370">
        <v>698.78</v>
      </c>
      <c r="P26" s="370">
        <v>671.7</v>
      </c>
      <c r="Q26" s="371">
        <f t="shared" ref="Q26:Q30" si="7">SUM(L26:P26)</f>
        <v>4805.92</v>
      </c>
      <c r="R26" s="370">
        <v>497.39</v>
      </c>
      <c r="S26" s="370"/>
      <c r="T26" s="370">
        <v>1369.68</v>
      </c>
      <c r="U26" s="370"/>
      <c r="V26" s="370">
        <v>239.12</v>
      </c>
      <c r="W26" s="370">
        <v>173.91</v>
      </c>
      <c r="X26" s="370">
        <v>415.85</v>
      </c>
      <c r="Y26" s="370">
        <v>158.1</v>
      </c>
      <c r="Z26" s="370"/>
      <c r="AA26" s="370">
        <v>2144.27</v>
      </c>
      <c r="AB26" s="370"/>
      <c r="AC26" s="370"/>
      <c r="AD26" s="370">
        <v>239.12</v>
      </c>
      <c r="AE26" s="370"/>
      <c r="AF26" s="370"/>
      <c r="AG26" s="370"/>
      <c r="AH26" s="370"/>
      <c r="AI26" s="371">
        <f t="shared" ref="AI26:AI30" si="8">K26+Q26+SUM(R26:AH26)</f>
        <v>29654.81</v>
      </c>
      <c r="AJ26" s="370">
        <v>29654.81</v>
      </c>
      <c r="AK26" s="371">
        <f t="shared" ref="AK26:AK30" si="9">AI26-AJ26</f>
        <v>0</v>
      </c>
      <c r="AL26" s="347" t="s">
        <v>613</v>
      </c>
      <c r="AM26" s="400"/>
    </row>
    <row r="27" ht="15.75" customHeight="1">
      <c r="A27" s="382">
        <v>17.0</v>
      </c>
      <c r="B27" s="376" t="s">
        <v>614</v>
      </c>
      <c r="C27" s="392" t="s">
        <v>470</v>
      </c>
      <c r="D27" s="382" t="s">
        <v>203</v>
      </c>
      <c r="E27" s="382" t="s">
        <v>556</v>
      </c>
      <c r="F27" s="382" t="s">
        <v>543</v>
      </c>
      <c r="G27" s="382">
        <v>9.682349275E9</v>
      </c>
      <c r="H27" s="347" t="s">
        <v>615</v>
      </c>
      <c r="I27" s="363" t="s">
        <v>552</v>
      </c>
      <c r="J27" s="370"/>
      <c r="K27" s="370">
        <v>18957.74</v>
      </c>
      <c r="L27" s="370">
        <v>1430.77</v>
      </c>
      <c r="M27" s="370">
        <v>1430.77</v>
      </c>
      <c r="N27" s="370">
        <v>573.9</v>
      </c>
      <c r="O27" s="370">
        <v>698.78</v>
      </c>
      <c r="P27" s="370">
        <v>671.7</v>
      </c>
      <c r="Q27" s="371">
        <f t="shared" si="7"/>
        <v>4805.92</v>
      </c>
      <c r="R27" s="370">
        <v>497.39</v>
      </c>
      <c r="S27" s="370"/>
      <c r="T27" s="370">
        <v>1369.68</v>
      </c>
      <c r="U27" s="370"/>
      <c r="V27" s="370">
        <v>239.12</v>
      </c>
      <c r="W27" s="370">
        <v>173.91</v>
      </c>
      <c r="X27" s="370">
        <v>415.85</v>
      </c>
      <c r="Y27" s="370">
        <v>158.1</v>
      </c>
      <c r="Z27" s="370"/>
      <c r="AA27" s="370">
        <v>2144.27</v>
      </c>
      <c r="AB27" s="370"/>
      <c r="AC27" s="370">
        <v>1569.89</v>
      </c>
      <c r="AD27" s="370">
        <v>239.12</v>
      </c>
      <c r="AE27" s="370"/>
      <c r="AF27" s="370"/>
      <c r="AG27" s="370"/>
      <c r="AH27" s="370"/>
      <c r="AI27" s="371">
        <f t="shared" si="8"/>
        <v>30570.99</v>
      </c>
      <c r="AJ27" s="370">
        <v>30570.99</v>
      </c>
      <c r="AK27" s="371">
        <f t="shared" si="9"/>
        <v>0</v>
      </c>
      <c r="AL27" s="347" t="s">
        <v>613</v>
      </c>
      <c r="AM27" s="347"/>
    </row>
    <row r="28" ht="15.75" customHeight="1">
      <c r="A28" s="382">
        <v>18.0</v>
      </c>
      <c r="B28" s="376" t="s">
        <v>616</v>
      </c>
      <c r="C28" s="392" t="s">
        <v>453</v>
      </c>
      <c r="D28" s="382" t="s">
        <v>167</v>
      </c>
      <c r="E28" s="382" t="s">
        <v>550</v>
      </c>
      <c r="F28" s="382" t="s">
        <v>543</v>
      </c>
      <c r="G28" s="382">
        <v>9.487223647E9</v>
      </c>
      <c r="H28" s="347" t="s">
        <v>617</v>
      </c>
      <c r="I28" s="363" t="s">
        <v>552</v>
      </c>
      <c r="J28" s="370"/>
      <c r="K28" s="370">
        <v>19611.45</v>
      </c>
      <c r="L28" s="370">
        <v>1430.77</v>
      </c>
      <c r="M28" s="370">
        <v>1430.77</v>
      </c>
      <c r="N28" s="370">
        <v>573.9</v>
      </c>
      <c r="O28" s="370">
        <v>698.78</v>
      </c>
      <c r="P28" s="370">
        <v>671.7</v>
      </c>
      <c r="Q28" s="371">
        <f t="shared" si="7"/>
        <v>4805.92</v>
      </c>
      <c r="R28" s="370">
        <v>497.39</v>
      </c>
      <c r="S28" s="370"/>
      <c r="T28" s="370">
        <v>1369.68</v>
      </c>
      <c r="U28" s="370"/>
      <c r="V28" s="370">
        <v>239.12</v>
      </c>
      <c r="W28" s="370">
        <v>173.91</v>
      </c>
      <c r="X28" s="370">
        <v>415.85</v>
      </c>
      <c r="Y28" s="370">
        <v>158.1</v>
      </c>
      <c r="Z28" s="370"/>
      <c r="AA28" s="370">
        <v>2144.27</v>
      </c>
      <c r="AB28" s="370"/>
      <c r="AC28" s="370">
        <v>1569.89</v>
      </c>
      <c r="AD28" s="370">
        <v>239.12</v>
      </c>
      <c r="AE28" s="370"/>
      <c r="AF28" s="370"/>
      <c r="AG28" s="370"/>
      <c r="AH28" s="370"/>
      <c r="AI28" s="371">
        <f t="shared" si="8"/>
        <v>31224.7</v>
      </c>
      <c r="AJ28" s="370">
        <v>31224.7</v>
      </c>
      <c r="AK28" s="371">
        <f t="shared" si="9"/>
        <v>0</v>
      </c>
      <c r="AL28" s="347" t="s">
        <v>613</v>
      </c>
      <c r="AM28" s="347"/>
    </row>
    <row r="29" ht="15.75" customHeight="1">
      <c r="A29" s="381">
        <v>19.0</v>
      </c>
      <c r="B29" s="376" t="s">
        <v>618</v>
      </c>
      <c r="C29" s="392" t="s">
        <v>619</v>
      </c>
      <c r="D29" s="382" t="s">
        <v>196</v>
      </c>
      <c r="E29" s="382" t="s">
        <v>601</v>
      </c>
      <c r="F29" s="382" t="s">
        <v>543</v>
      </c>
      <c r="G29" s="382"/>
      <c r="H29" s="347" t="s">
        <v>620</v>
      </c>
      <c r="I29" s="347"/>
      <c r="J29" s="370"/>
      <c r="K29" s="370">
        <v>16342.88</v>
      </c>
      <c r="L29" s="370">
        <v>1430.77</v>
      </c>
      <c r="M29" s="370">
        <v>1430.77</v>
      </c>
      <c r="N29" s="370">
        <v>573.9</v>
      </c>
      <c r="O29" s="370">
        <v>698.78</v>
      </c>
      <c r="P29" s="370">
        <v>671.7</v>
      </c>
      <c r="Q29" s="371">
        <f t="shared" si="7"/>
        <v>4805.92</v>
      </c>
      <c r="R29" s="370">
        <v>497.39</v>
      </c>
      <c r="S29" s="370"/>
      <c r="T29" s="370">
        <v>1369.68</v>
      </c>
      <c r="U29" s="370"/>
      <c r="V29" s="370">
        <v>239.12</v>
      </c>
      <c r="W29" s="370">
        <v>173.91</v>
      </c>
      <c r="X29" s="370">
        <v>415.85</v>
      </c>
      <c r="Y29" s="370">
        <v>158.1</v>
      </c>
      <c r="Z29" s="370"/>
      <c r="AA29" s="370">
        <v>2144.27</v>
      </c>
      <c r="AB29" s="370"/>
      <c r="AC29" s="370">
        <v>1569.89</v>
      </c>
      <c r="AD29" s="370">
        <v>239.12</v>
      </c>
      <c r="AE29" s="370"/>
      <c r="AF29" s="370"/>
      <c r="AG29" s="370"/>
      <c r="AH29" s="370"/>
      <c r="AI29" s="371">
        <f t="shared" si="8"/>
        <v>27956.13</v>
      </c>
      <c r="AJ29" s="370"/>
      <c r="AK29" s="371">
        <f t="shared" si="9"/>
        <v>27956.13</v>
      </c>
      <c r="AL29" s="347"/>
      <c r="AM29" s="383" t="s">
        <v>559</v>
      </c>
    </row>
    <row r="30" ht="15.75" customHeight="1">
      <c r="A30" s="382">
        <v>20.0</v>
      </c>
      <c r="B30" s="376" t="s">
        <v>621</v>
      </c>
      <c r="C30" s="392" t="s">
        <v>622</v>
      </c>
      <c r="D30" s="382" t="s">
        <v>203</v>
      </c>
      <c r="E30" s="382" t="s">
        <v>556</v>
      </c>
      <c r="F30" s="382" t="s">
        <v>543</v>
      </c>
      <c r="G30" s="382">
        <v>9.999526467E9</v>
      </c>
      <c r="H30" s="347" t="s">
        <v>623</v>
      </c>
      <c r="I30" s="363" t="s">
        <v>552</v>
      </c>
      <c r="J30" s="370"/>
      <c r="K30" s="370">
        <v>18957.74</v>
      </c>
      <c r="L30" s="370">
        <v>1430.77</v>
      </c>
      <c r="M30" s="370">
        <v>1430.77</v>
      </c>
      <c r="N30" s="370">
        <v>573.9</v>
      </c>
      <c r="O30" s="370">
        <v>698.78</v>
      </c>
      <c r="P30" s="370">
        <v>671.7</v>
      </c>
      <c r="Q30" s="371">
        <f t="shared" si="7"/>
        <v>4805.92</v>
      </c>
      <c r="R30" s="370">
        <v>497.39</v>
      </c>
      <c r="S30" s="370"/>
      <c r="T30" s="370">
        <v>1369.68</v>
      </c>
      <c r="U30" s="370"/>
      <c r="V30" s="370">
        <v>239.12</v>
      </c>
      <c r="W30" s="370">
        <v>173.91</v>
      </c>
      <c r="X30" s="370">
        <v>415.85</v>
      </c>
      <c r="Y30" s="370">
        <v>158.1</v>
      </c>
      <c r="Z30" s="370"/>
      <c r="AA30" s="370">
        <v>2144.27</v>
      </c>
      <c r="AB30" s="370"/>
      <c r="AC30" s="370">
        <v>1569.89</v>
      </c>
      <c r="AD30" s="370">
        <v>239.12</v>
      </c>
      <c r="AE30" s="370"/>
      <c r="AF30" s="370"/>
      <c r="AG30" s="370"/>
      <c r="AH30" s="370"/>
      <c r="AI30" s="371">
        <f t="shared" si="8"/>
        <v>30570.99</v>
      </c>
      <c r="AJ30" s="370">
        <v>30570.99</v>
      </c>
      <c r="AK30" s="371">
        <f t="shared" si="9"/>
        <v>0</v>
      </c>
      <c r="AL30" s="347" t="s">
        <v>613</v>
      </c>
      <c r="AM30" s="347"/>
    </row>
    <row r="31" ht="15.75" customHeight="1">
      <c r="A31" s="401" t="s">
        <v>624</v>
      </c>
      <c r="B31" s="402"/>
      <c r="C31" s="402"/>
      <c r="D31" s="402"/>
      <c r="E31" s="402"/>
      <c r="F31" s="402"/>
      <c r="G31" s="402"/>
      <c r="H31" s="403"/>
      <c r="I31" s="363"/>
      <c r="J31" s="370"/>
      <c r="K31" s="370"/>
      <c r="L31" s="370"/>
      <c r="M31" s="370"/>
      <c r="N31" s="370"/>
      <c r="O31" s="370"/>
      <c r="P31" s="370"/>
      <c r="Q31" s="371"/>
      <c r="R31" s="370"/>
      <c r="S31" s="370"/>
      <c r="T31" s="370"/>
      <c r="U31" s="370"/>
      <c r="V31" s="370"/>
      <c r="W31" s="370"/>
      <c r="X31" s="370"/>
      <c r="Y31" s="370"/>
      <c r="Z31" s="370"/>
      <c r="AA31" s="370"/>
      <c r="AB31" s="370"/>
      <c r="AC31" s="370"/>
      <c r="AD31" s="370"/>
      <c r="AE31" s="370"/>
      <c r="AF31" s="370"/>
      <c r="AG31" s="370"/>
      <c r="AH31" s="370"/>
      <c r="AI31" s="371"/>
      <c r="AJ31" s="370"/>
      <c r="AK31" s="371"/>
      <c r="AL31" s="347"/>
      <c r="AM31" s="347"/>
    </row>
    <row r="32" ht="15.75" customHeight="1">
      <c r="A32" s="375">
        <v>21.0</v>
      </c>
      <c r="B32" s="404" t="s">
        <v>625</v>
      </c>
      <c r="C32" s="405" t="s">
        <v>495</v>
      </c>
      <c r="D32" s="375" t="s">
        <v>31</v>
      </c>
      <c r="E32" s="375" t="s">
        <v>556</v>
      </c>
      <c r="F32" s="375" t="s">
        <v>543</v>
      </c>
      <c r="G32" s="375"/>
      <c r="H32" s="347" t="s">
        <v>626</v>
      </c>
      <c r="I32" s="363" t="s">
        <v>552</v>
      </c>
      <c r="J32" s="370"/>
      <c r="K32" s="370">
        <v>24654.24</v>
      </c>
      <c r="L32" s="370">
        <v>1430.77</v>
      </c>
      <c r="M32" s="370">
        <v>1430.77</v>
      </c>
      <c r="N32" s="370">
        <v>573.9</v>
      </c>
      <c r="O32" s="370">
        <v>698.78</v>
      </c>
      <c r="P32" s="370">
        <v>671.7</v>
      </c>
      <c r="Q32" s="371">
        <f t="shared" ref="Q32:Q33" si="10">SUM(L32:P32)</f>
        <v>4805.92</v>
      </c>
      <c r="R32" s="370">
        <v>497.39</v>
      </c>
      <c r="S32" s="370">
        <v>1569.89</v>
      </c>
      <c r="T32" s="370"/>
      <c r="U32" s="370"/>
      <c r="V32" s="370">
        <v>239.12</v>
      </c>
      <c r="W32" s="370">
        <v>173.91</v>
      </c>
      <c r="X32" s="370">
        <v>415.85</v>
      </c>
      <c r="Y32" s="370">
        <v>158.1</v>
      </c>
      <c r="Z32" s="370"/>
      <c r="AA32" s="370">
        <v>2144.27</v>
      </c>
      <c r="AB32" s="370"/>
      <c r="AC32" s="370">
        <v>1569.89</v>
      </c>
      <c r="AD32" s="370">
        <v>239.12</v>
      </c>
      <c r="AE32" s="370"/>
      <c r="AF32" s="370"/>
      <c r="AG32" s="370"/>
      <c r="AH32" s="370"/>
      <c r="AI32" s="371">
        <f t="shared" ref="AI32:AI33" si="11">K32+Q32+SUM(R32:AH32)</f>
        <v>36467.7</v>
      </c>
      <c r="AJ32" s="370">
        <v>36467.7</v>
      </c>
      <c r="AK32" s="371">
        <f t="shared" ref="AK32:AK33" si="12">AI32-AJ32</f>
        <v>0</v>
      </c>
      <c r="AL32" s="347" t="s">
        <v>613</v>
      </c>
      <c r="AM32" s="347"/>
    </row>
    <row r="33" ht="15.75" customHeight="1">
      <c r="A33" s="375">
        <v>22.0</v>
      </c>
      <c r="B33" s="404" t="s">
        <v>627</v>
      </c>
      <c r="C33" s="405" t="s">
        <v>628</v>
      </c>
      <c r="D33" s="375" t="s">
        <v>31</v>
      </c>
      <c r="E33" s="375" t="s">
        <v>550</v>
      </c>
      <c r="F33" s="375" t="s">
        <v>543</v>
      </c>
      <c r="G33" s="375">
        <v>9.608976481E9</v>
      </c>
      <c r="H33" s="347" t="s">
        <v>629</v>
      </c>
      <c r="I33" s="363"/>
      <c r="J33" s="370"/>
      <c r="K33" s="370">
        <v>8218.08</v>
      </c>
      <c r="L33" s="370">
        <v>1430.77</v>
      </c>
      <c r="M33" s="370">
        <v>1430.77</v>
      </c>
      <c r="N33" s="370">
        <v>573.9</v>
      </c>
      <c r="O33" s="370">
        <v>698.78</v>
      </c>
      <c r="P33" s="370">
        <v>671.7</v>
      </c>
      <c r="Q33" s="371">
        <f t="shared" si="10"/>
        <v>4805.92</v>
      </c>
      <c r="R33" s="370">
        <v>497.39</v>
      </c>
      <c r="S33" s="370">
        <v>1569.89</v>
      </c>
      <c r="T33" s="370"/>
      <c r="U33" s="370"/>
      <c r="V33" s="370">
        <v>239.12</v>
      </c>
      <c r="W33" s="370">
        <v>173.91</v>
      </c>
      <c r="X33" s="370">
        <v>415.85</v>
      </c>
      <c r="Y33" s="370">
        <v>158.1</v>
      </c>
      <c r="Z33" s="370"/>
      <c r="AA33" s="370">
        <v>2144.27</v>
      </c>
      <c r="AB33" s="370"/>
      <c r="AC33" s="370"/>
      <c r="AD33" s="370">
        <v>239.12</v>
      </c>
      <c r="AE33" s="370"/>
      <c r="AF33" s="370"/>
      <c r="AG33" s="370"/>
      <c r="AH33" s="370"/>
      <c r="AI33" s="371">
        <f t="shared" si="11"/>
        <v>18461.65</v>
      </c>
      <c r="AJ33" s="370">
        <v>18468.5</v>
      </c>
      <c r="AK33" s="371">
        <f t="shared" si="12"/>
        <v>-6.85</v>
      </c>
      <c r="AL33" s="347" t="s">
        <v>630</v>
      </c>
      <c r="AM33" s="387">
        <v>44824.0</v>
      </c>
    </row>
    <row r="34" ht="15.75" customHeight="1">
      <c r="A34" s="406"/>
      <c r="B34" s="406"/>
      <c r="C34" s="406"/>
      <c r="D34" s="406"/>
      <c r="E34" s="406"/>
      <c r="F34" s="406"/>
      <c r="G34" s="406"/>
      <c r="H34" s="406"/>
      <c r="I34" s="406"/>
      <c r="J34" s="370"/>
      <c r="K34" s="370"/>
      <c r="L34" s="370"/>
      <c r="M34" s="370"/>
      <c r="N34" s="370"/>
      <c r="O34" s="370"/>
      <c r="P34" s="370"/>
      <c r="Q34" s="371"/>
      <c r="R34" s="370"/>
      <c r="S34" s="370"/>
      <c r="T34" s="370"/>
      <c r="U34" s="370"/>
      <c r="V34" s="370"/>
      <c r="W34" s="370"/>
      <c r="X34" s="370"/>
      <c r="Y34" s="370"/>
      <c r="Z34" s="370"/>
      <c r="AA34" s="370"/>
      <c r="AB34" s="370"/>
      <c r="AC34" s="370"/>
      <c r="AD34" s="370"/>
      <c r="AE34" s="370"/>
      <c r="AF34" s="370"/>
      <c r="AG34" s="370"/>
      <c r="AH34" s="370"/>
      <c r="AI34" s="371"/>
      <c r="AJ34" s="370"/>
      <c r="AK34" s="371"/>
      <c r="AL34" s="347"/>
      <c r="AM34" s="347"/>
    </row>
    <row r="35" ht="15.75" customHeight="1">
      <c r="A35" s="407" t="s">
        <v>631</v>
      </c>
      <c r="B35" s="408"/>
      <c r="C35" s="408"/>
      <c r="D35" s="408"/>
      <c r="E35" s="408"/>
      <c r="F35" s="408"/>
      <c r="G35" s="408"/>
      <c r="H35" s="409"/>
      <c r="I35" s="347"/>
      <c r="J35" s="370"/>
      <c r="K35" s="370"/>
      <c r="L35" s="370"/>
      <c r="M35" s="370"/>
      <c r="N35" s="370"/>
      <c r="O35" s="370"/>
      <c r="P35" s="370"/>
      <c r="Q35" s="371"/>
      <c r="R35" s="370"/>
      <c r="S35" s="370"/>
      <c r="T35" s="370"/>
      <c r="U35" s="370"/>
      <c r="V35" s="370"/>
      <c r="W35" s="370"/>
      <c r="X35" s="370"/>
      <c r="Y35" s="370"/>
      <c r="Z35" s="370"/>
      <c r="AA35" s="370"/>
      <c r="AB35" s="370"/>
      <c r="AC35" s="370"/>
      <c r="AD35" s="370"/>
      <c r="AE35" s="370"/>
      <c r="AF35" s="370"/>
      <c r="AG35" s="370"/>
      <c r="AH35" s="370"/>
      <c r="AI35" s="371"/>
      <c r="AJ35" s="370"/>
      <c r="AK35" s="371"/>
      <c r="AL35" s="347"/>
      <c r="AM35" s="347"/>
    </row>
    <row r="36" ht="15.75" customHeight="1">
      <c r="A36" s="391" t="s">
        <v>598</v>
      </c>
      <c r="B36" s="388"/>
      <c r="C36" s="388"/>
      <c r="D36" s="388"/>
      <c r="E36" s="388"/>
      <c r="F36" s="388"/>
      <c r="G36" s="388"/>
      <c r="H36" s="389"/>
      <c r="I36" s="347"/>
      <c r="J36" s="370"/>
      <c r="K36" s="370"/>
      <c r="L36" s="370"/>
      <c r="M36" s="370"/>
      <c r="N36" s="370"/>
      <c r="O36" s="370"/>
      <c r="P36" s="370"/>
      <c r="Q36" s="371"/>
      <c r="R36" s="370"/>
      <c r="S36" s="370"/>
      <c r="T36" s="370"/>
      <c r="U36" s="370"/>
      <c r="V36" s="370"/>
      <c r="W36" s="370"/>
      <c r="X36" s="370"/>
      <c r="Y36" s="370"/>
      <c r="Z36" s="370"/>
      <c r="AA36" s="370"/>
      <c r="AB36" s="370"/>
      <c r="AC36" s="370"/>
      <c r="AD36" s="370"/>
      <c r="AE36" s="370"/>
      <c r="AF36" s="370"/>
      <c r="AG36" s="370"/>
      <c r="AH36" s="370"/>
      <c r="AI36" s="371"/>
      <c r="AJ36" s="370"/>
      <c r="AK36" s="371"/>
      <c r="AL36" s="347"/>
      <c r="AM36" s="347"/>
    </row>
    <row r="37" ht="15.75" customHeight="1">
      <c r="A37" s="391" t="s">
        <v>632</v>
      </c>
      <c r="B37" s="388"/>
      <c r="C37" s="388"/>
      <c r="D37" s="388"/>
      <c r="E37" s="388"/>
      <c r="F37" s="388"/>
      <c r="G37" s="388"/>
      <c r="H37" s="389"/>
      <c r="I37" s="347"/>
      <c r="J37" s="370"/>
      <c r="K37" s="370"/>
      <c r="L37" s="370"/>
      <c r="M37" s="370"/>
      <c r="N37" s="370"/>
      <c r="O37" s="370"/>
      <c r="P37" s="370"/>
      <c r="Q37" s="371"/>
      <c r="R37" s="370"/>
      <c r="S37" s="370"/>
      <c r="T37" s="370"/>
      <c r="U37" s="370"/>
      <c r="V37" s="370"/>
      <c r="W37" s="370"/>
      <c r="X37" s="370"/>
      <c r="Y37" s="370"/>
      <c r="Z37" s="370"/>
      <c r="AA37" s="370"/>
      <c r="AB37" s="370"/>
      <c r="AC37" s="370"/>
      <c r="AD37" s="370"/>
      <c r="AE37" s="370"/>
      <c r="AF37" s="370"/>
      <c r="AG37" s="370"/>
      <c r="AH37" s="370"/>
      <c r="AI37" s="371"/>
      <c r="AJ37" s="370"/>
      <c r="AK37" s="371"/>
      <c r="AL37" s="347"/>
      <c r="AM37" s="347"/>
    </row>
    <row r="38" ht="15.75" customHeight="1">
      <c r="A38" s="382">
        <v>23.0</v>
      </c>
      <c r="B38" s="376" t="s">
        <v>633</v>
      </c>
      <c r="C38" s="392" t="s">
        <v>439</v>
      </c>
      <c r="D38" s="347" t="s">
        <v>193</v>
      </c>
      <c r="E38" s="347" t="s">
        <v>550</v>
      </c>
      <c r="F38" s="347" t="s">
        <v>543</v>
      </c>
      <c r="G38" s="347">
        <v>9.481808373E9</v>
      </c>
      <c r="H38" s="410" t="s">
        <v>634</v>
      </c>
      <c r="I38" s="363" t="s">
        <v>635</v>
      </c>
      <c r="J38" s="370"/>
      <c r="K38" s="370">
        <v>18739.83</v>
      </c>
      <c r="L38" s="370">
        <v>1430.77</v>
      </c>
      <c r="M38" s="370">
        <v>1430.77</v>
      </c>
      <c r="N38" s="370">
        <v>573.9</v>
      </c>
      <c r="O38" s="370">
        <v>698.78</v>
      </c>
      <c r="P38" s="370">
        <v>671.7</v>
      </c>
      <c r="Q38" s="371">
        <f t="shared" ref="Q38:Q43" si="13">SUM(L38:P38)</f>
        <v>4805.92</v>
      </c>
      <c r="R38" s="370">
        <v>497.39</v>
      </c>
      <c r="S38" s="370"/>
      <c r="T38" s="370">
        <v>1369.68</v>
      </c>
      <c r="U38" s="370">
        <v>86.95</v>
      </c>
      <c r="V38" s="370"/>
      <c r="W38" s="370"/>
      <c r="X38" s="370">
        <v>415.85</v>
      </c>
      <c r="Y38" s="370">
        <v>158.1</v>
      </c>
      <c r="Z38" s="370">
        <v>804.1</v>
      </c>
      <c r="AA38" s="370"/>
      <c r="AB38" s="370"/>
      <c r="AC38" s="370"/>
      <c r="AD38" s="370"/>
      <c r="AE38" s="370"/>
      <c r="AF38" s="370"/>
      <c r="AG38" s="370"/>
      <c r="AH38" s="370"/>
      <c r="AI38" s="371">
        <f t="shared" ref="AI38:AI43" si="14">K38+Q38+SUM(R38:AH38)</f>
        <v>26877.82</v>
      </c>
      <c r="AJ38" s="370">
        <v>26877.82</v>
      </c>
      <c r="AK38" s="371">
        <f t="shared" ref="AK38:AK43" si="15">AI38-AJ38</f>
        <v>0</v>
      </c>
      <c r="AL38" s="347">
        <v>1661.0</v>
      </c>
      <c r="AM38" s="411">
        <v>44840.0</v>
      </c>
    </row>
    <row r="39" ht="15.75" customHeight="1">
      <c r="A39" s="375">
        <v>24.0</v>
      </c>
      <c r="B39" s="376" t="s">
        <v>636</v>
      </c>
      <c r="C39" s="392" t="s">
        <v>637</v>
      </c>
      <c r="D39" s="384" t="s">
        <v>27</v>
      </c>
      <c r="E39" s="384" t="s">
        <v>638</v>
      </c>
      <c r="F39" s="384" t="s">
        <v>543</v>
      </c>
      <c r="G39" s="384">
        <v>9.16616872E9</v>
      </c>
      <c r="H39" s="412" t="s">
        <v>639</v>
      </c>
      <c r="I39" s="347"/>
      <c r="J39" s="370"/>
      <c r="K39" s="370">
        <v>15979.7</v>
      </c>
      <c r="L39" s="370">
        <v>1430.77</v>
      </c>
      <c r="M39" s="370">
        <v>1430.77</v>
      </c>
      <c r="N39" s="370">
        <v>573.9</v>
      </c>
      <c r="O39" s="370">
        <v>698.78</v>
      </c>
      <c r="P39" s="370">
        <v>671.7</v>
      </c>
      <c r="Q39" s="371">
        <f t="shared" si="13"/>
        <v>4805.92</v>
      </c>
      <c r="R39" s="370">
        <v>497.39</v>
      </c>
      <c r="S39" s="370"/>
      <c r="T39" s="370">
        <v>1369.68</v>
      </c>
      <c r="U39" s="370">
        <v>86.95</v>
      </c>
      <c r="V39" s="370"/>
      <c r="W39" s="370"/>
      <c r="X39" s="370">
        <v>415.85</v>
      </c>
      <c r="Y39" s="370">
        <v>158.1</v>
      </c>
      <c r="Z39" s="370">
        <v>804.1</v>
      </c>
      <c r="AA39" s="370"/>
      <c r="AB39" s="370">
        <v>784.95</v>
      </c>
      <c r="AC39" s="370"/>
      <c r="AD39" s="370"/>
      <c r="AE39" s="370"/>
      <c r="AF39" s="370"/>
      <c r="AG39" s="370"/>
      <c r="AH39" s="370"/>
      <c r="AI39" s="371">
        <f t="shared" si="14"/>
        <v>24902.64</v>
      </c>
      <c r="AJ39" s="370">
        <v>24902.64</v>
      </c>
      <c r="AK39" s="371">
        <f t="shared" si="15"/>
        <v>0</v>
      </c>
      <c r="AL39" s="347" t="s">
        <v>640</v>
      </c>
      <c r="AM39" s="387">
        <v>44812.0</v>
      </c>
    </row>
    <row r="40" ht="15.75" customHeight="1">
      <c r="A40" s="382">
        <v>25.0</v>
      </c>
      <c r="B40" s="376" t="s">
        <v>641</v>
      </c>
      <c r="C40" s="392" t="s">
        <v>429</v>
      </c>
      <c r="D40" s="347" t="s">
        <v>210</v>
      </c>
      <c r="E40" s="347" t="s">
        <v>642</v>
      </c>
      <c r="F40" s="347" t="s">
        <v>543</v>
      </c>
      <c r="G40" s="347">
        <v>9.56066271E9</v>
      </c>
      <c r="H40" s="413" t="s">
        <v>643</v>
      </c>
      <c r="I40" s="347"/>
      <c r="J40" s="370"/>
      <c r="K40" s="370">
        <v>20918.88</v>
      </c>
      <c r="L40" s="370">
        <v>1430.77</v>
      </c>
      <c r="M40" s="370">
        <v>1430.77</v>
      </c>
      <c r="N40" s="370">
        <v>573.9</v>
      </c>
      <c r="O40" s="370">
        <v>698.78</v>
      </c>
      <c r="P40" s="370">
        <v>671.7</v>
      </c>
      <c r="Q40" s="371">
        <f t="shared" si="13"/>
        <v>4805.92</v>
      </c>
      <c r="R40" s="370">
        <v>497.39</v>
      </c>
      <c r="S40" s="370"/>
      <c r="T40" s="370">
        <v>1369.68</v>
      </c>
      <c r="U40" s="370">
        <v>86.95</v>
      </c>
      <c r="V40" s="370"/>
      <c r="W40" s="370"/>
      <c r="X40" s="370">
        <v>415.85</v>
      </c>
      <c r="Y40" s="370">
        <v>158.1</v>
      </c>
      <c r="Z40" s="370">
        <v>804.1</v>
      </c>
      <c r="AA40" s="370"/>
      <c r="AB40" s="370">
        <v>784.95</v>
      </c>
      <c r="AC40" s="370"/>
      <c r="AD40" s="370"/>
      <c r="AE40" s="370"/>
      <c r="AF40" s="370"/>
      <c r="AG40" s="370"/>
      <c r="AH40" s="370"/>
      <c r="AI40" s="371">
        <f t="shared" si="14"/>
        <v>29841.82</v>
      </c>
      <c r="AJ40" s="370">
        <v>29842.0</v>
      </c>
      <c r="AK40" s="371">
        <f t="shared" si="15"/>
        <v>-0.18</v>
      </c>
      <c r="AL40" s="347" t="s">
        <v>644</v>
      </c>
      <c r="AM40" s="387">
        <v>44827.0</v>
      </c>
    </row>
    <row r="41" ht="15.75" customHeight="1">
      <c r="A41" s="381">
        <v>26.0</v>
      </c>
      <c r="B41" s="376" t="s">
        <v>645</v>
      </c>
      <c r="C41" s="392" t="s">
        <v>413</v>
      </c>
      <c r="D41" s="347" t="s">
        <v>194</v>
      </c>
      <c r="E41" s="347" t="s">
        <v>556</v>
      </c>
      <c r="F41" s="347" t="s">
        <v>543</v>
      </c>
      <c r="G41" s="347">
        <v>9.955729693E9</v>
      </c>
      <c r="H41" s="347" t="s">
        <v>646</v>
      </c>
      <c r="I41" s="347"/>
      <c r="J41" s="370"/>
      <c r="K41" s="370">
        <v>20119.9</v>
      </c>
      <c r="L41" s="370">
        <v>1430.77</v>
      </c>
      <c r="M41" s="370">
        <v>1430.77</v>
      </c>
      <c r="N41" s="370">
        <v>573.9</v>
      </c>
      <c r="O41" s="370">
        <v>698.78</v>
      </c>
      <c r="P41" s="370">
        <v>671.7</v>
      </c>
      <c r="Q41" s="371">
        <f t="shared" si="13"/>
        <v>4805.92</v>
      </c>
      <c r="R41" s="370">
        <v>497.39</v>
      </c>
      <c r="S41" s="370"/>
      <c r="T41" s="370">
        <v>1369.68</v>
      </c>
      <c r="U41" s="370">
        <v>86.95</v>
      </c>
      <c r="V41" s="370"/>
      <c r="W41" s="370"/>
      <c r="X41" s="370">
        <v>415.85</v>
      </c>
      <c r="Y41" s="370">
        <v>158.1</v>
      </c>
      <c r="Z41" s="370">
        <v>804.1</v>
      </c>
      <c r="AA41" s="370"/>
      <c r="AB41" s="370">
        <v>784.95</v>
      </c>
      <c r="AC41" s="370"/>
      <c r="AD41" s="370"/>
      <c r="AE41" s="370"/>
      <c r="AF41" s="370"/>
      <c r="AG41" s="370"/>
      <c r="AH41" s="370"/>
      <c r="AI41" s="371">
        <f t="shared" si="14"/>
        <v>29042.84</v>
      </c>
      <c r="AJ41" s="370"/>
      <c r="AK41" s="371">
        <f t="shared" si="15"/>
        <v>29042.84</v>
      </c>
      <c r="AL41" s="347"/>
      <c r="AM41" s="383" t="s">
        <v>559</v>
      </c>
    </row>
    <row r="42" ht="15.75" customHeight="1">
      <c r="A42" s="381">
        <v>27.0</v>
      </c>
      <c r="B42" s="376" t="s">
        <v>647</v>
      </c>
      <c r="C42" s="392" t="s">
        <v>648</v>
      </c>
      <c r="D42" s="347" t="s">
        <v>202</v>
      </c>
      <c r="E42" s="347" t="s">
        <v>556</v>
      </c>
      <c r="F42" s="347" t="s">
        <v>543</v>
      </c>
      <c r="G42" s="347">
        <v>9.475450595E9</v>
      </c>
      <c r="H42" s="413" t="s">
        <v>649</v>
      </c>
      <c r="I42" s="347"/>
      <c r="J42" s="370"/>
      <c r="K42" s="370">
        <v>21282.06</v>
      </c>
      <c r="L42" s="370">
        <v>1430.77</v>
      </c>
      <c r="M42" s="370">
        <v>1430.77</v>
      </c>
      <c r="N42" s="370">
        <v>573.9</v>
      </c>
      <c r="O42" s="370">
        <v>698.78</v>
      </c>
      <c r="P42" s="370">
        <v>671.7</v>
      </c>
      <c r="Q42" s="371">
        <f t="shared" si="13"/>
        <v>4805.92</v>
      </c>
      <c r="R42" s="370">
        <v>497.39</v>
      </c>
      <c r="S42" s="370"/>
      <c r="T42" s="370">
        <v>1369.68</v>
      </c>
      <c r="U42" s="370">
        <v>86.95</v>
      </c>
      <c r="V42" s="370"/>
      <c r="W42" s="370"/>
      <c r="X42" s="370">
        <v>415.85</v>
      </c>
      <c r="Y42" s="370">
        <v>158.1</v>
      </c>
      <c r="Z42" s="370">
        <v>804.1</v>
      </c>
      <c r="AA42" s="370"/>
      <c r="AB42" s="370">
        <v>784.95</v>
      </c>
      <c r="AC42" s="370"/>
      <c r="AD42" s="370"/>
      <c r="AE42" s="370"/>
      <c r="AF42" s="370"/>
      <c r="AG42" s="370"/>
      <c r="AH42" s="370"/>
      <c r="AI42" s="371">
        <f t="shared" si="14"/>
        <v>30205</v>
      </c>
      <c r="AJ42" s="370"/>
      <c r="AK42" s="371">
        <f t="shared" si="15"/>
        <v>30205</v>
      </c>
      <c r="AL42" s="347"/>
      <c r="AM42" s="383" t="s">
        <v>559</v>
      </c>
    </row>
    <row r="43" ht="15.75" customHeight="1">
      <c r="A43" s="375">
        <v>28.0</v>
      </c>
      <c r="B43" s="376" t="s">
        <v>650</v>
      </c>
      <c r="C43" s="392" t="s">
        <v>462</v>
      </c>
      <c r="D43" s="347" t="s">
        <v>10</v>
      </c>
      <c r="E43" s="347" t="s">
        <v>651</v>
      </c>
      <c r="F43" s="347" t="s">
        <v>543</v>
      </c>
      <c r="G43" s="347">
        <v>9.997769721E9</v>
      </c>
      <c r="H43" s="414" t="s">
        <v>652</v>
      </c>
      <c r="I43" s="347"/>
      <c r="J43" s="370"/>
      <c r="K43" s="370">
        <v>20918.48</v>
      </c>
      <c r="L43" s="370">
        <v>1430.77</v>
      </c>
      <c r="M43" s="370">
        <v>1430.77</v>
      </c>
      <c r="N43" s="370">
        <v>573.9</v>
      </c>
      <c r="O43" s="370">
        <v>698.78</v>
      </c>
      <c r="P43" s="370">
        <v>671.7</v>
      </c>
      <c r="Q43" s="371">
        <f t="shared" si="13"/>
        <v>4805.92</v>
      </c>
      <c r="R43" s="370">
        <v>497.39</v>
      </c>
      <c r="S43" s="370"/>
      <c r="T43" s="370">
        <v>1369.68</v>
      </c>
      <c r="U43" s="370">
        <v>86.95</v>
      </c>
      <c r="V43" s="370"/>
      <c r="W43" s="370"/>
      <c r="X43" s="370">
        <v>415.85</v>
      </c>
      <c r="Y43" s="370">
        <v>158.1</v>
      </c>
      <c r="Z43" s="370">
        <v>804.1</v>
      </c>
      <c r="AA43" s="370"/>
      <c r="AB43" s="370">
        <v>784.95</v>
      </c>
      <c r="AC43" s="370"/>
      <c r="AD43" s="370"/>
      <c r="AE43" s="370"/>
      <c r="AF43" s="370"/>
      <c r="AG43" s="370"/>
      <c r="AH43" s="370"/>
      <c r="AI43" s="371">
        <f t="shared" si="14"/>
        <v>29841.42</v>
      </c>
      <c r="AJ43" s="370">
        <v>29841.42</v>
      </c>
      <c r="AK43" s="371">
        <f t="shared" si="15"/>
        <v>0</v>
      </c>
      <c r="AL43" s="347" t="s">
        <v>653</v>
      </c>
      <c r="AM43" s="415">
        <v>44832.0</v>
      </c>
    </row>
    <row r="44" ht="15.75" customHeight="1">
      <c r="A44" s="391" t="s">
        <v>654</v>
      </c>
      <c r="B44" s="388"/>
      <c r="C44" s="388"/>
      <c r="D44" s="388"/>
      <c r="E44" s="388"/>
      <c r="F44" s="388"/>
      <c r="G44" s="388"/>
      <c r="H44" s="389"/>
      <c r="I44" s="347"/>
      <c r="J44" s="370"/>
      <c r="K44" s="370"/>
      <c r="L44" s="370"/>
      <c r="M44" s="370"/>
      <c r="N44" s="370"/>
      <c r="O44" s="370"/>
      <c r="P44" s="370"/>
      <c r="Q44" s="371"/>
      <c r="R44" s="370"/>
      <c r="S44" s="370"/>
      <c r="T44" s="370"/>
      <c r="U44" s="370"/>
      <c r="V44" s="370"/>
      <c r="W44" s="370"/>
      <c r="X44" s="370"/>
      <c r="Y44" s="370"/>
      <c r="Z44" s="370"/>
      <c r="AA44" s="370"/>
      <c r="AB44" s="370"/>
      <c r="AC44" s="370"/>
      <c r="AD44" s="370"/>
      <c r="AE44" s="370"/>
      <c r="AF44" s="370"/>
      <c r="AG44" s="370"/>
      <c r="AH44" s="370"/>
      <c r="AI44" s="371"/>
      <c r="AJ44" s="370"/>
      <c r="AK44" s="371"/>
      <c r="AL44" s="347"/>
      <c r="AM44" s="347"/>
    </row>
    <row r="45" ht="15.75" customHeight="1">
      <c r="A45" s="375">
        <v>29.0</v>
      </c>
      <c r="B45" s="376" t="s">
        <v>655</v>
      </c>
      <c r="C45" s="392" t="s">
        <v>491</v>
      </c>
      <c r="D45" s="384" t="s">
        <v>193</v>
      </c>
      <c r="E45" s="384" t="s">
        <v>550</v>
      </c>
      <c r="F45" s="384" t="s">
        <v>543</v>
      </c>
      <c r="G45" s="384">
        <v>9.489165971E9</v>
      </c>
      <c r="H45" s="384" t="s">
        <v>656</v>
      </c>
      <c r="I45" s="347"/>
      <c r="J45" s="370"/>
      <c r="K45" s="370">
        <v>26470.27</v>
      </c>
      <c r="L45" s="370">
        <v>1430.77</v>
      </c>
      <c r="M45" s="370">
        <v>1430.77</v>
      </c>
      <c r="N45" s="370">
        <v>573.9</v>
      </c>
      <c r="O45" s="370">
        <v>698.78</v>
      </c>
      <c r="P45" s="370">
        <v>671.7</v>
      </c>
      <c r="Q45" s="371">
        <f t="shared" ref="Q45:Q51" si="16">SUM(L45:P45)</f>
        <v>4805.92</v>
      </c>
      <c r="R45" s="370">
        <v>497.39</v>
      </c>
      <c r="S45" s="370"/>
      <c r="T45" s="370">
        <v>1369.68</v>
      </c>
      <c r="U45" s="370">
        <v>86.95</v>
      </c>
      <c r="V45" s="370"/>
      <c r="W45" s="370"/>
      <c r="X45" s="370">
        <v>415.85</v>
      </c>
      <c r="Y45" s="370">
        <v>158.1</v>
      </c>
      <c r="Z45" s="370">
        <v>804.1</v>
      </c>
      <c r="AA45" s="370"/>
      <c r="AB45" s="370"/>
      <c r="AC45" s="370"/>
      <c r="AD45" s="370"/>
      <c r="AE45" s="370"/>
      <c r="AF45" s="370"/>
      <c r="AG45" s="370"/>
      <c r="AH45" s="370"/>
      <c r="AI45" s="371">
        <f t="shared" ref="AI45:AI51" si="17">K45+Q45+SUM(R45:AH45)</f>
        <v>34608.26</v>
      </c>
      <c r="AJ45" s="370">
        <v>34608.26</v>
      </c>
      <c r="AK45" s="371">
        <f t="shared" ref="AK45:AK51" si="18">AI45-AJ45</f>
        <v>0</v>
      </c>
      <c r="AL45" s="347">
        <v>1662.0</v>
      </c>
      <c r="AM45" s="411">
        <v>44840.0</v>
      </c>
    </row>
    <row r="46" ht="15.75" customHeight="1">
      <c r="A46" s="375">
        <v>30.0</v>
      </c>
      <c r="B46" s="404" t="s">
        <v>657</v>
      </c>
      <c r="C46" s="392" t="s">
        <v>658</v>
      </c>
      <c r="D46" s="384" t="s">
        <v>209</v>
      </c>
      <c r="E46" s="384" t="s">
        <v>550</v>
      </c>
      <c r="F46" s="384" t="s">
        <v>543</v>
      </c>
      <c r="G46" s="384">
        <v>9.999282289E9</v>
      </c>
      <c r="H46" s="416" t="s">
        <v>659</v>
      </c>
      <c r="I46" s="347"/>
      <c r="J46" s="370"/>
      <c r="K46" s="370">
        <v>13945.92</v>
      </c>
      <c r="L46" s="370">
        <v>1430.77</v>
      </c>
      <c r="M46" s="370">
        <v>1430.77</v>
      </c>
      <c r="N46" s="370">
        <v>573.9</v>
      </c>
      <c r="O46" s="370">
        <v>698.78</v>
      </c>
      <c r="P46" s="370">
        <v>671.7</v>
      </c>
      <c r="Q46" s="371">
        <f t="shared" si="16"/>
        <v>4805.92</v>
      </c>
      <c r="R46" s="370">
        <v>497.39</v>
      </c>
      <c r="S46" s="370"/>
      <c r="T46" s="370">
        <v>1369.68</v>
      </c>
      <c r="U46" s="370">
        <v>86.95</v>
      </c>
      <c r="V46" s="370"/>
      <c r="W46" s="370"/>
      <c r="X46" s="370">
        <v>415.85</v>
      </c>
      <c r="Y46" s="370">
        <v>158.1</v>
      </c>
      <c r="Z46" s="370">
        <v>804.1</v>
      </c>
      <c r="AA46" s="370"/>
      <c r="AB46" s="370"/>
      <c r="AC46" s="370"/>
      <c r="AD46" s="370"/>
      <c r="AE46" s="370"/>
      <c r="AF46" s="370"/>
      <c r="AG46" s="370"/>
      <c r="AH46" s="370"/>
      <c r="AI46" s="371">
        <f t="shared" si="17"/>
        <v>22083.91</v>
      </c>
      <c r="AJ46" s="370">
        <v>22083.91</v>
      </c>
      <c r="AK46" s="371">
        <f t="shared" si="18"/>
        <v>0</v>
      </c>
      <c r="AL46" s="347">
        <v>1641.0</v>
      </c>
      <c r="AM46" s="400" t="s">
        <v>660</v>
      </c>
    </row>
    <row r="47" ht="15.75" customHeight="1">
      <c r="A47" s="375">
        <v>31.0</v>
      </c>
      <c r="B47" s="404" t="s">
        <v>661</v>
      </c>
      <c r="C47" s="392" t="s">
        <v>662</v>
      </c>
      <c r="D47" s="384" t="s">
        <v>195</v>
      </c>
      <c r="E47" s="384" t="s">
        <v>550</v>
      </c>
      <c r="F47" s="384" t="s">
        <v>543</v>
      </c>
      <c r="G47" s="384">
        <v>9.254857484E9</v>
      </c>
      <c r="H47" s="416" t="s">
        <v>663</v>
      </c>
      <c r="I47" s="347"/>
      <c r="J47" s="370"/>
      <c r="K47" s="370">
        <v>13945.92</v>
      </c>
      <c r="L47" s="370">
        <v>1430.77</v>
      </c>
      <c r="M47" s="370">
        <v>1430.77</v>
      </c>
      <c r="N47" s="370">
        <v>573.9</v>
      </c>
      <c r="O47" s="370">
        <v>698.78</v>
      </c>
      <c r="P47" s="370">
        <v>671.7</v>
      </c>
      <c r="Q47" s="371">
        <f t="shared" si="16"/>
        <v>4805.92</v>
      </c>
      <c r="R47" s="370">
        <v>497.39</v>
      </c>
      <c r="S47" s="370"/>
      <c r="T47" s="370">
        <v>1369.68</v>
      </c>
      <c r="U47" s="370">
        <v>86.95</v>
      </c>
      <c r="V47" s="370"/>
      <c r="W47" s="370"/>
      <c r="X47" s="370">
        <v>415.85</v>
      </c>
      <c r="Y47" s="370">
        <v>158.1</v>
      </c>
      <c r="Z47" s="370">
        <v>804.1</v>
      </c>
      <c r="AA47" s="370"/>
      <c r="AB47" s="370"/>
      <c r="AC47" s="370"/>
      <c r="AD47" s="370"/>
      <c r="AE47" s="370"/>
      <c r="AF47" s="370"/>
      <c r="AG47" s="370"/>
      <c r="AH47" s="370"/>
      <c r="AI47" s="371">
        <f t="shared" si="17"/>
        <v>22083.91</v>
      </c>
      <c r="AJ47" s="370">
        <v>22100.0</v>
      </c>
      <c r="AK47" s="371">
        <f t="shared" si="18"/>
        <v>-16.09</v>
      </c>
      <c r="AL47" s="347">
        <v>1654.0</v>
      </c>
      <c r="AM47" s="417">
        <v>44868.0</v>
      </c>
    </row>
    <row r="48" ht="15.75" customHeight="1">
      <c r="A48" s="375">
        <v>32.0</v>
      </c>
      <c r="B48" s="376" t="s">
        <v>664</v>
      </c>
      <c r="C48" s="392" t="s">
        <v>665</v>
      </c>
      <c r="D48" s="384" t="s">
        <v>199</v>
      </c>
      <c r="E48" s="384" t="s">
        <v>666</v>
      </c>
      <c r="F48" s="384" t="s">
        <v>543</v>
      </c>
      <c r="G48" s="384">
        <v>9.397582354E9</v>
      </c>
      <c r="H48" s="418" t="s">
        <v>667</v>
      </c>
      <c r="I48" s="347"/>
      <c r="J48" s="370"/>
      <c r="K48" s="370">
        <v>23274.3</v>
      </c>
      <c r="L48" s="370">
        <v>1430.77</v>
      </c>
      <c r="M48" s="370">
        <v>1430.77</v>
      </c>
      <c r="N48" s="370">
        <v>573.9</v>
      </c>
      <c r="O48" s="370">
        <v>698.78</v>
      </c>
      <c r="P48" s="370">
        <v>671.7</v>
      </c>
      <c r="Q48" s="371">
        <f t="shared" si="16"/>
        <v>4805.92</v>
      </c>
      <c r="R48" s="370">
        <v>497.39</v>
      </c>
      <c r="S48" s="370"/>
      <c r="T48" s="370">
        <v>1369.68</v>
      </c>
      <c r="U48" s="370">
        <v>86.95</v>
      </c>
      <c r="V48" s="370"/>
      <c r="W48" s="370"/>
      <c r="X48" s="370">
        <v>415.85</v>
      </c>
      <c r="Y48" s="370">
        <v>158.1</v>
      </c>
      <c r="Z48" s="370">
        <v>804.1</v>
      </c>
      <c r="AA48" s="370"/>
      <c r="AB48" s="370">
        <v>784.95</v>
      </c>
      <c r="AC48" s="370"/>
      <c r="AD48" s="370"/>
      <c r="AE48" s="370"/>
      <c r="AF48" s="370"/>
      <c r="AG48" s="370"/>
      <c r="AH48" s="370"/>
      <c r="AI48" s="371">
        <f t="shared" si="17"/>
        <v>32197.24</v>
      </c>
      <c r="AJ48" s="370">
        <v>32197.24</v>
      </c>
      <c r="AK48" s="371">
        <f t="shared" si="18"/>
        <v>0</v>
      </c>
      <c r="AL48" s="347" t="s">
        <v>668</v>
      </c>
      <c r="AM48" s="387">
        <v>44812.0</v>
      </c>
    </row>
    <row r="49" ht="15.75" customHeight="1">
      <c r="A49" s="375">
        <v>33.0</v>
      </c>
      <c r="B49" s="404" t="s">
        <v>669</v>
      </c>
      <c r="C49" s="392" t="s">
        <v>670</v>
      </c>
      <c r="D49" s="384" t="s">
        <v>202</v>
      </c>
      <c r="E49" s="384" t="s">
        <v>556</v>
      </c>
      <c r="F49" s="384" t="s">
        <v>543</v>
      </c>
      <c r="G49" s="347">
        <v>9.063444932E9</v>
      </c>
      <c r="H49" s="413" t="s">
        <v>671</v>
      </c>
      <c r="I49" s="347"/>
      <c r="J49" s="370"/>
      <c r="K49" s="370">
        <v>22776.24</v>
      </c>
      <c r="L49" s="370">
        <v>1430.77</v>
      </c>
      <c r="M49" s="370">
        <v>1430.77</v>
      </c>
      <c r="N49" s="370">
        <v>573.9</v>
      </c>
      <c r="O49" s="370">
        <v>698.78</v>
      </c>
      <c r="P49" s="370">
        <v>671.7</v>
      </c>
      <c r="Q49" s="371">
        <f t="shared" si="16"/>
        <v>4805.92</v>
      </c>
      <c r="R49" s="370">
        <v>497.39</v>
      </c>
      <c r="S49" s="370"/>
      <c r="T49" s="370">
        <v>1369.68</v>
      </c>
      <c r="U49" s="370">
        <v>86.95</v>
      </c>
      <c r="V49" s="370"/>
      <c r="W49" s="370"/>
      <c r="X49" s="370">
        <v>415.85</v>
      </c>
      <c r="Y49" s="370">
        <v>158.1</v>
      </c>
      <c r="Z49" s="370">
        <v>804.1</v>
      </c>
      <c r="AA49" s="370"/>
      <c r="AB49" s="370">
        <v>784.95</v>
      </c>
      <c r="AC49" s="370"/>
      <c r="AD49" s="370"/>
      <c r="AE49" s="370"/>
      <c r="AF49" s="370"/>
      <c r="AG49" s="370"/>
      <c r="AH49" s="370"/>
      <c r="AI49" s="371">
        <f t="shared" si="17"/>
        <v>31699.18</v>
      </c>
      <c r="AJ49" s="370">
        <v>31700.0</v>
      </c>
      <c r="AK49" s="371">
        <f t="shared" si="18"/>
        <v>-0.82</v>
      </c>
      <c r="AL49" s="347" t="s">
        <v>672</v>
      </c>
      <c r="AM49" s="415">
        <v>44834.0</v>
      </c>
    </row>
    <row r="50" ht="15.75" customHeight="1">
      <c r="A50" s="375">
        <v>34.0</v>
      </c>
      <c r="B50" s="404" t="s">
        <v>673</v>
      </c>
      <c r="C50" s="392" t="s">
        <v>410</v>
      </c>
      <c r="D50" s="384" t="s">
        <v>198</v>
      </c>
      <c r="E50" s="384" t="s">
        <v>556</v>
      </c>
      <c r="F50" s="384" t="s">
        <v>543</v>
      </c>
      <c r="G50" s="384">
        <v>9.086597391E9</v>
      </c>
      <c r="H50" s="384" t="s">
        <v>674</v>
      </c>
      <c r="I50" s="347"/>
      <c r="J50" s="370"/>
      <c r="K50" s="370">
        <v>22516.82428571429</v>
      </c>
      <c r="L50" s="370">
        <v>1430.77</v>
      </c>
      <c r="M50" s="370">
        <v>1430.77</v>
      </c>
      <c r="N50" s="370">
        <v>573.9</v>
      </c>
      <c r="O50" s="370">
        <v>698.78</v>
      </c>
      <c r="P50" s="370">
        <v>671.7</v>
      </c>
      <c r="Q50" s="371">
        <f t="shared" si="16"/>
        <v>4805.92</v>
      </c>
      <c r="R50" s="370">
        <v>497.39</v>
      </c>
      <c r="S50" s="370"/>
      <c r="T50" s="370">
        <v>1369.68</v>
      </c>
      <c r="U50" s="370">
        <v>86.95</v>
      </c>
      <c r="V50" s="370"/>
      <c r="W50" s="370"/>
      <c r="X50" s="370">
        <v>415.85</v>
      </c>
      <c r="Y50" s="370">
        <v>158.1</v>
      </c>
      <c r="Z50" s="370">
        <v>804.1</v>
      </c>
      <c r="AA50" s="370"/>
      <c r="AB50" s="370">
        <v>784.95</v>
      </c>
      <c r="AC50" s="370"/>
      <c r="AD50" s="370"/>
      <c r="AE50" s="370"/>
      <c r="AF50" s="370"/>
      <c r="AG50" s="370"/>
      <c r="AH50" s="370"/>
      <c r="AI50" s="371">
        <f t="shared" si="17"/>
        <v>31439.76429</v>
      </c>
      <c r="AJ50" s="370">
        <v>31439.76</v>
      </c>
      <c r="AK50" s="371">
        <f t="shared" si="18"/>
        <v>0.004285714291</v>
      </c>
      <c r="AL50" s="347" t="s">
        <v>675</v>
      </c>
      <c r="AM50" s="347"/>
    </row>
    <row r="51" ht="15.75" customHeight="1">
      <c r="A51" s="375">
        <v>35.0</v>
      </c>
      <c r="B51" s="404" t="s">
        <v>676</v>
      </c>
      <c r="C51" s="392" t="s">
        <v>408</v>
      </c>
      <c r="D51" s="384" t="s">
        <v>27</v>
      </c>
      <c r="E51" s="384" t="s">
        <v>642</v>
      </c>
      <c r="F51" s="384" t="s">
        <v>543</v>
      </c>
      <c r="G51" s="384">
        <v>9.398472262E9</v>
      </c>
      <c r="H51" s="416" t="s">
        <v>677</v>
      </c>
      <c r="I51" s="363" t="s">
        <v>635</v>
      </c>
      <c r="J51" s="370"/>
      <c r="K51" s="370">
        <v>21240.55</v>
      </c>
      <c r="L51" s="370">
        <v>1430.77</v>
      </c>
      <c r="M51" s="370">
        <v>1430.77</v>
      </c>
      <c r="N51" s="370">
        <v>573.9</v>
      </c>
      <c r="O51" s="370">
        <v>698.78</v>
      </c>
      <c r="P51" s="370">
        <v>671.7</v>
      </c>
      <c r="Q51" s="371">
        <f t="shared" si="16"/>
        <v>4805.92</v>
      </c>
      <c r="R51" s="370">
        <v>497.39</v>
      </c>
      <c r="S51" s="370"/>
      <c r="T51" s="370">
        <v>1369.68</v>
      </c>
      <c r="U51" s="370">
        <v>86.95</v>
      </c>
      <c r="V51" s="370"/>
      <c r="W51" s="370"/>
      <c r="X51" s="370">
        <v>415.85</v>
      </c>
      <c r="Y51" s="370">
        <v>158.1</v>
      </c>
      <c r="Z51" s="370">
        <v>804.1</v>
      </c>
      <c r="AA51" s="370"/>
      <c r="AB51" s="370">
        <v>784.95</v>
      </c>
      <c r="AC51" s="370"/>
      <c r="AD51" s="370"/>
      <c r="AE51" s="370"/>
      <c r="AF51" s="370"/>
      <c r="AG51" s="370"/>
      <c r="AH51" s="370"/>
      <c r="AI51" s="371">
        <f t="shared" si="17"/>
        <v>30163.49</v>
      </c>
      <c r="AJ51" s="370">
        <v>30163.49</v>
      </c>
      <c r="AK51" s="371">
        <f t="shared" si="18"/>
        <v>0</v>
      </c>
      <c r="AL51" s="347" t="s">
        <v>678</v>
      </c>
      <c r="AM51" s="419">
        <v>44825.0</v>
      </c>
    </row>
    <row r="52" ht="15.75" customHeight="1">
      <c r="A52" s="401" t="s">
        <v>679</v>
      </c>
      <c r="B52" s="402"/>
      <c r="C52" s="402"/>
      <c r="D52" s="402"/>
      <c r="E52" s="402"/>
      <c r="F52" s="402"/>
      <c r="G52" s="402"/>
      <c r="H52" s="403"/>
      <c r="I52" s="347"/>
      <c r="J52" s="370"/>
      <c r="K52" s="370"/>
      <c r="L52" s="370"/>
      <c r="M52" s="370"/>
      <c r="N52" s="370"/>
      <c r="O52" s="370"/>
      <c r="P52" s="370"/>
      <c r="Q52" s="371"/>
      <c r="R52" s="370"/>
      <c r="S52" s="370"/>
      <c r="T52" s="370"/>
      <c r="U52" s="370"/>
      <c r="V52" s="370"/>
      <c r="W52" s="370"/>
      <c r="X52" s="370"/>
      <c r="Y52" s="370"/>
      <c r="Z52" s="370"/>
      <c r="AA52" s="370"/>
      <c r="AB52" s="370"/>
      <c r="AC52" s="370"/>
      <c r="AD52" s="370"/>
      <c r="AE52" s="370"/>
      <c r="AF52" s="370"/>
      <c r="AG52" s="370"/>
      <c r="AH52" s="370"/>
      <c r="AI52" s="371"/>
      <c r="AJ52" s="370"/>
      <c r="AK52" s="371"/>
      <c r="AL52" s="347"/>
      <c r="AM52" s="347"/>
    </row>
    <row r="53" ht="15.75" customHeight="1">
      <c r="A53" s="381">
        <v>36.0</v>
      </c>
      <c r="B53" s="404" t="s">
        <v>680</v>
      </c>
      <c r="C53" s="392" t="s">
        <v>476</v>
      </c>
      <c r="D53" s="384" t="s">
        <v>195</v>
      </c>
      <c r="E53" s="384" t="s">
        <v>550</v>
      </c>
      <c r="F53" s="384" t="s">
        <v>543</v>
      </c>
      <c r="G53" s="384">
        <v>9.382304971E9</v>
      </c>
      <c r="H53" s="416" t="s">
        <v>681</v>
      </c>
      <c r="I53" s="347"/>
      <c r="J53" s="370"/>
      <c r="K53" s="370">
        <v>18013.48</v>
      </c>
      <c r="L53" s="370">
        <v>1430.77</v>
      </c>
      <c r="M53" s="370">
        <v>1430.77</v>
      </c>
      <c r="N53" s="370">
        <v>573.9</v>
      </c>
      <c r="O53" s="370">
        <v>698.78</v>
      </c>
      <c r="P53" s="370">
        <v>671.7</v>
      </c>
      <c r="Q53" s="371">
        <f>SUM(L53:P53)</f>
        <v>4805.92</v>
      </c>
      <c r="R53" s="370">
        <v>497.39</v>
      </c>
      <c r="S53" s="370">
        <v>1569.89</v>
      </c>
      <c r="T53" s="370"/>
      <c r="U53" s="370">
        <v>86.95</v>
      </c>
      <c r="V53" s="370"/>
      <c r="W53" s="370"/>
      <c r="X53" s="370">
        <v>415.85</v>
      </c>
      <c r="Y53" s="370">
        <v>158.1</v>
      </c>
      <c r="Z53" s="370">
        <v>804.1</v>
      </c>
      <c r="AA53" s="370"/>
      <c r="AB53" s="370"/>
      <c r="AC53" s="370"/>
      <c r="AD53" s="370"/>
      <c r="AE53" s="370"/>
      <c r="AF53" s="370"/>
      <c r="AG53" s="370"/>
      <c r="AH53" s="370"/>
      <c r="AI53" s="371">
        <f>K53+Q53+SUM(R53:AH53)</f>
        <v>26351.68</v>
      </c>
      <c r="AJ53" s="370"/>
      <c r="AK53" s="371">
        <f>AI53-AJ53</f>
        <v>26351.68</v>
      </c>
      <c r="AL53" s="347"/>
      <c r="AM53" s="400"/>
    </row>
    <row r="54" ht="15.75" customHeight="1">
      <c r="A54" s="401" t="s">
        <v>682</v>
      </c>
      <c r="B54" s="402"/>
      <c r="C54" s="402"/>
      <c r="D54" s="402"/>
      <c r="E54" s="402"/>
      <c r="F54" s="402"/>
      <c r="G54" s="402"/>
      <c r="H54" s="403"/>
      <c r="I54" s="347"/>
      <c r="J54" s="370"/>
      <c r="K54" s="370"/>
      <c r="L54" s="370"/>
      <c r="M54" s="370"/>
      <c r="N54" s="370"/>
      <c r="O54" s="370"/>
      <c r="P54" s="370"/>
      <c r="Q54" s="371"/>
      <c r="R54" s="370"/>
      <c r="S54" s="370"/>
      <c r="T54" s="370"/>
      <c r="U54" s="370"/>
      <c r="V54" s="370"/>
      <c r="W54" s="370"/>
      <c r="X54" s="370"/>
      <c r="Y54" s="370"/>
      <c r="Z54" s="370"/>
      <c r="AA54" s="370"/>
      <c r="AB54" s="370"/>
      <c r="AC54" s="370"/>
      <c r="AD54" s="370"/>
      <c r="AE54" s="370"/>
      <c r="AF54" s="370"/>
      <c r="AG54" s="370"/>
      <c r="AH54" s="370"/>
      <c r="AI54" s="371"/>
      <c r="AJ54" s="370"/>
      <c r="AK54" s="371"/>
      <c r="AL54" s="347"/>
      <c r="AM54" s="347"/>
    </row>
    <row r="55" ht="15.75" customHeight="1">
      <c r="A55" s="381">
        <v>37.0</v>
      </c>
      <c r="B55" s="404" t="s">
        <v>683</v>
      </c>
      <c r="C55" s="392" t="s">
        <v>684</v>
      </c>
      <c r="D55" s="384" t="s">
        <v>167</v>
      </c>
      <c r="E55" s="384" t="s">
        <v>550</v>
      </c>
      <c r="F55" s="384" t="s">
        <v>610</v>
      </c>
      <c r="G55" s="347"/>
      <c r="H55" s="384" t="s">
        <v>685</v>
      </c>
      <c r="I55" s="420" t="s">
        <v>686</v>
      </c>
      <c r="J55" s="370"/>
      <c r="K55" s="370">
        <v>14568.45</v>
      </c>
      <c r="L55" s="370">
        <v>1430.77</v>
      </c>
      <c r="M55" s="370">
        <v>1430.77</v>
      </c>
      <c r="N55" s="370">
        <v>573.9</v>
      </c>
      <c r="O55" s="370">
        <v>698.78</v>
      </c>
      <c r="P55" s="370">
        <v>671.7</v>
      </c>
      <c r="Q55" s="371">
        <f t="shared" ref="Q55:Q61" si="19">SUM(L55:P55)</f>
        <v>4805.92</v>
      </c>
      <c r="R55" s="370">
        <v>497.39</v>
      </c>
      <c r="S55" s="370"/>
      <c r="T55" s="370">
        <v>1369.68</v>
      </c>
      <c r="U55" s="370">
        <v>86.95</v>
      </c>
      <c r="V55" s="370"/>
      <c r="W55" s="370"/>
      <c r="X55" s="370">
        <v>415.85</v>
      </c>
      <c r="Y55" s="370">
        <v>158.1</v>
      </c>
      <c r="Z55" s="370">
        <v>804.1</v>
      </c>
      <c r="AA55" s="370"/>
      <c r="AB55" s="370"/>
      <c r="AC55" s="370"/>
      <c r="AD55" s="370"/>
      <c r="AE55" s="370"/>
      <c r="AF55" s="370"/>
      <c r="AG55" s="370"/>
      <c r="AH55" s="370"/>
      <c r="AI55" s="371">
        <f t="shared" ref="AI55:AI61" si="20">K55+Q55+SUM(R55:AH55)</f>
        <v>22706.44</v>
      </c>
      <c r="AJ55" s="370"/>
      <c r="AK55" s="371">
        <f t="shared" ref="AK55:AK61" si="21">AI55-AJ55</f>
        <v>22706.44</v>
      </c>
      <c r="AL55" s="347"/>
      <c r="AM55" s="383" t="s">
        <v>559</v>
      </c>
    </row>
    <row r="56" ht="15.75" customHeight="1">
      <c r="A56" s="375">
        <v>38.0</v>
      </c>
      <c r="B56" s="376" t="s">
        <v>687</v>
      </c>
      <c r="C56" s="392" t="s">
        <v>688</v>
      </c>
      <c r="D56" s="384" t="s">
        <v>194</v>
      </c>
      <c r="E56" s="384" t="s">
        <v>556</v>
      </c>
      <c r="F56" s="384" t="s">
        <v>543</v>
      </c>
      <c r="G56" s="384">
        <v>9.7702113E9</v>
      </c>
      <c r="H56" s="384" t="s">
        <v>689</v>
      </c>
      <c r="I56" s="420" t="s">
        <v>690</v>
      </c>
      <c r="J56" s="370"/>
      <c r="K56" s="370">
        <v>22153.65</v>
      </c>
      <c r="L56" s="370">
        <v>1430.77</v>
      </c>
      <c r="M56" s="370">
        <v>1430.77</v>
      </c>
      <c r="N56" s="370">
        <v>573.9</v>
      </c>
      <c r="O56" s="370">
        <v>698.78</v>
      </c>
      <c r="P56" s="370">
        <v>671.7</v>
      </c>
      <c r="Q56" s="371">
        <f t="shared" si="19"/>
        <v>4805.92</v>
      </c>
      <c r="R56" s="370">
        <v>497.39</v>
      </c>
      <c r="S56" s="370"/>
      <c r="T56" s="370">
        <v>1369.68</v>
      </c>
      <c r="U56" s="370">
        <v>86.95</v>
      </c>
      <c r="V56" s="370"/>
      <c r="W56" s="370"/>
      <c r="X56" s="370">
        <v>415.85</v>
      </c>
      <c r="Y56" s="370">
        <v>158.1</v>
      </c>
      <c r="Z56" s="370">
        <v>804.1</v>
      </c>
      <c r="AA56" s="370"/>
      <c r="AB56" s="370">
        <v>784.95</v>
      </c>
      <c r="AC56" s="370"/>
      <c r="AD56" s="370"/>
      <c r="AE56" s="370"/>
      <c r="AF56" s="370"/>
      <c r="AG56" s="370"/>
      <c r="AH56" s="370"/>
      <c r="AI56" s="371">
        <f t="shared" si="20"/>
        <v>31076.59</v>
      </c>
      <c r="AJ56" s="370">
        <v>31076.59</v>
      </c>
      <c r="AK56" s="371">
        <f t="shared" si="21"/>
        <v>0</v>
      </c>
      <c r="AL56" s="347" t="s">
        <v>691</v>
      </c>
      <c r="AM56" s="387">
        <v>44824.0</v>
      </c>
    </row>
    <row r="57" ht="15.75" customHeight="1">
      <c r="A57" s="375">
        <v>39.0</v>
      </c>
      <c r="B57" s="376" t="s">
        <v>692</v>
      </c>
      <c r="C57" s="392" t="s">
        <v>693</v>
      </c>
      <c r="D57" s="384" t="s">
        <v>194</v>
      </c>
      <c r="E57" s="384" t="s">
        <v>556</v>
      </c>
      <c r="F57" s="384" t="s">
        <v>543</v>
      </c>
      <c r="G57" s="384">
        <v>9.959766285E9</v>
      </c>
      <c r="H57" s="384" t="s">
        <v>694</v>
      </c>
      <c r="I57" s="420" t="s">
        <v>690</v>
      </c>
      <c r="J57" s="370"/>
      <c r="K57" s="370">
        <v>21686.71</v>
      </c>
      <c r="L57" s="370">
        <v>1430.77</v>
      </c>
      <c r="M57" s="370">
        <v>1430.77</v>
      </c>
      <c r="N57" s="370">
        <v>573.9</v>
      </c>
      <c r="O57" s="370">
        <v>698.78</v>
      </c>
      <c r="P57" s="370">
        <v>671.7</v>
      </c>
      <c r="Q57" s="371">
        <f t="shared" si="19"/>
        <v>4805.92</v>
      </c>
      <c r="R57" s="370">
        <v>497.39</v>
      </c>
      <c r="S57" s="370"/>
      <c r="T57" s="370">
        <v>1369.68</v>
      </c>
      <c r="U57" s="370">
        <v>86.95</v>
      </c>
      <c r="V57" s="370"/>
      <c r="W57" s="370"/>
      <c r="X57" s="370">
        <v>415.85</v>
      </c>
      <c r="Y57" s="370">
        <v>158.1</v>
      </c>
      <c r="Z57" s="370">
        <v>804.1</v>
      </c>
      <c r="AA57" s="370"/>
      <c r="AB57" s="370">
        <v>784.95</v>
      </c>
      <c r="AC57" s="370"/>
      <c r="AD57" s="370"/>
      <c r="AE57" s="370"/>
      <c r="AF57" s="370"/>
      <c r="AG57" s="370"/>
      <c r="AH57" s="370"/>
      <c r="AI57" s="371">
        <f t="shared" si="20"/>
        <v>30609.65</v>
      </c>
      <c r="AJ57" s="370">
        <v>30609.65</v>
      </c>
      <c r="AK57" s="371">
        <f t="shared" si="21"/>
        <v>0</v>
      </c>
      <c r="AL57" s="347" t="s">
        <v>695</v>
      </c>
      <c r="AM57" s="387">
        <v>44824.0</v>
      </c>
    </row>
    <row r="58" ht="15.75" customHeight="1">
      <c r="A58" s="375">
        <v>40.0</v>
      </c>
      <c r="B58" s="404" t="s">
        <v>696</v>
      </c>
      <c r="C58" s="392" t="s">
        <v>697</v>
      </c>
      <c r="D58" s="384" t="s">
        <v>194</v>
      </c>
      <c r="E58" s="384" t="s">
        <v>556</v>
      </c>
      <c r="F58" s="384" t="s">
        <v>543</v>
      </c>
      <c r="G58" s="384">
        <v>9.665510904E9</v>
      </c>
      <c r="H58" s="384" t="s">
        <v>698</v>
      </c>
      <c r="I58" s="420" t="s">
        <v>690</v>
      </c>
      <c r="J58" s="370"/>
      <c r="K58" s="370">
        <v>18968.06</v>
      </c>
      <c r="L58" s="370">
        <v>1430.77</v>
      </c>
      <c r="M58" s="370">
        <v>1430.77</v>
      </c>
      <c r="N58" s="370">
        <v>573.9</v>
      </c>
      <c r="O58" s="370">
        <v>698.78</v>
      </c>
      <c r="P58" s="370">
        <v>671.7</v>
      </c>
      <c r="Q58" s="371">
        <f t="shared" si="19"/>
        <v>4805.92</v>
      </c>
      <c r="R58" s="370">
        <v>497.39</v>
      </c>
      <c r="S58" s="370"/>
      <c r="T58" s="370">
        <v>1369.68</v>
      </c>
      <c r="U58" s="370">
        <v>86.95</v>
      </c>
      <c r="V58" s="370"/>
      <c r="W58" s="370"/>
      <c r="X58" s="370">
        <v>415.85</v>
      </c>
      <c r="Y58" s="370">
        <v>158.1</v>
      </c>
      <c r="Z58" s="370">
        <v>804.1</v>
      </c>
      <c r="AA58" s="370"/>
      <c r="AB58" s="370">
        <v>784.95</v>
      </c>
      <c r="AC58" s="370"/>
      <c r="AD58" s="370"/>
      <c r="AE58" s="370"/>
      <c r="AF58" s="370"/>
      <c r="AG58" s="370"/>
      <c r="AH58" s="370"/>
      <c r="AI58" s="371">
        <f t="shared" si="20"/>
        <v>27891</v>
      </c>
      <c r="AJ58" s="370">
        <v>27891.0</v>
      </c>
      <c r="AK58" s="371">
        <f t="shared" si="21"/>
        <v>0</v>
      </c>
      <c r="AL58" s="347" t="s">
        <v>699</v>
      </c>
      <c r="AM58" s="387">
        <v>44813.0</v>
      </c>
    </row>
    <row r="59" ht="15.75" customHeight="1">
      <c r="A59" s="375">
        <v>41.0</v>
      </c>
      <c r="B59" s="376" t="s">
        <v>700</v>
      </c>
      <c r="C59" s="392" t="s">
        <v>701</v>
      </c>
      <c r="D59" s="384" t="s">
        <v>194</v>
      </c>
      <c r="E59" s="384" t="s">
        <v>556</v>
      </c>
      <c r="F59" s="384" t="s">
        <v>543</v>
      </c>
      <c r="G59" s="384">
        <v>9.05421104E9</v>
      </c>
      <c r="H59" s="418" t="s">
        <v>702</v>
      </c>
      <c r="I59" s="420" t="s">
        <v>690</v>
      </c>
      <c r="J59" s="370"/>
      <c r="K59" s="370">
        <v>17287.1</v>
      </c>
      <c r="L59" s="370">
        <v>1430.77</v>
      </c>
      <c r="M59" s="370">
        <v>1430.77</v>
      </c>
      <c r="N59" s="370">
        <v>573.9</v>
      </c>
      <c r="O59" s="370">
        <v>698.78</v>
      </c>
      <c r="P59" s="370">
        <v>671.7</v>
      </c>
      <c r="Q59" s="371">
        <f t="shared" si="19"/>
        <v>4805.92</v>
      </c>
      <c r="R59" s="370">
        <v>497.39</v>
      </c>
      <c r="S59" s="370"/>
      <c r="T59" s="370">
        <v>1369.68</v>
      </c>
      <c r="U59" s="370">
        <v>86.95</v>
      </c>
      <c r="V59" s="370"/>
      <c r="W59" s="370"/>
      <c r="X59" s="370">
        <v>415.85</v>
      </c>
      <c r="Y59" s="370">
        <v>158.1</v>
      </c>
      <c r="Z59" s="370">
        <v>804.1</v>
      </c>
      <c r="AA59" s="370"/>
      <c r="AB59" s="370">
        <v>784.95</v>
      </c>
      <c r="AC59" s="370"/>
      <c r="AD59" s="370"/>
      <c r="AE59" s="370"/>
      <c r="AF59" s="370"/>
      <c r="AG59" s="370"/>
      <c r="AH59" s="370"/>
      <c r="AI59" s="371">
        <f t="shared" si="20"/>
        <v>26210.04</v>
      </c>
      <c r="AJ59" s="370">
        <v>26210.04</v>
      </c>
      <c r="AK59" s="371">
        <f t="shared" si="21"/>
        <v>0</v>
      </c>
      <c r="AL59" s="347" t="s">
        <v>703</v>
      </c>
      <c r="AM59" s="421">
        <v>44824.0</v>
      </c>
    </row>
    <row r="60" ht="15.75" customHeight="1">
      <c r="A60" s="375">
        <v>42.0</v>
      </c>
      <c r="B60" s="404" t="s">
        <v>704</v>
      </c>
      <c r="C60" s="392" t="s">
        <v>705</v>
      </c>
      <c r="D60" s="384" t="s">
        <v>196</v>
      </c>
      <c r="E60" s="384" t="s">
        <v>550</v>
      </c>
      <c r="F60" s="384" t="s">
        <v>543</v>
      </c>
      <c r="G60" s="347">
        <v>9.503980915E9</v>
      </c>
      <c r="H60" s="384" t="s">
        <v>706</v>
      </c>
      <c r="I60" s="420" t="s">
        <v>690</v>
      </c>
      <c r="J60" s="370"/>
      <c r="K60" s="370">
        <v>11870.63</v>
      </c>
      <c r="L60" s="370">
        <v>1430.77</v>
      </c>
      <c r="M60" s="370">
        <v>1430.77</v>
      </c>
      <c r="N60" s="370">
        <v>573.9</v>
      </c>
      <c r="O60" s="370">
        <v>698.78</v>
      </c>
      <c r="P60" s="370">
        <v>671.7</v>
      </c>
      <c r="Q60" s="371">
        <f t="shared" si="19"/>
        <v>4805.92</v>
      </c>
      <c r="R60" s="370">
        <v>497.39</v>
      </c>
      <c r="S60" s="370"/>
      <c r="T60" s="370">
        <v>1369.68</v>
      </c>
      <c r="U60" s="370">
        <v>86.95</v>
      </c>
      <c r="V60" s="370"/>
      <c r="W60" s="370"/>
      <c r="X60" s="370">
        <v>415.85</v>
      </c>
      <c r="Y60" s="370">
        <v>158.1</v>
      </c>
      <c r="Z60" s="370">
        <v>804.1</v>
      </c>
      <c r="AA60" s="370"/>
      <c r="AB60" s="370"/>
      <c r="AC60" s="370"/>
      <c r="AD60" s="370"/>
      <c r="AE60" s="370"/>
      <c r="AF60" s="370"/>
      <c r="AG60" s="370"/>
      <c r="AH60" s="370"/>
      <c r="AI60" s="371">
        <f t="shared" si="20"/>
        <v>20008.62</v>
      </c>
      <c r="AJ60" s="370">
        <v>20008.62</v>
      </c>
      <c r="AK60" s="371">
        <f t="shared" si="21"/>
        <v>0</v>
      </c>
      <c r="AL60" s="3" t="s">
        <v>707</v>
      </c>
      <c r="AM60" s="400" t="s">
        <v>559</v>
      </c>
    </row>
    <row r="61" ht="15.75" customHeight="1">
      <c r="A61" s="375">
        <v>43.0</v>
      </c>
      <c r="B61" s="404" t="s">
        <v>708</v>
      </c>
      <c r="C61" s="392" t="s">
        <v>709</v>
      </c>
      <c r="D61" s="384" t="s">
        <v>196</v>
      </c>
      <c r="E61" s="384" t="s">
        <v>550</v>
      </c>
      <c r="F61" s="384" t="s">
        <v>543</v>
      </c>
      <c r="G61" s="384" t="s">
        <v>710</v>
      </c>
      <c r="H61" s="384" t="s">
        <v>711</v>
      </c>
      <c r="I61" s="420" t="s">
        <v>690</v>
      </c>
      <c r="J61" s="370"/>
      <c r="K61" s="370">
        <v>17754.07</v>
      </c>
      <c r="L61" s="370">
        <v>1430.77</v>
      </c>
      <c r="M61" s="370">
        <v>1430.77</v>
      </c>
      <c r="N61" s="370">
        <v>573.9</v>
      </c>
      <c r="O61" s="370">
        <v>698.78</v>
      </c>
      <c r="P61" s="370">
        <v>671.7</v>
      </c>
      <c r="Q61" s="371">
        <f t="shared" si="19"/>
        <v>4805.92</v>
      </c>
      <c r="R61" s="370">
        <v>497.39</v>
      </c>
      <c r="S61" s="370"/>
      <c r="T61" s="370">
        <v>1369.68</v>
      </c>
      <c r="U61" s="370">
        <v>86.95</v>
      </c>
      <c r="V61" s="370"/>
      <c r="W61" s="370"/>
      <c r="X61" s="370">
        <v>415.85</v>
      </c>
      <c r="Y61" s="370">
        <v>158.1</v>
      </c>
      <c r="Z61" s="370">
        <v>804.1</v>
      </c>
      <c r="AA61" s="370"/>
      <c r="AB61" s="370"/>
      <c r="AC61" s="370"/>
      <c r="AD61" s="370"/>
      <c r="AE61" s="370"/>
      <c r="AF61" s="370"/>
      <c r="AG61" s="370"/>
      <c r="AH61" s="370"/>
      <c r="AI61" s="371">
        <f t="shared" si="20"/>
        <v>25892.06</v>
      </c>
      <c r="AJ61" s="370">
        <v>25892.06</v>
      </c>
      <c r="AK61" s="371">
        <f t="shared" si="21"/>
        <v>0</v>
      </c>
      <c r="AL61" s="347" t="s">
        <v>712</v>
      </c>
      <c r="AM61" s="400" t="s">
        <v>559</v>
      </c>
    </row>
    <row r="62" ht="15.75" customHeight="1">
      <c r="A62" s="363" t="s">
        <v>713</v>
      </c>
      <c r="B62" s="347"/>
      <c r="C62" s="347"/>
      <c r="D62" s="347"/>
      <c r="E62" s="347"/>
      <c r="F62" s="347"/>
      <c r="G62" s="347"/>
      <c r="H62" s="347"/>
      <c r="I62" s="347"/>
      <c r="J62" s="370"/>
      <c r="K62" s="370"/>
      <c r="L62" s="370"/>
      <c r="M62" s="370"/>
      <c r="N62" s="370"/>
      <c r="O62" s="370"/>
      <c r="P62" s="370"/>
      <c r="Q62" s="371"/>
      <c r="R62" s="370"/>
      <c r="S62" s="370"/>
      <c r="T62" s="370"/>
      <c r="U62" s="370"/>
      <c r="V62" s="370"/>
      <c r="W62" s="370"/>
      <c r="X62" s="370"/>
      <c r="Y62" s="370"/>
      <c r="Z62" s="370"/>
      <c r="AA62" s="370"/>
      <c r="AB62" s="370"/>
      <c r="AC62" s="370"/>
      <c r="AD62" s="370"/>
      <c r="AE62" s="370"/>
      <c r="AF62" s="370"/>
      <c r="AG62" s="370"/>
      <c r="AH62" s="370"/>
      <c r="AI62" s="371"/>
      <c r="AJ62" s="370"/>
      <c r="AK62" s="371"/>
      <c r="AL62" s="347"/>
      <c r="AM62" s="400"/>
    </row>
    <row r="63" ht="15.75" customHeight="1">
      <c r="A63" s="382">
        <v>44.0</v>
      </c>
      <c r="B63" s="376" t="s">
        <v>714</v>
      </c>
      <c r="C63" s="422" t="s">
        <v>416</v>
      </c>
      <c r="D63" s="347" t="s">
        <v>194</v>
      </c>
      <c r="E63" s="347" t="s">
        <v>556</v>
      </c>
      <c r="F63" s="347" t="s">
        <v>543</v>
      </c>
      <c r="G63" s="347"/>
      <c r="H63" s="347" t="s">
        <v>715</v>
      </c>
      <c r="I63" s="347"/>
      <c r="J63" s="370"/>
      <c r="K63" s="370">
        <v>21022.64</v>
      </c>
      <c r="L63" s="370">
        <v>1430.77</v>
      </c>
      <c r="M63" s="370">
        <v>1430.77</v>
      </c>
      <c r="N63" s="370">
        <v>573.9</v>
      </c>
      <c r="O63" s="370">
        <v>698.78</v>
      </c>
      <c r="P63" s="370">
        <v>671.7</v>
      </c>
      <c r="Q63" s="371">
        <f t="shared" ref="Q63:Q64" si="22">SUM(L63:P63)</f>
        <v>4805.92</v>
      </c>
      <c r="R63" s="370">
        <v>497.39</v>
      </c>
      <c r="S63" s="370"/>
      <c r="T63" s="370">
        <v>1369.68</v>
      </c>
      <c r="U63" s="370">
        <v>86.95</v>
      </c>
      <c r="V63" s="370"/>
      <c r="W63" s="370"/>
      <c r="X63" s="370">
        <v>415.85</v>
      </c>
      <c r="Y63" s="370">
        <v>158.1</v>
      </c>
      <c r="Z63" s="370">
        <v>804.1</v>
      </c>
      <c r="AA63" s="370"/>
      <c r="AB63" s="370">
        <v>784.95</v>
      </c>
      <c r="AC63" s="370"/>
      <c r="AD63" s="370"/>
      <c r="AE63" s="370"/>
      <c r="AF63" s="370"/>
      <c r="AG63" s="370"/>
      <c r="AH63" s="370"/>
      <c r="AI63" s="371">
        <f t="shared" ref="AI63:AI64" si="23">K63+Q63+SUM(R63:AH63)</f>
        <v>29945.58</v>
      </c>
      <c r="AJ63" s="370">
        <v>29945.58</v>
      </c>
      <c r="AK63" s="371">
        <f t="shared" ref="AK63:AK64" si="24">AI63-AJ63</f>
        <v>0</v>
      </c>
      <c r="AL63" s="347" t="s">
        <v>716</v>
      </c>
      <c r="AM63" s="387">
        <v>44813.0</v>
      </c>
    </row>
    <row r="64" ht="15.75" customHeight="1">
      <c r="A64" s="382">
        <v>45.0</v>
      </c>
      <c r="B64" s="376" t="s">
        <v>717</v>
      </c>
      <c r="C64" s="422" t="s">
        <v>718</v>
      </c>
      <c r="D64" s="347" t="s">
        <v>193</v>
      </c>
      <c r="E64" s="347" t="s">
        <v>550</v>
      </c>
      <c r="F64" s="347" t="s">
        <v>543</v>
      </c>
      <c r="G64" s="347"/>
      <c r="H64" s="347" t="s">
        <v>719</v>
      </c>
      <c r="I64" s="347"/>
      <c r="J64" s="370"/>
      <c r="K64" s="370">
        <v>24394.98</v>
      </c>
      <c r="L64" s="370">
        <v>1430.77</v>
      </c>
      <c r="M64" s="370">
        <v>1430.77</v>
      </c>
      <c r="N64" s="370">
        <v>573.9</v>
      </c>
      <c r="O64" s="370">
        <v>698.78</v>
      </c>
      <c r="P64" s="370">
        <v>671.7</v>
      </c>
      <c r="Q64" s="371">
        <f t="shared" si="22"/>
        <v>4805.92</v>
      </c>
      <c r="R64" s="370">
        <v>497.39</v>
      </c>
      <c r="S64" s="370"/>
      <c r="T64" s="370">
        <v>1369.68</v>
      </c>
      <c r="U64" s="370">
        <v>86.95</v>
      </c>
      <c r="V64" s="370"/>
      <c r="W64" s="370"/>
      <c r="X64" s="370">
        <v>415.85</v>
      </c>
      <c r="Y64" s="370">
        <v>158.1</v>
      </c>
      <c r="Z64" s="370">
        <v>804.1</v>
      </c>
      <c r="AA64" s="370"/>
      <c r="AB64" s="370"/>
      <c r="AC64" s="370"/>
      <c r="AD64" s="370"/>
      <c r="AE64" s="370"/>
      <c r="AF64" s="370"/>
      <c r="AG64" s="370"/>
      <c r="AH64" s="370"/>
      <c r="AI64" s="371">
        <f t="shared" si="23"/>
        <v>32532.97</v>
      </c>
      <c r="AJ64" s="370">
        <v>32532.97</v>
      </c>
      <c r="AK64" s="371">
        <f t="shared" si="24"/>
        <v>0</v>
      </c>
      <c r="AL64" s="347">
        <v>1660.0</v>
      </c>
      <c r="AM64" s="423">
        <v>44840.0</v>
      </c>
    </row>
    <row r="65" ht="15.75" customHeight="1">
      <c r="A65" s="363" t="s">
        <v>539</v>
      </c>
      <c r="B65" s="347"/>
      <c r="C65" s="347"/>
      <c r="D65" s="347"/>
      <c r="E65" s="347"/>
      <c r="F65" s="347"/>
      <c r="G65" s="347"/>
      <c r="H65" s="347"/>
      <c r="I65" s="347"/>
      <c r="J65" s="370"/>
      <c r="K65" s="370"/>
      <c r="L65" s="370"/>
      <c r="M65" s="370"/>
      <c r="N65" s="370"/>
      <c r="O65" s="370"/>
      <c r="P65" s="370"/>
      <c r="Q65" s="371"/>
      <c r="R65" s="370"/>
      <c r="S65" s="370"/>
      <c r="T65" s="370"/>
      <c r="U65" s="370"/>
      <c r="V65" s="370"/>
      <c r="W65" s="370"/>
      <c r="X65" s="370"/>
      <c r="Y65" s="370"/>
      <c r="Z65" s="370"/>
      <c r="AA65" s="370"/>
      <c r="AB65" s="370"/>
      <c r="AC65" s="370"/>
      <c r="AD65" s="370"/>
      <c r="AE65" s="370"/>
      <c r="AF65" s="370"/>
      <c r="AG65" s="370"/>
      <c r="AH65" s="370"/>
      <c r="AI65" s="371"/>
      <c r="AJ65" s="370"/>
      <c r="AK65" s="371"/>
      <c r="AL65" s="347"/>
      <c r="AM65" s="347"/>
    </row>
    <row r="66" ht="15.75" customHeight="1">
      <c r="A66" s="401" t="s">
        <v>720</v>
      </c>
      <c r="B66" s="402"/>
      <c r="C66" s="402"/>
      <c r="D66" s="402"/>
      <c r="E66" s="402"/>
      <c r="F66" s="402"/>
      <c r="G66" s="402"/>
      <c r="H66" s="403"/>
      <c r="I66" s="347"/>
      <c r="J66" s="370"/>
      <c r="K66" s="370"/>
      <c r="L66" s="370"/>
      <c r="M66" s="370"/>
      <c r="N66" s="370"/>
      <c r="O66" s="370"/>
      <c r="P66" s="370"/>
      <c r="Q66" s="371"/>
      <c r="R66" s="370"/>
      <c r="S66" s="370"/>
      <c r="T66" s="370"/>
      <c r="U66" s="370"/>
      <c r="V66" s="370"/>
      <c r="W66" s="370"/>
      <c r="X66" s="370"/>
      <c r="Y66" s="370"/>
      <c r="Z66" s="370"/>
      <c r="AA66" s="370"/>
      <c r="AB66" s="370"/>
      <c r="AC66" s="370"/>
      <c r="AD66" s="370"/>
      <c r="AE66" s="370"/>
      <c r="AF66" s="370"/>
      <c r="AG66" s="370"/>
      <c r="AH66" s="370"/>
      <c r="AI66" s="371"/>
      <c r="AJ66" s="370"/>
      <c r="AK66" s="371"/>
      <c r="AL66" s="347"/>
      <c r="AM66" s="347"/>
    </row>
    <row r="67" ht="15.75" customHeight="1">
      <c r="A67" s="382">
        <v>46.0</v>
      </c>
      <c r="B67" s="376" t="s">
        <v>721</v>
      </c>
      <c r="C67" s="377" t="s">
        <v>722</v>
      </c>
      <c r="D67" s="347" t="s">
        <v>190</v>
      </c>
      <c r="E67" s="347" t="s">
        <v>550</v>
      </c>
      <c r="F67" s="347" t="s">
        <v>543</v>
      </c>
      <c r="G67" s="347">
        <v>9.369224198E9</v>
      </c>
      <c r="H67" s="347" t="s">
        <v>723</v>
      </c>
      <c r="I67" s="347"/>
      <c r="J67" s="370"/>
      <c r="K67" s="370">
        <v>10459.44</v>
      </c>
      <c r="L67" s="370">
        <v>1430.77</v>
      </c>
      <c r="M67" s="370">
        <v>1430.77</v>
      </c>
      <c r="N67" s="370">
        <v>573.9</v>
      </c>
      <c r="O67" s="370">
        <v>698.78</v>
      </c>
      <c r="P67" s="370">
        <v>671.7</v>
      </c>
      <c r="Q67" s="371">
        <f t="shared" ref="Q67:Q68" si="25">SUM(L67:P67)</f>
        <v>4805.92</v>
      </c>
      <c r="R67" s="370">
        <v>497.39</v>
      </c>
      <c r="S67" s="370"/>
      <c r="T67" s="370">
        <v>1369.68</v>
      </c>
      <c r="U67" s="370">
        <v>86.95</v>
      </c>
      <c r="V67" s="370"/>
      <c r="W67" s="370"/>
      <c r="X67" s="370">
        <v>415.85</v>
      </c>
      <c r="Y67" s="370">
        <v>158.1</v>
      </c>
      <c r="Z67" s="370">
        <v>804.1</v>
      </c>
      <c r="AA67" s="370"/>
      <c r="AB67" s="370"/>
      <c r="AC67" s="370"/>
      <c r="AD67" s="370"/>
      <c r="AE67" s="370"/>
      <c r="AF67" s="370"/>
      <c r="AG67" s="370"/>
      <c r="AH67" s="370"/>
      <c r="AI67" s="371">
        <f t="shared" ref="AI67:AI68" si="26">K67+Q67+SUM(R67:AH67)</f>
        <v>18597.43</v>
      </c>
      <c r="AJ67" s="370">
        <v>18597.43</v>
      </c>
      <c r="AK67" s="371">
        <f t="shared" ref="AK67:AK68" si="27">AI67-AJ67</f>
        <v>0</v>
      </c>
      <c r="AL67" s="347" t="s">
        <v>724</v>
      </c>
      <c r="AM67" s="419">
        <v>44826.0</v>
      </c>
    </row>
    <row r="68" ht="15.75" customHeight="1">
      <c r="A68" s="382">
        <v>47.0</v>
      </c>
      <c r="B68" s="376" t="s">
        <v>725</v>
      </c>
      <c r="C68" s="377" t="s">
        <v>487</v>
      </c>
      <c r="D68" s="347" t="s">
        <v>192</v>
      </c>
      <c r="E68" s="347" t="s">
        <v>556</v>
      </c>
      <c r="F68" s="347" t="s">
        <v>543</v>
      </c>
      <c r="G68" s="347">
        <v>9.477978775E9</v>
      </c>
      <c r="H68" s="413" t="s">
        <v>726</v>
      </c>
      <c r="I68" s="347"/>
      <c r="J68" s="370"/>
      <c r="K68" s="370">
        <v>13728.02</v>
      </c>
      <c r="L68" s="370">
        <v>1430.77</v>
      </c>
      <c r="M68" s="370">
        <v>1430.77</v>
      </c>
      <c r="N68" s="370">
        <v>573.9</v>
      </c>
      <c r="O68" s="370">
        <v>698.78</v>
      </c>
      <c r="P68" s="370">
        <v>671.7</v>
      </c>
      <c r="Q68" s="371">
        <f t="shared" si="25"/>
        <v>4805.92</v>
      </c>
      <c r="R68" s="370">
        <v>497.39</v>
      </c>
      <c r="S68" s="370"/>
      <c r="T68" s="370">
        <v>1369.68</v>
      </c>
      <c r="U68" s="370">
        <v>86.95</v>
      </c>
      <c r="V68" s="370"/>
      <c r="W68" s="370"/>
      <c r="X68" s="370">
        <v>415.85</v>
      </c>
      <c r="Y68" s="370">
        <v>158.1</v>
      </c>
      <c r="Z68" s="370">
        <v>804.1</v>
      </c>
      <c r="AA68" s="370"/>
      <c r="AB68" s="370">
        <v>784.95</v>
      </c>
      <c r="AC68" s="370"/>
      <c r="AD68" s="370"/>
      <c r="AE68" s="370"/>
      <c r="AF68" s="370"/>
      <c r="AG68" s="370"/>
      <c r="AH68" s="370"/>
      <c r="AI68" s="371">
        <f t="shared" si="26"/>
        <v>22650.96</v>
      </c>
      <c r="AJ68" s="370">
        <v>22650.96</v>
      </c>
      <c r="AK68" s="371">
        <f t="shared" si="27"/>
        <v>0</v>
      </c>
      <c r="AL68" s="347" t="s">
        <v>727</v>
      </c>
      <c r="AM68" s="419">
        <v>44826.0</v>
      </c>
    </row>
    <row r="69" ht="15.75" customHeight="1">
      <c r="A69" s="363" t="s">
        <v>728</v>
      </c>
      <c r="B69" s="347"/>
      <c r="C69" s="347"/>
      <c r="D69" s="347"/>
      <c r="E69" s="347"/>
      <c r="F69" s="347"/>
      <c r="G69" s="347"/>
      <c r="H69" s="347"/>
      <c r="I69" s="347"/>
      <c r="J69" s="370"/>
      <c r="K69" s="370"/>
      <c r="L69" s="370"/>
      <c r="M69" s="370"/>
      <c r="N69" s="370"/>
      <c r="O69" s="370"/>
      <c r="P69" s="370"/>
      <c r="Q69" s="371"/>
      <c r="R69" s="370"/>
      <c r="S69" s="370"/>
      <c r="T69" s="370"/>
      <c r="U69" s="370"/>
      <c r="V69" s="370"/>
      <c r="W69" s="370"/>
      <c r="X69" s="370"/>
      <c r="Y69" s="370"/>
      <c r="Z69" s="370"/>
      <c r="AA69" s="370"/>
      <c r="AB69" s="370"/>
      <c r="AC69" s="370"/>
      <c r="AD69" s="370"/>
      <c r="AE69" s="370"/>
      <c r="AF69" s="370"/>
      <c r="AG69" s="370"/>
      <c r="AH69" s="370"/>
      <c r="AI69" s="371"/>
      <c r="AJ69" s="370"/>
      <c r="AK69" s="371"/>
      <c r="AL69" s="347"/>
      <c r="AM69" s="347"/>
    </row>
    <row r="70" ht="15.75" customHeight="1">
      <c r="A70" s="382">
        <v>48.0</v>
      </c>
      <c r="B70" s="376" t="s">
        <v>729</v>
      </c>
      <c r="C70" s="424" t="s">
        <v>730</v>
      </c>
      <c r="D70" s="347" t="s">
        <v>191</v>
      </c>
      <c r="E70" s="347" t="s">
        <v>550</v>
      </c>
      <c r="F70" s="347" t="s">
        <v>543</v>
      </c>
      <c r="G70" s="347">
        <v>9.46606083E9</v>
      </c>
      <c r="H70" s="410" t="s">
        <v>731</v>
      </c>
      <c r="I70" s="347"/>
      <c r="J70" s="370"/>
      <c r="K70" s="370">
        <v>11113.16</v>
      </c>
      <c r="L70" s="370">
        <v>1430.77</v>
      </c>
      <c r="M70" s="370">
        <v>1430.77</v>
      </c>
      <c r="N70" s="370">
        <v>573.9</v>
      </c>
      <c r="O70" s="370">
        <v>698.78</v>
      </c>
      <c r="P70" s="370">
        <v>671.7</v>
      </c>
      <c r="Q70" s="371">
        <f>SUM(L70:P70)</f>
        <v>4805.92</v>
      </c>
      <c r="R70" s="370">
        <v>497.39</v>
      </c>
      <c r="S70" s="370"/>
      <c r="T70" s="370">
        <v>1369.68</v>
      </c>
      <c r="U70" s="370">
        <v>86.95</v>
      </c>
      <c r="V70" s="370"/>
      <c r="W70" s="370"/>
      <c r="X70" s="370">
        <v>415.85</v>
      </c>
      <c r="Y70" s="370">
        <v>158.1</v>
      </c>
      <c r="Z70" s="370">
        <v>804.1</v>
      </c>
      <c r="AA70" s="370"/>
      <c r="AB70" s="370"/>
      <c r="AC70" s="370"/>
      <c r="AD70" s="370"/>
      <c r="AE70" s="370"/>
      <c r="AF70" s="370"/>
      <c r="AG70" s="370"/>
      <c r="AH70" s="370"/>
      <c r="AI70" s="371">
        <f>K70+Q70+SUM(R70:AH70)</f>
        <v>19251.15</v>
      </c>
      <c r="AJ70" s="370">
        <v>19251.15</v>
      </c>
      <c r="AK70" s="371">
        <f>AI70-AJ70</f>
        <v>0</v>
      </c>
      <c r="AL70" s="347" t="s">
        <v>732</v>
      </c>
      <c r="AM70" s="419">
        <v>44832.0</v>
      </c>
    </row>
    <row r="71" ht="15.75" customHeight="1">
      <c r="A71" s="406"/>
      <c r="B71" s="406"/>
      <c r="C71" s="406"/>
      <c r="D71" s="406"/>
      <c r="E71" s="406"/>
      <c r="F71" s="406"/>
      <c r="G71" s="406"/>
      <c r="H71" s="406"/>
      <c r="I71" s="406"/>
      <c r="J71" s="370"/>
      <c r="K71" s="370"/>
      <c r="L71" s="370"/>
      <c r="M71" s="370"/>
      <c r="N71" s="370"/>
      <c r="O71" s="370"/>
      <c r="P71" s="370"/>
      <c r="Q71" s="371"/>
      <c r="R71" s="370"/>
      <c r="S71" s="370"/>
      <c r="T71" s="370"/>
      <c r="U71" s="370"/>
      <c r="V71" s="370"/>
      <c r="W71" s="370"/>
      <c r="X71" s="370"/>
      <c r="Y71" s="370"/>
      <c r="Z71" s="370"/>
      <c r="AA71" s="370"/>
      <c r="AB71" s="370"/>
      <c r="AC71" s="370"/>
      <c r="AD71" s="370"/>
      <c r="AE71" s="370"/>
      <c r="AF71" s="370"/>
      <c r="AG71" s="370"/>
      <c r="AH71" s="370"/>
      <c r="AI71" s="371"/>
      <c r="AJ71" s="370"/>
      <c r="AK71" s="371"/>
      <c r="AL71" s="347"/>
      <c r="AM71" s="347"/>
    </row>
    <row r="72" ht="15.75" customHeight="1">
      <c r="A72" s="363" t="s">
        <v>624</v>
      </c>
      <c r="B72" s="347"/>
      <c r="C72" s="347"/>
      <c r="D72" s="347"/>
      <c r="E72" s="347"/>
      <c r="F72" s="347"/>
      <c r="G72" s="347"/>
      <c r="H72" s="347"/>
      <c r="I72" s="347"/>
      <c r="J72" s="370"/>
      <c r="K72" s="370"/>
      <c r="L72" s="370"/>
      <c r="M72" s="370"/>
      <c r="N72" s="370"/>
      <c r="O72" s="370"/>
      <c r="P72" s="370"/>
      <c r="Q72" s="371"/>
      <c r="R72" s="370"/>
      <c r="S72" s="370"/>
      <c r="T72" s="370"/>
      <c r="U72" s="370"/>
      <c r="V72" s="370"/>
      <c r="W72" s="370"/>
      <c r="X72" s="370"/>
      <c r="Y72" s="370"/>
      <c r="Z72" s="370"/>
      <c r="AA72" s="370"/>
      <c r="AB72" s="370"/>
      <c r="AC72" s="370"/>
      <c r="AD72" s="370"/>
      <c r="AE72" s="370"/>
      <c r="AF72" s="370"/>
      <c r="AG72" s="370"/>
      <c r="AH72" s="370"/>
      <c r="AI72" s="371"/>
      <c r="AJ72" s="370"/>
      <c r="AK72" s="371"/>
      <c r="AL72" s="347"/>
      <c r="AM72" s="347"/>
    </row>
    <row r="73" ht="15.75" customHeight="1">
      <c r="A73" s="384"/>
      <c r="B73" s="425" t="s">
        <v>733</v>
      </c>
      <c r="C73" s="425" t="s">
        <v>533</v>
      </c>
      <c r="D73" s="425"/>
      <c r="E73" s="425" t="s">
        <v>535</v>
      </c>
      <c r="F73" s="420" t="s">
        <v>536</v>
      </c>
      <c r="G73" s="420" t="s">
        <v>537</v>
      </c>
      <c r="H73" s="425"/>
      <c r="I73" s="347"/>
      <c r="J73" s="370"/>
      <c r="K73" s="370"/>
      <c r="L73" s="370"/>
      <c r="M73" s="370"/>
      <c r="N73" s="370"/>
      <c r="O73" s="370"/>
      <c r="P73" s="370"/>
      <c r="Q73" s="371"/>
      <c r="R73" s="370"/>
      <c r="S73" s="370"/>
      <c r="T73" s="370"/>
      <c r="U73" s="370"/>
      <c r="V73" s="370"/>
      <c r="W73" s="370"/>
      <c r="X73" s="370"/>
      <c r="Y73" s="370"/>
      <c r="Z73" s="370"/>
      <c r="AA73" s="370"/>
      <c r="AB73" s="370"/>
      <c r="AC73" s="370"/>
      <c r="AD73" s="370"/>
      <c r="AE73" s="370"/>
      <c r="AF73" s="370"/>
      <c r="AG73" s="370"/>
      <c r="AH73" s="370"/>
      <c r="AI73" s="371"/>
      <c r="AJ73" s="370"/>
      <c r="AK73" s="371"/>
      <c r="AL73" s="347"/>
      <c r="AM73" s="347"/>
    </row>
    <row r="74" ht="15.75" customHeight="1">
      <c r="A74" s="420" t="s">
        <v>720</v>
      </c>
      <c r="B74" s="384"/>
      <c r="C74" s="384"/>
      <c r="D74" s="384"/>
      <c r="E74" s="384"/>
      <c r="F74" s="384"/>
      <c r="G74" s="384"/>
      <c r="H74" s="384"/>
      <c r="I74" s="347"/>
      <c r="J74" s="370"/>
      <c r="K74" s="370"/>
      <c r="L74" s="370"/>
      <c r="M74" s="370"/>
      <c r="N74" s="370"/>
      <c r="O74" s="370"/>
      <c r="P74" s="370"/>
      <c r="Q74" s="371"/>
      <c r="R74" s="370"/>
      <c r="S74" s="370"/>
      <c r="T74" s="370"/>
      <c r="U74" s="370"/>
      <c r="V74" s="370"/>
      <c r="W74" s="370"/>
      <c r="X74" s="370"/>
      <c r="Y74" s="370"/>
      <c r="Z74" s="370"/>
      <c r="AA74" s="370"/>
      <c r="AB74" s="370"/>
      <c r="AC74" s="370"/>
      <c r="AD74" s="370"/>
      <c r="AE74" s="370"/>
      <c r="AF74" s="370"/>
      <c r="AG74" s="370"/>
      <c r="AH74" s="370"/>
      <c r="AI74" s="371"/>
      <c r="AJ74" s="370"/>
      <c r="AK74" s="371"/>
      <c r="AL74" s="347"/>
      <c r="AM74" s="347"/>
    </row>
    <row r="75" ht="15.75" customHeight="1">
      <c r="A75" s="381">
        <v>49.0</v>
      </c>
      <c r="B75" s="376" t="s">
        <v>734</v>
      </c>
      <c r="C75" s="426" t="s">
        <v>735</v>
      </c>
      <c r="D75" s="347" t="s">
        <v>190</v>
      </c>
      <c r="E75" s="347" t="s">
        <v>550</v>
      </c>
      <c r="F75" s="347" t="s">
        <v>543</v>
      </c>
      <c r="G75" s="347">
        <v>9.998482585E9</v>
      </c>
      <c r="H75" s="347" t="s">
        <v>736</v>
      </c>
      <c r="I75" s="347"/>
      <c r="J75" s="370"/>
      <c r="K75" s="370">
        <v>12327.12</v>
      </c>
      <c r="L75" s="370">
        <v>1430.77</v>
      </c>
      <c r="M75" s="370">
        <v>1430.77</v>
      </c>
      <c r="N75" s="370">
        <v>573.9</v>
      </c>
      <c r="O75" s="370">
        <v>698.78</v>
      </c>
      <c r="P75" s="370">
        <v>671.7</v>
      </c>
      <c r="Q75" s="371">
        <f t="shared" ref="Q75:Q77" si="28">SUM(L75:P75)</f>
        <v>4805.92</v>
      </c>
      <c r="R75" s="370">
        <v>497.39</v>
      </c>
      <c r="S75" s="370">
        <v>1569.89</v>
      </c>
      <c r="U75" s="370">
        <v>86.95</v>
      </c>
      <c r="W75" s="370"/>
      <c r="X75" s="370">
        <v>415.85</v>
      </c>
      <c r="Y75" s="370">
        <v>158.1</v>
      </c>
      <c r="Z75" s="370">
        <v>804.1</v>
      </c>
      <c r="AA75" s="370"/>
      <c r="AB75" s="370"/>
      <c r="AC75" s="370"/>
      <c r="AD75" s="370"/>
      <c r="AE75" s="370"/>
      <c r="AF75" s="370"/>
      <c r="AG75" s="370"/>
      <c r="AH75" s="370"/>
      <c r="AI75" s="371">
        <f t="shared" ref="AI75:AI77" si="29">K75+Q75+SUM(R75:AH75)</f>
        <v>20665.32</v>
      </c>
      <c r="AJ75" s="370"/>
      <c r="AK75" s="371">
        <f t="shared" ref="AK75:AK77" si="30">AI75-AJ75</f>
        <v>20665.32</v>
      </c>
      <c r="AL75" s="347"/>
      <c r="AM75" s="383" t="s">
        <v>559</v>
      </c>
    </row>
    <row r="76" ht="15.75" customHeight="1">
      <c r="A76" s="382">
        <v>50.0</v>
      </c>
      <c r="B76" s="376" t="s">
        <v>737</v>
      </c>
      <c r="C76" s="426" t="s">
        <v>738</v>
      </c>
      <c r="D76" s="347" t="s">
        <v>739</v>
      </c>
      <c r="E76" s="347"/>
      <c r="F76" s="347"/>
      <c r="G76" s="347"/>
      <c r="H76" s="347"/>
      <c r="I76" s="347"/>
      <c r="J76" s="370"/>
      <c r="K76" s="370">
        <v>12327.12</v>
      </c>
      <c r="L76" s="370">
        <v>1430.77</v>
      </c>
      <c r="M76" s="370">
        <v>1430.77</v>
      </c>
      <c r="N76" s="370">
        <v>573.9</v>
      </c>
      <c r="O76" s="370">
        <v>698.78</v>
      </c>
      <c r="P76" s="370">
        <v>671.7</v>
      </c>
      <c r="Q76" s="371">
        <f t="shared" si="28"/>
        <v>4805.92</v>
      </c>
      <c r="R76" s="370">
        <v>497.39</v>
      </c>
      <c r="S76" s="370">
        <v>1569.89</v>
      </c>
      <c r="T76" s="370"/>
      <c r="U76" s="370"/>
      <c r="V76" s="370">
        <v>239.12</v>
      </c>
      <c r="W76" s="370">
        <v>173.91</v>
      </c>
      <c r="X76" s="370">
        <v>415.85</v>
      </c>
      <c r="Y76" s="370">
        <v>158.1</v>
      </c>
      <c r="Z76" s="370"/>
      <c r="AA76" s="370">
        <v>2144.27</v>
      </c>
      <c r="AB76" s="370"/>
      <c r="AC76" s="370"/>
      <c r="AD76" s="370">
        <v>239.12</v>
      </c>
      <c r="AE76" s="370"/>
      <c r="AF76" s="370"/>
      <c r="AG76" s="370"/>
      <c r="AH76" s="370"/>
      <c r="AI76" s="371">
        <f t="shared" si="29"/>
        <v>22570.69</v>
      </c>
      <c r="AJ76" s="370">
        <v>22570.69</v>
      </c>
      <c r="AK76" s="371">
        <f t="shared" si="30"/>
        <v>0</v>
      </c>
      <c r="AL76" s="347" t="s">
        <v>740</v>
      </c>
      <c r="AM76" s="347"/>
    </row>
    <row r="77" ht="15.75" customHeight="1">
      <c r="A77" s="382">
        <v>51.0</v>
      </c>
      <c r="B77" s="376" t="s">
        <v>741</v>
      </c>
      <c r="C77" s="426" t="s">
        <v>742</v>
      </c>
      <c r="D77" s="347" t="s">
        <v>743</v>
      </c>
      <c r="E77" s="347"/>
      <c r="F77" s="347"/>
      <c r="G77" s="347"/>
      <c r="H77" s="347"/>
      <c r="I77" s="347"/>
      <c r="J77" s="370"/>
      <c r="K77" s="370">
        <v>12327.12</v>
      </c>
      <c r="L77" s="370">
        <v>1430.77</v>
      </c>
      <c r="M77" s="370">
        <v>1430.77</v>
      </c>
      <c r="N77" s="370">
        <v>573.9</v>
      </c>
      <c r="O77" s="370">
        <v>698.78</v>
      </c>
      <c r="P77" s="370">
        <v>671.7</v>
      </c>
      <c r="Q77" s="371">
        <f t="shared" si="28"/>
        <v>4805.92</v>
      </c>
      <c r="R77" s="370">
        <v>497.39</v>
      </c>
      <c r="S77" s="370">
        <v>1569.89</v>
      </c>
      <c r="T77" s="370"/>
      <c r="U77" s="370"/>
      <c r="V77" s="370">
        <v>239.12</v>
      </c>
      <c r="W77" s="370">
        <v>173.91</v>
      </c>
      <c r="X77" s="370">
        <v>415.85</v>
      </c>
      <c r="Y77" s="370">
        <v>158.1</v>
      </c>
      <c r="Z77" s="370"/>
      <c r="AA77" s="370">
        <v>2144.27</v>
      </c>
      <c r="AB77" s="370"/>
      <c r="AC77" s="370"/>
      <c r="AD77" s="370">
        <v>239.12</v>
      </c>
      <c r="AE77" s="370"/>
      <c r="AF77" s="370"/>
      <c r="AG77" s="370"/>
      <c r="AH77" s="370"/>
      <c r="AI77" s="371">
        <f t="shared" si="29"/>
        <v>22570.69</v>
      </c>
      <c r="AJ77" s="370">
        <v>22570.69</v>
      </c>
      <c r="AK77" s="371">
        <f t="shared" si="30"/>
        <v>0</v>
      </c>
      <c r="AL77" s="347" t="s">
        <v>740</v>
      </c>
      <c r="AM77" s="347"/>
    </row>
    <row r="78" ht="15.75" customHeight="1">
      <c r="A78" s="420" t="s">
        <v>632</v>
      </c>
      <c r="B78" s="384"/>
      <c r="C78" s="384"/>
      <c r="D78" s="384"/>
      <c r="E78" s="384"/>
      <c r="F78" s="384"/>
      <c r="G78" s="384"/>
      <c r="H78" s="384"/>
      <c r="I78" s="347"/>
      <c r="J78" s="370"/>
      <c r="K78" s="370"/>
      <c r="L78" s="370"/>
      <c r="M78" s="370"/>
      <c r="N78" s="370"/>
      <c r="O78" s="370"/>
      <c r="P78" s="370"/>
      <c r="Q78" s="371"/>
      <c r="R78" s="370"/>
      <c r="S78" s="370">
        <v>1569.89</v>
      </c>
      <c r="T78" s="370"/>
      <c r="U78" s="370"/>
      <c r="V78" s="370"/>
      <c r="W78" s="370"/>
      <c r="X78" s="370"/>
      <c r="Y78" s="370"/>
      <c r="Z78" s="370">
        <v>804.1</v>
      </c>
      <c r="AA78" s="370"/>
      <c r="AB78" s="370"/>
      <c r="AC78" s="370"/>
      <c r="AD78" s="370"/>
      <c r="AE78" s="370"/>
      <c r="AF78" s="370"/>
      <c r="AG78" s="370"/>
      <c r="AH78" s="370"/>
      <c r="AI78" s="371"/>
      <c r="AJ78" s="370"/>
      <c r="AK78" s="371"/>
      <c r="AL78" s="347"/>
      <c r="AM78" s="347"/>
    </row>
    <row r="79" ht="15.75" customHeight="1">
      <c r="A79" s="382">
        <v>52.0</v>
      </c>
      <c r="B79" s="404" t="s">
        <v>744</v>
      </c>
      <c r="C79" s="426" t="s">
        <v>745</v>
      </c>
      <c r="D79" s="347" t="s">
        <v>746</v>
      </c>
      <c r="E79" s="347" t="s">
        <v>747</v>
      </c>
      <c r="F79" s="347" t="s">
        <v>543</v>
      </c>
      <c r="G79" s="347"/>
      <c r="H79" s="427" t="s">
        <v>748</v>
      </c>
      <c r="I79" s="363" t="s">
        <v>749</v>
      </c>
      <c r="J79" s="370"/>
      <c r="K79" s="370">
        <v>24654.24</v>
      </c>
      <c r="L79" s="370">
        <v>1430.77</v>
      </c>
      <c r="M79" s="370">
        <v>1430.77</v>
      </c>
      <c r="N79" s="370">
        <v>573.9</v>
      </c>
      <c r="O79" s="370">
        <v>698.78</v>
      </c>
      <c r="P79" s="370">
        <v>671.7</v>
      </c>
      <c r="Q79" s="371">
        <f t="shared" ref="Q79:Q82" si="31">SUM(L79:P79)</f>
        <v>4805.92</v>
      </c>
      <c r="R79" s="370">
        <v>497.39</v>
      </c>
      <c r="S79" s="370">
        <v>1569.89</v>
      </c>
      <c r="T79" s="370"/>
      <c r="U79" s="370">
        <v>86.95</v>
      </c>
      <c r="V79" s="370"/>
      <c r="W79" s="370"/>
      <c r="X79" s="370">
        <v>415.85</v>
      </c>
      <c r="Y79" s="370">
        <v>158.1</v>
      </c>
      <c r="Z79" s="370">
        <v>804.1</v>
      </c>
      <c r="AA79" s="370"/>
      <c r="AB79" s="370"/>
      <c r="AC79" s="370">
        <v>784.95</v>
      </c>
      <c r="AD79" s="370"/>
      <c r="AE79" s="370"/>
      <c r="AF79" s="370"/>
      <c r="AG79" s="370"/>
      <c r="AH79" s="370"/>
      <c r="AI79" s="371">
        <f t="shared" ref="AI79:AI82" si="32">K79+Q79+SUM(R79:AH79)</f>
        <v>33777.39</v>
      </c>
      <c r="AJ79" s="370">
        <v>33777.39</v>
      </c>
      <c r="AK79" s="371">
        <f t="shared" ref="AK79:AK82" si="33">AI79-AJ79</f>
        <v>0</v>
      </c>
      <c r="AL79" s="347" t="s">
        <v>750</v>
      </c>
      <c r="AM79" s="387">
        <v>44777.0</v>
      </c>
    </row>
    <row r="80" ht="15.75" customHeight="1">
      <c r="A80" s="382">
        <v>53.0</v>
      </c>
      <c r="B80" s="404" t="s">
        <v>751</v>
      </c>
      <c r="C80" s="426" t="s">
        <v>752</v>
      </c>
      <c r="D80" s="347" t="s">
        <v>187</v>
      </c>
      <c r="E80" s="347" t="s">
        <v>747</v>
      </c>
      <c r="F80" s="347" t="s">
        <v>543</v>
      </c>
      <c r="G80" s="347"/>
      <c r="H80" s="427" t="s">
        <v>753</v>
      </c>
      <c r="I80" s="363" t="s">
        <v>749</v>
      </c>
      <c r="J80" s="370"/>
      <c r="K80" s="370">
        <v>24654.24</v>
      </c>
      <c r="L80" s="370">
        <v>1430.77</v>
      </c>
      <c r="M80" s="370">
        <v>1430.77</v>
      </c>
      <c r="N80" s="370">
        <v>573.9</v>
      </c>
      <c r="O80" s="370">
        <v>698.78</v>
      </c>
      <c r="P80" s="370">
        <v>671.7</v>
      </c>
      <c r="Q80" s="371">
        <f t="shared" si="31"/>
        <v>4805.92</v>
      </c>
      <c r="R80" s="370">
        <v>497.39</v>
      </c>
      <c r="S80" s="370">
        <v>1569.89</v>
      </c>
      <c r="T80" s="370"/>
      <c r="U80" s="370">
        <v>86.95</v>
      </c>
      <c r="V80" s="370"/>
      <c r="W80" s="370"/>
      <c r="X80" s="370">
        <v>415.85</v>
      </c>
      <c r="Y80" s="370">
        <v>158.1</v>
      </c>
      <c r="Z80" s="370">
        <v>804.1</v>
      </c>
      <c r="AA80" s="370"/>
      <c r="AB80" s="370"/>
      <c r="AC80" s="370">
        <v>784.95</v>
      </c>
      <c r="AD80" s="370"/>
      <c r="AE80" s="370"/>
      <c r="AF80" s="370"/>
      <c r="AG80" s="370"/>
      <c r="AH80" s="370"/>
      <c r="AI80" s="371">
        <f t="shared" si="32"/>
        <v>33777.39</v>
      </c>
      <c r="AJ80" s="370">
        <v>33777.39</v>
      </c>
      <c r="AK80" s="371">
        <f t="shared" si="33"/>
        <v>0</v>
      </c>
      <c r="AL80" s="347" t="s">
        <v>750</v>
      </c>
      <c r="AM80" s="387">
        <v>44777.0</v>
      </c>
    </row>
    <row r="81" ht="15.75" customHeight="1">
      <c r="A81" s="382">
        <v>54.0</v>
      </c>
      <c r="B81" s="404" t="s">
        <v>754</v>
      </c>
      <c r="C81" s="426" t="s">
        <v>755</v>
      </c>
      <c r="D81" s="384" t="s">
        <v>185</v>
      </c>
      <c r="E81" s="384" t="s">
        <v>756</v>
      </c>
      <c r="F81" s="384" t="s">
        <v>757</v>
      </c>
      <c r="G81" s="384">
        <v>9.955359692E9</v>
      </c>
      <c r="H81" s="418" t="s">
        <v>758</v>
      </c>
      <c r="I81" s="363" t="s">
        <v>552</v>
      </c>
      <c r="J81" s="370"/>
      <c r="K81" s="370">
        <v>4109.04</v>
      </c>
      <c r="L81" s="370">
        <v>1430.77</v>
      </c>
      <c r="M81" s="370">
        <v>1430.77</v>
      </c>
      <c r="N81" s="370">
        <v>573.9</v>
      </c>
      <c r="O81" s="370">
        <v>698.78</v>
      </c>
      <c r="P81" s="370">
        <v>671.7</v>
      </c>
      <c r="Q81" s="371">
        <f t="shared" si="31"/>
        <v>4805.92</v>
      </c>
      <c r="R81" s="370">
        <v>497.39</v>
      </c>
      <c r="S81" s="370">
        <v>1569.89</v>
      </c>
      <c r="T81" s="370"/>
      <c r="U81" s="370">
        <v>86.95</v>
      </c>
      <c r="V81" s="370"/>
      <c r="W81" s="370"/>
      <c r="X81" s="370"/>
      <c r="Y81" s="370">
        <v>158.1</v>
      </c>
      <c r="Z81" s="370">
        <v>804.1</v>
      </c>
      <c r="AA81" s="370"/>
      <c r="AB81" s="370"/>
      <c r="AC81" s="370">
        <v>784.95</v>
      </c>
      <c r="AD81" s="370"/>
      <c r="AE81" s="370"/>
      <c r="AF81" s="370"/>
      <c r="AG81" s="370"/>
      <c r="AH81" s="370"/>
      <c r="AI81" s="371">
        <f t="shared" si="32"/>
        <v>12816.34</v>
      </c>
      <c r="AJ81" s="370">
        <v>12816.34</v>
      </c>
      <c r="AK81" s="371">
        <f t="shared" si="33"/>
        <v>0</v>
      </c>
      <c r="AL81" s="347" t="s">
        <v>750</v>
      </c>
      <c r="AM81" s="387">
        <v>44777.0</v>
      </c>
    </row>
    <row r="82" ht="15.75" customHeight="1">
      <c r="A82" s="382">
        <v>55.0</v>
      </c>
      <c r="B82" s="404" t="s">
        <v>759</v>
      </c>
      <c r="C82" s="426" t="s">
        <v>760</v>
      </c>
      <c r="D82" s="384" t="s">
        <v>167</v>
      </c>
      <c r="E82" s="384" t="s">
        <v>747</v>
      </c>
      <c r="F82" s="384" t="s">
        <v>610</v>
      </c>
      <c r="G82" s="384"/>
      <c r="H82" s="347" t="s">
        <v>761</v>
      </c>
      <c r="I82" s="363" t="s">
        <v>749</v>
      </c>
      <c r="J82" s="370"/>
      <c r="K82" s="370">
        <v>24654.24</v>
      </c>
      <c r="L82" s="370">
        <v>1430.77</v>
      </c>
      <c r="M82" s="370">
        <v>1430.77</v>
      </c>
      <c r="N82" s="370">
        <v>573.9</v>
      </c>
      <c r="O82" s="370">
        <v>698.78</v>
      </c>
      <c r="P82" s="370">
        <v>671.7</v>
      </c>
      <c r="Q82" s="371">
        <f t="shared" si="31"/>
        <v>4805.92</v>
      </c>
      <c r="R82" s="370">
        <v>497.39</v>
      </c>
      <c r="S82" s="370">
        <v>1569.89</v>
      </c>
      <c r="T82" s="370"/>
      <c r="U82" s="370">
        <v>86.95</v>
      </c>
      <c r="V82" s="370"/>
      <c r="W82" s="370"/>
      <c r="X82" s="370">
        <v>415.85</v>
      </c>
      <c r="Y82" s="370">
        <v>158.1</v>
      </c>
      <c r="Z82" s="370">
        <v>804.1</v>
      </c>
      <c r="AA82" s="370"/>
      <c r="AB82" s="370"/>
      <c r="AC82" s="370">
        <v>784.95</v>
      </c>
      <c r="AD82" s="370"/>
      <c r="AE82" s="370"/>
      <c r="AF82" s="370"/>
      <c r="AG82" s="370"/>
      <c r="AH82" s="370"/>
      <c r="AI82" s="371">
        <f t="shared" si="32"/>
        <v>33777.39</v>
      </c>
      <c r="AJ82" s="370">
        <v>33777.39</v>
      </c>
      <c r="AK82" s="371">
        <f t="shared" si="33"/>
        <v>0</v>
      </c>
      <c r="AL82" s="347" t="s">
        <v>750</v>
      </c>
      <c r="AM82" s="387">
        <v>44777.0</v>
      </c>
    </row>
    <row r="83" ht="15.75" customHeight="1">
      <c r="A83" s="420" t="s">
        <v>654</v>
      </c>
      <c r="B83" s="347"/>
      <c r="C83" s="347"/>
      <c r="D83" s="347"/>
      <c r="E83" s="347"/>
      <c r="F83" s="347"/>
      <c r="G83" s="347"/>
      <c r="H83" s="347"/>
      <c r="I83" s="363"/>
      <c r="J83" s="370"/>
      <c r="K83" s="370"/>
      <c r="L83" s="370"/>
      <c r="M83" s="370"/>
      <c r="N83" s="370"/>
      <c r="O83" s="370"/>
      <c r="P83" s="370"/>
      <c r="Q83" s="371"/>
      <c r="R83" s="370"/>
      <c r="S83" s="370">
        <v>1569.89</v>
      </c>
      <c r="T83" s="370"/>
      <c r="U83" s="370"/>
      <c r="V83" s="370"/>
      <c r="W83" s="370"/>
      <c r="X83" s="370">
        <v>415.85</v>
      </c>
      <c r="Y83" s="370">
        <v>158.1</v>
      </c>
      <c r="Z83" s="370">
        <v>804.1</v>
      </c>
      <c r="AA83" s="370"/>
      <c r="AB83" s="370"/>
      <c r="AC83" s="370">
        <v>784.95</v>
      </c>
      <c r="AD83" s="370"/>
      <c r="AE83" s="370"/>
      <c r="AF83" s="370"/>
      <c r="AG83" s="370"/>
      <c r="AH83" s="370"/>
      <c r="AI83" s="371"/>
      <c r="AJ83" s="370"/>
      <c r="AK83" s="371"/>
      <c r="AL83" s="347"/>
      <c r="AM83" s="347"/>
    </row>
    <row r="84" ht="15.75" customHeight="1">
      <c r="A84" s="381">
        <v>56.0</v>
      </c>
      <c r="B84" s="404" t="s">
        <v>762</v>
      </c>
      <c r="C84" s="426" t="s">
        <v>763</v>
      </c>
      <c r="D84" s="384" t="s">
        <v>167</v>
      </c>
      <c r="E84" s="384" t="s">
        <v>550</v>
      </c>
      <c r="F84" s="384" t="s">
        <v>543</v>
      </c>
      <c r="G84" s="384"/>
      <c r="H84" s="418" t="s">
        <v>764</v>
      </c>
      <c r="I84" s="363" t="s">
        <v>765</v>
      </c>
      <c r="J84" s="370"/>
      <c r="K84" s="370">
        <v>4109.04</v>
      </c>
      <c r="L84" s="370">
        <v>1430.77</v>
      </c>
      <c r="M84" s="370">
        <v>1430.77</v>
      </c>
      <c r="N84" s="370">
        <v>573.9</v>
      </c>
      <c r="O84" s="370">
        <v>698.78</v>
      </c>
      <c r="P84" s="370">
        <v>671.7</v>
      </c>
      <c r="Q84" s="371">
        <f t="shared" ref="Q84:Q85" si="34">SUM(L84:P84)</f>
        <v>4805.92</v>
      </c>
      <c r="R84" s="370">
        <v>497.39</v>
      </c>
      <c r="S84" s="370">
        <v>1569.89</v>
      </c>
      <c r="T84" s="370"/>
      <c r="U84" s="370">
        <v>86.95</v>
      </c>
      <c r="V84" s="370"/>
      <c r="W84" s="370"/>
      <c r="X84" s="370">
        <v>415.85</v>
      </c>
      <c r="Y84" s="370">
        <v>158.1</v>
      </c>
      <c r="Z84" s="370">
        <v>804.1</v>
      </c>
      <c r="AA84" s="370"/>
      <c r="AB84" s="370"/>
      <c r="AC84" s="370"/>
      <c r="AD84" s="370"/>
      <c r="AE84" s="370"/>
      <c r="AF84" s="370"/>
      <c r="AG84" s="370"/>
      <c r="AH84" s="370"/>
      <c r="AI84" s="371">
        <f t="shared" ref="AI84:AI85" si="35">K84+Q84+SUM(R84:AH84)</f>
        <v>12447.24</v>
      </c>
      <c r="AJ84" s="370"/>
      <c r="AK84" s="371">
        <f t="shared" ref="AK84:AK85" si="36">AI84-AJ84</f>
        <v>12447.24</v>
      </c>
      <c r="AL84" s="347"/>
      <c r="AM84" s="383" t="s">
        <v>559</v>
      </c>
    </row>
    <row r="85" ht="15.75" customHeight="1">
      <c r="A85" s="375">
        <v>57.0</v>
      </c>
      <c r="B85" s="404" t="s">
        <v>766</v>
      </c>
      <c r="C85" s="426" t="s">
        <v>767</v>
      </c>
      <c r="D85" s="384" t="s">
        <v>180</v>
      </c>
      <c r="E85" s="384" t="s">
        <v>768</v>
      </c>
      <c r="F85" s="384" t="s">
        <v>543</v>
      </c>
      <c r="G85" s="384">
        <v>9.455387198E9</v>
      </c>
      <c r="H85" s="384" t="s">
        <v>769</v>
      </c>
      <c r="I85" s="363"/>
      <c r="J85" s="370"/>
      <c r="K85" s="370">
        <v>8218.08</v>
      </c>
      <c r="L85" s="370">
        <v>1430.77</v>
      </c>
      <c r="M85" s="370">
        <v>1430.77</v>
      </c>
      <c r="N85" s="370">
        <v>573.9</v>
      </c>
      <c r="O85" s="370">
        <v>698.78</v>
      </c>
      <c r="P85" s="370">
        <v>671.7</v>
      </c>
      <c r="Q85" s="371">
        <f t="shared" si="34"/>
        <v>4805.92</v>
      </c>
      <c r="R85" s="370">
        <v>497.39</v>
      </c>
      <c r="S85" s="370">
        <v>1569.89</v>
      </c>
      <c r="T85" s="370"/>
      <c r="U85" s="370">
        <v>86.95</v>
      </c>
      <c r="V85" s="370"/>
      <c r="W85" s="370"/>
      <c r="X85" s="370">
        <v>415.85</v>
      </c>
      <c r="Y85" s="370">
        <v>158.1</v>
      </c>
      <c r="Z85" s="370">
        <v>804.1</v>
      </c>
      <c r="AA85" s="370"/>
      <c r="AB85" s="370"/>
      <c r="AC85" s="370">
        <v>784.95</v>
      </c>
      <c r="AD85" s="370"/>
      <c r="AE85" s="370"/>
      <c r="AF85" s="370"/>
      <c r="AG85" s="370"/>
      <c r="AH85" s="370"/>
      <c r="AI85" s="371">
        <f t="shared" si="35"/>
        <v>17341.23</v>
      </c>
      <c r="AJ85" s="370">
        <v>17341.23</v>
      </c>
      <c r="AK85" s="371">
        <f t="shared" si="36"/>
        <v>0</v>
      </c>
      <c r="AL85" s="347" t="s">
        <v>770</v>
      </c>
      <c r="AM85" s="411">
        <v>44838.0</v>
      </c>
    </row>
    <row r="86" ht="15.75" customHeight="1">
      <c r="A86" s="420" t="s">
        <v>771</v>
      </c>
      <c r="B86" s="384"/>
      <c r="C86" s="384"/>
      <c r="D86" s="384"/>
      <c r="E86" s="384"/>
      <c r="F86" s="384"/>
      <c r="G86" s="384"/>
      <c r="H86" s="384"/>
      <c r="I86" s="363"/>
      <c r="J86" s="370"/>
      <c r="K86" s="370"/>
      <c r="L86" s="370"/>
      <c r="M86" s="370"/>
      <c r="N86" s="370"/>
      <c r="O86" s="370"/>
      <c r="P86" s="370"/>
      <c r="Q86" s="371"/>
      <c r="R86" s="370"/>
      <c r="S86" s="370">
        <v>1569.89</v>
      </c>
      <c r="T86" s="370"/>
      <c r="U86" s="370"/>
      <c r="V86" s="370"/>
      <c r="W86" s="370"/>
      <c r="X86" s="370">
        <v>415.85</v>
      </c>
      <c r="Y86" s="370">
        <v>158.1</v>
      </c>
      <c r="Z86" s="370">
        <v>804.1</v>
      </c>
      <c r="AA86" s="370"/>
      <c r="AB86" s="370"/>
      <c r="AC86" s="370">
        <v>784.95</v>
      </c>
      <c r="AD86" s="370"/>
      <c r="AE86" s="370"/>
      <c r="AF86" s="370"/>
      <c r="AG86" s="370"/>
      <c r="AH86" s="370"/>
      <c r="AI86" s="371"/>
      <c r="AJ86" s="370"/>
      <c r="AK86" s="371"/>
      <c r="AL86" s="347"/>
      <c r="AM86" s="347"/>
    </row>
    <row r="87" ht="15.75" customHeight="1">
      <c r="A87" s="375">
        <v>58.0</v>
      </c>
      <c r="B87" s="404" t="s">
        <v>772</v>
      </c>
      <c r="C87" s="426" t="s">
        <v>773</v>
      </c>
      <c r="D87" s="384" t="s">
        <v>177</v>
      </c>
      <c r="E87" s="384" t="s">
        <v>756</v>
      </c>
      <c r="F87" s="384" t="s">
        <v>543</v>
      </c>
      <c r="G87" s="384">
        <v>9.199005108E9</v>
      </c>
      <c r="H87" s="384" t="s">
        <v>774</v>
      </c>
      <c r="I87" s="363" t="s">
        <v>775</v>
      </c>
      <c r="J87" s="370"/>
      <c r="K87" s="370">
        <v>4219.04</v>
      </c>
      <c r="L87" s="370">
        <v>1430.77</v>
      </c>
      <c r="M87" s="370">
        <v>1430.77</v>
      </c>
      <c r="N87" s="370">
        <v>573.9</v>
      </c>
      <c r="O87" s="370">
        <v>698.78</v>
      </c>
      <c r="P87" s="370">
        <v>671.7</v>
      </c>
      <c r="Q87" s="371">
        <f>SUM(L87:P87)</f>
        <v>4805.92</v>
      </c>
      <c r="R87" s="370">
        <v>497.39</v>
      </c>
      <c r="S87" s="370">
        <v>1527.78</v>
      </c>
      <c r="T87" s="370"/>
      <c r="U87" s="370">
        <v>86.95</v>
      </c>
      <c r="V87" s="370"/>
      <c r="W87" s="370"/>
      <c r="X87" s="370">
        <v>415.85</v>
      </c>
      <c r="Y87" s="370">
        <v>158.1</v>
      </c>
      <c r="Z87" s="370">
        <v>804.1</v>
      </c>
      <c r="AA87" s="370"/>
      <c r="AB87" s="370"/>
      <c r="AC87" s="370">
        <v>784.95</v>
      </c>
      <c r="AD87" s="370"/>
      <c r="AE87" s="370"/>
      <c r="AF87" s="370"/>
      <c r="AG87" s="370"/>
      <c r="AH87" s="370"/>
      <c r="AI87" s="371">
        <f>K87+Q87+SUM(R87:AH87)</f>
        <v>13300.08</v>
      </c>
      <c r="AJ87" s="370">
        <v>13300.08</v>
      </c>
      <c r="AK87" s="371">
        <f>AI87-AJ87</f>
        <v>0</v>
      </c>
      <c r="AL87" s="347">
        <v>1659.0</v>
      </c>
      <c r="AM87" s="400"/>
    </row>
    <row r="88" ht="15.75" customHeight="1">
      <c r="A88" s="347"/>
      <c r="B88" s="347"/>
      <c r="C88" s="347"/>
      <c r="D88" s="347"/>
      <c r="E88" s="347"/>
      <c r="F88" s="347"/>
      <c r="G88" s="347"/>
      <c r="H88" s="347"/>
      <c r="I88" s="347"/>
      <c r="J88" s="370"/>
      <c r="K88" s="370"/>
      <c r="L88" s="370"/>
      <c r="M88" s="370"/>
      <c r="N88" s="370"/>
      <c r="O88" s="370"/>
      <c r="P88" s="370"/>
      <c r="Q88" s="371"/>
      <c r="R88" s="370"/>
      <c r="S88" s="370">
        <v>1569.89</v>
      </c>
      <c r="T88" s="370"/>
      <c r="U88" s="370"/>
      <c r="V88" s="370"/>
      <c r="W88" s="370"/>
      <c r="X88" s="370">
        <v>415.85</v>
      </c>
      <c r="Y88" s="370">
        <v>158.1</v>
      </c>
      <c r="Z88" s="370">
        <v>804.1</v>
      </c>
      <c r="AA88" s="370"/>
      <c r="AB88" s="370"/>
      <c r="AC88" s="370">
        <v>784.95</v>
      </c>
      <c r="AD88" s="370"/>
      <c r="AE88" s="370"/>
      <c r="AF88" s="370"/>
      <c r="AG88" s="370"/>
      <c r="AH88" s="370"/>
      <c r="AI88" s="371"/>
      <c r="AJ88" s="370"/>
      <c r="AK88" s="371"/>
      <c r="AL88" s="347"/>
      <c r="AM88" s="347"/>
    </row>
    <row r="89" ht="15.75" customHeight="1">
      <c r="A89" s="381">
        <v>59.0</v>
      </c>
      <c r="B89" s="404" t="s">
        <v>776</v>
      </c>
      <c r="C89" s="426" t="s">
        <v>777</v>
      </c>
      <c r="D89" s="384" t="s">
        <v>182</v>
      </c>
      <c r="E89" s="384" t="s">
        <v>556</v>
      </c>
      <c r="F89" s="384" t="s">
        <v>543</v>
      </c>
      <c r="G89" s="384">
        <v>9.270077922E9</v>
      </c>
      <c r="H89" s="416" t="s">
        <v>778</v>
      </c>
      <c r="I89" s="363" t="s">
        <v>779</v>
      </c>
      <c r="J89" s="370"/>
      <c r="K89" s="370">
        <v>28459.04</v>
      </c>
      <c r="L89" s="370">
        <v>1430.77</v>
      </c>
      <c r="M89" s="370">
        <v>1430.77</v>
      </c>
      <c r="N89" s="370">
        <v>573.9</v>
      </c>
      <c r="O89" s="370">
        <v>698.78</v>
      </c>
      <c r="P89" s="370">
        <v>671.7</v>
      </c>
      <c r="Q89" s="371">
        <f>SUM(L89:P89)</f>
        <v>4805.92</v>
      </c>
      <c r="R89" s="370">
        <v>497.39</v>
      </c>
      <c r="S89" s="370">
        <v>1569.89</v>
      </c>
      <c r="T89" s="370"/>
      <c r="U89" s="370">
        <v>86.95</v>
      </c>
      <c r="V89" s="370"/>
      <c r="W89" s="370"/>
      <c r="X89" s="370"/>
      <c r="Y89" s="370">
        <v>158.1</v>
      </c>
      <c r="Z89" s="370">
        <v>804.1</v>
      </c>
      <c r="AA89" s="370"/>
      <c r="AB89" s="370"/>
      <c r="AC89" s="370">
        <v>784.95</v>
      </c>
      <c r="AD89" s="370"/>
      <c r="AE89" s="370"/>
      <c r="AF89" s="370"/>
      <c r="AG89" s="370"/>
      <c r="AH89" s="370"/>
      <c r="AI89" s="371">
        <f>K89+Q89+SUM(R89:AH89)</f>
        <v>37166.34</v>
      </c>
      <c r="AJ89" s="370"/>
      <c r="AK89" s="371">
        <f>AI89-AJ89</f>
        <v>37166.34</v>
      </c>
      <c r="AL89" s="347"/>
      <c r="AM89" s="383" t="s">
        <v>559</v>
      </c>
    </row>
    <row r="90" ht="15.75" customHeight="1">
      <c r="A90" s="420" t="s">
        <v>690</v>
      </c>
      <c r="B90" s="347"/>
      <c r="C90" s="347"/>
      <c r="D90" s="347"/>
      <c r="E90" s="347"/>
      <c r="F90" s="347"/>
      <c r="G90" s="347"/>
      <c r="H90" s="347"/>
      <c r="I90" s="363"/>
      <c r="J90" s="370"/>
      <c r="K90" s="370"/>
      <c r="L90" s="370"/>
      <c r="M90" s="370"/>
      <c r="N90" s="370"/>
      <c r="O90" s="370"/>
      <c r="P90" s="370"/>
      <c r="Q90" s="371"/>
      <c r="R90" s="370"/>
      <c r="S90" s="370">
        <v>1569.89</v>
      </c>
      <c r="T90" s="370"/>
      <c r="U90" s="370"/>
      <c r="V90" s="370"/>
      <c r="W90" s="370"/>
      <c r="X90" s="370">
        <v>415.85</v>
      </c>
      <c r="Y90" s="370">
        <v>158.1</v>
      </c>
      <c r="Z90" s="370">
        <v>804.1</v>
      </c>
      <c r="AA90" s="370"/>
      <c r="AB90" s="370"/>
      <c r="AC90" s="370">
        <v>784.95</v>
      </c>
      <c r="AD90" s="370"/>
      <c r="AE90" s="370"/>
      <c r="AF90" s="370"/>
      <c r="AG90" s="370"/>
      <c r="AH90" s="370"/>
      <c r="AI90" s="371"/>
      <c r="AJ90" s="370"/>
      <c r="AK90" s="371"/>
      <c r="AL90" s="347"/>
      <c r="AM90" s="347"/>
    </row>
    <row r="91" ht="15.75" customHeight="1">
      <c r="A91" s="375">
        <v>60.0</v>
      </c>
      <c r="B91" s="404" t="s">
        <v>780</v>
      </c>
      <c r="C91" s="426" t="s">
        <v>781</v>
      </c>
      <c r="D91" s="384" t="s">
        <v>170</v>
      </c>
      <c r="E91" s="384" t="s">
        <v>550</v>
      </c>
      <c r="F91" s="384" t="s">
        <v>757</v>
      </c>
      <c r="G91" s="384">
        <v>9.352155898E9</v>
      </c>
      <c r="H91" s="428" t="s">
        <v>782</v>
      </c>
      <c r="I91" s="363" t="s">
        <v>690</v>
      </c>
      <c r="J91" s="370"/>
      <c r="K91" s="370">
        <v>8218.08</v>
      </c>
      <c r="L91" s="370">
        <v>1430.77</v>
      </c>
      <c r="M91" s="370">
        <v>1430.77</v>
      </c>
      <c r="N91" s="370">
        <v>573.9</v>
      </c>
      <c r="O91" s="370">
        <v>698.78</v>
      </c>
      <c r="P91" s="370">
        <v>671.7</v>
      </c>
      <c r="Q91" s="371">
        <f t="shared" ref="Q91:Q93" si="37">SUM(L91:P91)</f>
        <v>4805.92</v>
      </c>
      <c r="R91" s="370">
        <v>497.39</v>
      </c>
      <c r="S91" s="370">
        <v>1569.89</v>
      </c>
      <c r="T91" s="370"/>
      <c r="U91" s="370">
        <v>86.95</v>
      </c>
      <c r="V91" s="370"/>
      <c r="W91" s="370"/>
      <c r="X91" s="370">
        <v>415.85</v>
      </c>
      <c r="Y91" s="370">
        <v>158.1</v>
      </c>
      <c r="Z91" s="370">
        <v>804.1</v>
      </c>
      <c r="AA91" s="370"/>
      <c r="AB91" s="370"/>
      <c r="AC91" s="370"/>
      <c r="AD91" s="370"/>
      <c r="AE91" s="370"/>
      <c r="AF91" s="370"/>
      <c r="AG91" s="370"/>
      <c r="AH91" s="370"/>
      <c r="AI91" s="371">
        <f t="shared" ref="AI91:AI93" si="38">K91+Q91+SUM(R91:AH91)</f>
        <v>16556.28</v>
      </c>
      <c r="AJ91" s="370">
        <v>16968.93</v>
      </c>
      <c r="AK91" s="378">
        <f t="shared" ref="AK91:AK93" si="39">AI91-AJ91</f>
        <v>-412.65</v>
      </c>
      <c r="AL91" s="347" t="s">
        <v>783</v>
      </c>
      <c r="AM91" s="387">
        <v>44782.0</v>
      </c>
    </row>
    <row r="92" ht="15.75" customHeight="1">
      <c r="A92" s="382">
        <v>61.0</v>
      </c>
      <c r="B92" s="404" t="s">
        <v>784</v>
      </c>
      <c r="C92" s="426" t="s">
        <v>785</v>
      </c>
      <c r="D92" s="347" t="s">
        <v>167</v>
      </c>
      <c r="E92" s="347" t="s">
        <v>550</v>
      </c>
      <c r="F92" s="347" t="s">
        <v>543</v>
      </c>
      <c r="G92" s="347">
        <v>9.666556174E9</v>
      </c>
      <c r="H92" s="413" t="s">
        <v>786</v>
      </c>
      <c r="I92" s="363" t="s">
        <v>787</v>
      </c>
      <c r="J92" s="370"/>
      <c r="K92" s="370">
        <v>7409.04</v>
      </c>
      <c r="L92" s="370">
        <v>1430.77</v>
      </c>
      <c r="M92" s="370">
        <v>1430.77</v>
      </c>
      <c r="N92" s="370">
        <v>573.9</v>
      </c>
      <c r="O92" s="370">
        <v>698.78</v>
      </c>
      <c r="P92" s="370">
        <v>671.7</v>
      </c>
      <c r="Q92" s="371">
        <f t="shared" si="37"/>
        <v>4805.92</v>
      </c>
      <c r="R92" s="370">
        <v>497.39</v>
      </c>
      <c r="S92" s="370">
        <v>1569.89</v>
      </c>
      <c r="T92" s="370"/>
      <c r="U92" s="370">
        <v>86.95</v>
      </c>
      <c r="V92" s="370"/>
      <c r="W92" s="370"/>
      <c r="X92" s="370">
        <v>415.85</v>
      </c>
      <c r="Y92" s="370">
        <v>158.1</v>
      </c>
      <c r="Z92" s="370">
        <v>804.1</v>
      </c>
      <c r="AA92" s="370"/>
      <c r="AB92" s="370"/>
      <c r="AC92" s="370"/>
      <c r="AD92" s="370"/>
      <c r="AE92" s="370"/>
      <c r="AF92" s="370"/>
      <c r="AG92" s="370"/>
      <c r="AH92" s="370"/>
      <c r="AI92" s="371">
        <f t="shared" si="38"/>
        <v>15747.24</v>
      </c>
      <c r="AJ92" s="370">
        <v>15747.24</v>
      </c>
      <c r="AK92" s="371">
        <f t="shared" si="39"/>
        <v>0</v>
      </c>
      <c r="AL92" s="347" t="s">
        <v>788</v>
      </c>
      <c r="AM92" s="347"/>
    </row>
    <row r="93" ht="15.75" customHeight="1">
      <c r="A93" s="381">
        <v>62.0</v>
      </c>
      <c r="B93" s="404" t="s">
        <v>789</v>
      </c>
      <c r="C93" s="426" t="s">
        <v>790</v>
      </c>
      <c r="D93" s="384" t="s">
        <v>791</v>
      </c>
      <c r="E93" s="384" t="s">
        <v>550</v>
      </c>
      <c r="F93" s="384" t="s">
        <v>543</v>
      </c>
      <c r="G93" s="384">
        <v>9.772171131E9</v>
      </c>
      <c r="H93" s="416" t="s">
        <v>792</v>
      </c>
      <c r="I93" s="363" t="s">
        <v>787</v>
      </c>
      <c r="J93" s="370"/>
      <c r="K93" s="370">
        <v>12327.12</v>
      </c>
      <c r="L93" s="370">
        <v>1430.77</v>
      </c>
      <c r="M93" s="370">
        <v>1430.77</v>
      </c>
      <c r="N93" s="370">
        <v>573.9</v>
      </c>
      <c r="O93" s="370">
        <v>698.78</v>
      </c>
      <c r="P93" s="370">
        <v>671.7</v>
      </c>
      <c r="Q93" s="371">
        <f t="shared" si="37"/>
        <v>4805.92</v>
      </c>
      <c r="R93" s="370">
        <v>497.39</v>
      </c>
      <c r="S93" s="370">
        <v>1569.89</v>
      </c>
      <c r="T93" s="370"/>
      <c r="U93" s="370">
        <v>86.95</v>
      </c>
      <c r="V93" s="370"/>
      <c r="W93" s="370"/>
      <c r="X93" s="370"/>
      <c r="Y93" s="370">
        <v>158.1</v>
      </c>
      <c r="Z93" s="370">
        <v>804.1</v>
      </c>
      <c r="AA93" s="370"/>
      <c r="AB93" s="370"/>
      <c r="AC93" s="370"/>
      <c r="AD93" s="370"/>
      <c r="AE93" s="370"/>
      <c r="AF93" s="370"/>
      <c r="AG93" s="370"/>
      <c r="AH93" s="370"/>
      <c r="AI93" s="371">
        <f t="shared" si="38"/>
        <v>20249.47</v>
      </c>
      <c r="AJ93" s="370"/>
      <c r="AK93" s="371">
        <f t="shared" si="39"/>
        <v>20249.47</v>
      </c>
      <c r="AL93" s="347"/>
      <c r="AM93" s="383" t="s">
        <v>559</v>
      </c>
    </row>
    <row r="94" ht="28.5" customHeight="1">
      <c r="A94" s="391" t="s">
        <v>501</v>
      </c>
      <c r="B94" s="203"/>
      <c r="C94" s="203"/>
      <c r="D94" s="346"/>
      <c r="E94" s="347"/>
      <c r="F94" s="347"/>
      <c r="G94" s="347"/>
      <c r="H94" s="347"/>
      <c r="I94" s="347"/>
      <c r="J94" s="347"/>
      <c r="K94" s="371">
        <f t="shared" ref="K94:AA94" si="40">SUM(K10:K93)</f>
        <v>990882.9843</v>
      </c>
      <c r="L94" s="371">
        <f t="shared" si="40"/>
        <v>85846.2</v>
      </c>
      <c r="M94" s="371">
        <f t="shared" si="40"/>
        <v>85846.2</v>
      </c>
      <c r="N94" s="371">
        <f t="shared" si="40"/>
        <v>34434</v>
      </c>
      <c r="O94" s="371">
        <f t="shared" si="40"/>
        <v>41926.8</v>
      </c>
      <c r="P94" s="371">
        <f t="shared" si="40"/>
        <v>40302</v>
      </c>
      <c r="Q94" s="371">
        <f t="shared" si="40"/>
        <v>288355.2</v>
      </c>
      <c r="R94" s="371">
        <f t="shared" si="40"/>
        <v>30838.18</v>
      </c>
      <c r="S94" s="371">
        <f t="shared" si="40"/>
        <v>34495.47</v>
      </c>
      <c r="T94" s="371">
        <f t="shared" si="40"/>
        <v>61635.6</v>
      </c>
      <c r="U94" s="371">
        <f t="shared" si="40"/>
        <v>3304.1</v>
      </c>
      <c r="V94" s="371">
        <f t="shared" si="40"/>
        <v>5738.88</v>
      </c>
      <c r="W94" s="371">
        <f t="shared" si="40"/>
        <v>3999.93</v>
      </c>
      <c r="X94" s="371">
        <f t="shared" si="40"/>
        <v>25782.7</v>
      </c>
      <c r="Y94" s="371">
        <f t="shared" si="40"/>
        <v>10118.4</v>
      </c>
      <c r="Z94" s="371">
        <f t="shared" si="40"/>
        <v>34576.3</v>
      </c>
      <c r="AA94" s="371">
        <f t="shared" si="40"/>
        <v>47173.94</v>
      </c>
      <c r="AB94" s="363"/>
      <c r="AC94" s="371">
        <f t="shared" ref="AC94:AK94" si="41">SUM(AC10:AC93)</f>
        <v>29043.02</v>
      </c>
      <c r="AD94" s="371">
        <f t="shared" si="41"/>
        <v>5260.64</v>
      </c>
      <c r="AE94" s="371">
        <f t="shared" si="41"/>
        <v>0</v>
      </c>
      <c r="AF94" s="371">
        <f t="shared" si="41"/>
        <v>0</v>
      </c>
      <c r="AG94" s="371">
        <f t="shared" si="41"/>
        <v>0</v>
      </c>
      <c r="AH94" s="371">
        <f t="shared" si="41"/>
        <v>0</v>
      </c>
      <c r="AI94" s="371">
        <f t="shared" si="41"/>
        <v>1562978.094</v>
      </c>
      <c r="AJ94" s="371">
        <f t="shared" si="41"/>
        <v>1224049.69</v>
      </c>
      <c r="AK94" s="371">
        <f t="shared" si="41"/>
        <v>338928.4043</v>
      </c>
      <c r="AL94" s="363"/>
      <c r="AM94" s="363"/>
    </row>
    <row r="95" ht="15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44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44"/>
      <c r="AJ95" s="3"/>
      <c r="AK95" s="344"/>
      <c r="AL95" s="3"/>
      <c r="AM95" s="3"/>
    </row>
    <row r="96" ht="15.75" customHeight="1">
      <c r="A96" s="3"/>
      <c r="B96" s="3"/>
      <c r="C96" s="344" t="s">
        <v>793</v>
      </c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44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44"/>
      <c r="AJ96" s="3"/>
      <c r="AK96" s="344"/>
      <c r="AL96" s="3"/>
      <c r="AM96" s="3"/>
    </row>
    <row r="97" ht="15.75" customHeight="1">
      <c r="A97" s="3"/>
      <c r="B97" s="3"/>
      <c r="C97" s="429" t="s">
        <v>530</v>
      </c>
      <c r="D97" s="430" t="s">
        <v>794</v>
      </c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44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44"/>
      <c r="AJ97" s="3"/>
      <c r="AK97" s="344"/>
      <c r="AL97" s="3"/>
      <c r="AM97" s="3"/>
    </row>
    <row r="98" ht="15.75" customHeight="1">
      <c r="A98" s="3"/>
      <c r="B98" s="3"/>
      <c r="C98" s="3" t="s">
        <v>522</v>
      </c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44"/>
      <c r="R98" s="3"/>
      <c r="S98" s="3"/>
      <c r="T98" s="3"/>
      <c r="U98" s="3"/>
      <c r="V98" s="3"/>
      <c r="W98" s="3"/>
      <c r="X98" s="3"/>
      <c r="Y98" s="431"/>
      <c r="Z98" s="3"/>
      <c r="AA98" s="3"/>
      <c r="AB98" s="3"/>
      <c r="AC98" s="3"/>
      <c r="AD98" s="3"/>
      <c r="AE98" s="3"/>
      <c r="AF98" s="3"/>
      <c r="AG98" s="3"/>
      <c r="AH98" s="3"/>
      <c r="AI98" s="344"/>
      <c r="AK98" s="344"/>
      <c r="AL98" s="431">
        <f>AI93+AI89+AI87+AI85+AI84+AI75+AI70+AI64+AI61+AI60+AI55+AI53+AI49+AI47+AI46+AI45+AI43+AI42+AI41+AI38+AI29+AI26+AI23+AI17+AI12</f>
        <v>634526.83</v>
      </c>
      <c r="AM98" s="3"/>
    </row>
    <row r="99" ht="15.75" customHeight="1">
      <c r="A99" s="3"/>
      <c r="B99" s="3"/>
      <c r="C99" s="3" t="s">
        <v>795</v>
      </c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44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44"/>
      <c r="AJ99" s="3"/>
      <c r="AK99" s="344"/>
      <c r="AL99" s="432">
        <v>75843.21</v>
      </c>
      <c r="AM99" s="3"/>
    </row>
    <row r="100" ht="15.75" customHeight="1">
      <c r="A100" s="3"/>
      <c r="B100" s="3"/>
      <c r="C100" s="3" t="s">
        <v>521</v>
      </c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44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44"/>
      <c r="AJ100" s="3"/>
      <c r="AK100" s="344"/>
      <c r="AL100" s="431">
        <f>AL98+AL99</f>
        <v>710370.04</v>
      </c>
      <c r="AM100" s="3"/>
    </row>
    <row r="101" ht="15.75" customHeight="1">
      <c r="A101" s="3"/>
      <c r="B101" s="3"/>
      <c r="C101" s="3" t="s">
        <v>796</v>
      </c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44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44"/>
      <c r="AJ101" s="3"/>
      <c r="AK101" s="344"/>
      <c r="AL101" s="3"/>
      <c r="AM101" s="3"/>
    </row>
    <row r="102" ht="15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44"/>
      <c r="R102" s="3"/>
      <c r="S102" s="3"/>
      <c r="T102" s="3"/>
      <c r="U102" s="3"/>
      <c r="V102" s="3"/>
      <c r="W102" s="3"/>
      <c r="X102" s="3"/>
      <c r="Y102" s="431"/>
      <c r="Z102" s="3"/>
      <c r="AA102" s="3"/>
      <c r="AB102" s="3"/>
      <c r="AC102" s="3"/>
      <c r="AD102" s="3"/>
      <c r="AE102" s="3"/>
      <c r="AF102" s="3"/>
      <c r="AG102" s="3"/>
      <c r="AH102" s="3"/>
      <c r="AI102" s="344"/>
      <c r="AJ102" s="3"/>
      <c r="AK102" s="344"/>
      <c r="AL102" s="431">
        <f>AK12+AK15+AK17+AK18+AK20+AK23+AK24+AK26+AK29+AK33+AK38+AK41+AK42+AK43+AK45+AK46+AK47+AK49+AK53+AK55+AK60+AK61+AK64+AK70+AK75+AK84+AK85+AK87+AK89+AK93</f>
        <v>339384.59</v>
      </c>
      <c r="AM102" s="3"/>
    </row>
    <row r="103" ht="15.75" customHeight="1">
      <c r="A103" s="3"/>
      <c r="B103" s="3"/>
      <c r="C103" s="429" t="s">
        <v>797</v>
      </c>
      <c r="D103" s="430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44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44"/>
      <c r="AK103" s="344"/>
      <c r="AL103" s="3"/>
      <c r="AM103" s="3"/>
    </row>
    <row r="104" ht="15.75" customHeight="1">
      <c r="A104" s="3"/>
      <c r="B104" s="3"/>
      <c r="C104" s="3" t="s">
        <v>522</v>
      </c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44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44"/>
      <c r="AJ104" s="3"/>
      <c r="AK104" s="344"/>
      <c r="AL104" s="3"/>
      <c r="AM104" s="3"/>
    </row>
    <row r="105" ht="15.75" customHeight="1">
      <c r="A105" s="3"/>
      <c r="B105" s="3"/>
      <c r="C105" s="43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44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44"/>
      <c r="AJ105" s="3"/>
      <c r="AK105" s="344"/>
      <c r="AL105" s="3"/>
      <c r="AM105" s="3"/>
    </row>
    <row r="106" ht="15.75" customHeight="1">
      <c r="A106" s="3"/>
      <c r="B106" s="3"/>
      <c r="C106" s="434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44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44"/>
      <c r="AJ106" s="3"/>
      <c r="AK106" s="344"/>
      <c r="AL106" s="3"/>
      <c r="AM106" s="3"/>
    </row>
    <row r="107" ht="15.75" customHeight="1">
      <c r="A107" s="435" t="s">
        <v>798</v>
      </c>
      <c r="B107" s="3"/>
      <c r="C107" s="436" t="s">
        <v>591</v>
      </c>
      <c r="D107" s="3"/>
      <c r="E107" s="3"/>
      <c r="F107" s="3"/>
      <c r="G107" s="344" t="s">
        <v>799</v>
      </c>
      <c r="H107" s="3"/>
      <c r="I107" s="3"/>
      <c r="J107" s="3"/>
      <c r="K107" s="3"/>
      <c r="L107" s="3"/>
      <c r="M107" s="3"/>
      <c r="N107" s="3"/>
      <c r="O107" s="3"/>
      <c r="P107" s="3"/>
      <c r="Q107" s="344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44"/>
      <c r="AJ107" s="3"/>
      <c r="AK107" s="344"/>
      <c r="AL107" s="3"/>
      <c r="AM107" s="3"/>
    </row>
    <row r="108" ht="15.75" customHeight="1">
      <c r="A108" s="3"/>
      <c r="B108" s="3"/>
      <c r="C108" s="437" t="s">
        <v>800</v>
      </c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44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44"/>
      <c r="AJ108" s="3"/>
      <c r="AK108" s="344"/>
      <c r="AL108" s="3"/>
      <c r="AM108" s="3"/>
    </row>
    <row r="109" ht="15.75" customHeight="1">
      <c r="A109" s="3"/>
      <c r="B109" s="3"/>
      <c r="C109" s="437"/>
      <c r="D109" s="3"/>
      <c r="E109" s="3"/>
      <c r="F109" s="3"/>
      <c r="G109" s="344" t="s">
        <v>801</v>
      </c>
      <c r="H109" s="3"/>
      <c r="I109" s="3"/>
      <c r="J109" s="3"/>
      <c r="K109" s="3"/>
      <c r="L109" s="3"/>
      <c r="M109" s="3"/>
      <c r="N109" s="3"/>
      <c r="O109" s="3"/>
      <c r="P109" s="3"/>
      <c r="Q109" s="344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44"/>
      <c r="AJ109" s="3"/>
      <c r="AK109" s="344"/>
      <c r="AL109" s="3"/>
      <c r="AM109" s="3"/>
    </row>
    <row r="110" ht="15.75" customHeight="1">
      <c r="A110" s="3"/>
      <c r="B110" s="438"/>
      <c r="C110" s="436" t="s">
        <v>802</v>
      </c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44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44"/>
      <c r="AJ110" s="3"/>
      <c r="AK110" s="344"/>
      <c r="AL110" s="3"/>
      <c r="AM110" s="3"/>
    </row>
    <row r="111" ht="15.75" hidden="1" customHeight="1">
      <c r="A111" s="3"/>
      <c r="B111" s="438" t="s">
        <v>550</v>
      </c>
      <c r="C111" s="437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44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44"/>
      <c r="AJ111" s="3"/>
      <c r="AK111" s="344"/>
      <c r="AL111" s="3"/>
      <c r="AM111" s="3"/>
    </row>
    <row r="112" ht="15.75" hidden="1" customHeight="1">
      <c r="A112" s="3"/>
      <c r="B112" s="439" t="s">
        <v>556</v>
      </c>
      <c r="C112" s="437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44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44"/>
      <c r="AJ112" s="3"/>
      <c r="AK112" s="344"/>
      <c r="AL112" s="3"/>
      <c r="AM112" s="3"/>
    </row>
    <row r="113" ht="15.75" hidden="1" customHeight="1">
      <c r="A113" s="3"/>
      <c r="B113" s="438" t="s">
        <v>542</v>
      </c>
      <c r="C113" s="437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44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44"/>
      <c r="AJ113" s="3"/>
      <c r="AK113" s="344"/>
      <c r="AL113" s="3"/>
      <c r="AM113" s="3"/>
    </row>
    <row r="114" ht="15.75" hidden="1" customHeight="1">
      <c r="A114" s="3"/>
      <c r="B114" s="438" t="s">
        <v>566</v>
      </c>
      <c r="C114" s="437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44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44"/>
      <c r="AJ114" s="3"/>
      <c r="AK114" s="344"/>
      <c r="AL114" s="3"/>
      <c r="AM114" s="3"/>
    </row>
    <row r="115" ht="15.75" hidden="1" customHeight="1">
      <c r="A115" s="3"/>
      <c r="B115" s="438" t="s">
        <v>550</v>
      </c>
      <c r="C115" s="437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44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44"/>
      <c r="AJ115" s="3"/>
      <c r="AK115" s="344"/>
      <c r="AL115" s="3"/>
      <c r="AM115" s="3"/>
    </row>
    <row r="116" ht="15.75" hidden="1" customHeight="1">
      <c r="A116" s="3"/>
      <c r="B116" s="438" t="s">
        <v>576</v>
      </c>
      <c r="C116" s="437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44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44"/>
      <c r="AJ116" s="3"/>
      <c r="AK116" s="344"/>
      <c r="AL116" s="3"/>
      <c r="AM116" s="3"/>
    </row>
    <row r="117" ht="15.75" hidden="1" customHeight="1">
      <c r="A117" s="3"/>
      <c r="B117" s="439" t="s">
        <v>556</v>
      </c>
      <c r="C117" s="437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44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44"/>
      <c r="AJ117" s="3"/>
      <c r="AK117" s="344"/>
      <c r="AL117" s="3"/>
      <c r="AM117" s="3"/>
    </row>
    <row r="118" ht="15.75" hidden="1" customHeight="1">
      <c r="A118" s="3"/>
      <c r="B118" s="438" t="s">
        <v>550</v>
      </c>
      <c r="C118" s="437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44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44"/>
      <c r="AJ118" s="3"/>
      <c r="AK118" s="344"/>
      <c r="AL118" s="3"/>
      <c r="AM118" s="3"/>
    </row>
    <row r="119" ht="15.75" hidden="1" customHeight="1">
      <c r="A119" s="3"/>
      <c r="B119" s="438" t="s">
        <v>566</v>
      </c>
      <c r="C119" s="437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44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44"/>
      <c r="AJ119" s="3"/>
      <c r="AK119" s="344"/>
      <c r="AL119" s="3"/>
      <c r="AM119" s="3"/>
    </row>
    <row r="120" ht="15.75" hidden="1" customHeight="1">
      <c r="A120" s="3"/>
      <c r="B120" s="439" t="s">
        <v>601</v>
      </c>
      <c r="C120" s="437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44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44"/>
      <c r="AJ120" s="3"/>
      <c r="AK120" s="344"/>
      <c r="AL120" s="3"/>
      <c r="AM120" s="3"/>
    </row>
    <row r="121" ht="15.75" hidden="1" customHeight="1">
      <c r="A121" s="3"/>
      <c r="B121" s="439" t="s">
        <v>550</v>
      </c>
      <c r="C121" s="437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44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44"/>
      <c r="AJ121" s="3"/>
      <c r="AK121" s="344"/>
      <c r="AL121" s="3"/>
      <c r="AM121" s="3"/>
    </row>
    <row r="122" ht="15.75" hidden="1" customHeight="1">
      <c r="A122" s="3"/>
      <c r="B122" s="439" t="s">
        <v>550</v>
      </c>
      <c r="C122" s="437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44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44"/>
      <c r="AJ122" s="3"/>
      <c r="AK122" s="344"/>
      <c r="AL122" s="3"/>
      <c r="AM122" s="3"/>
    </row>
    <row r="123" ht="15.75" hidden="1" customHeight="1">
      <c r="A123" s="3"/>
      <c r="B123" s="439" t="s">
        <v>550</v>
      </c>
      <c r="C123" s="437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44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44"/>
      <c r="AJ123" s="3"/>
      <c r="AK123" s="344"/>
      <c r="AL123" s="3"/>
      <c r="AM123" s="3"/>
    </row>
    <row r="124" ht="15.75" hidden="1" customHeight="1">
      <c r="A124" s="3"/>
      <c r="B124" s="439" t="s">
        <v>556</v>
      </c>
      <c r="C124" s="437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44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44"/>
      <c r="AJ124" s="3"/>
      <c r="AK124" s="344"/>
      <c r="AL124" s="3"/>
      <c r="AM124" s="3"/>
    </row>
    <row r="125" ht="15.75" hidden="1" customHeight="1">
      <c r="A125" s="3"/>
      <c r="B125" s="439" t="s">
        <v>550</v>
      </c>
      <c r="C125" s="437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44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44"/>
      <c r="AJ125" s="3"/>
      <c r="AK125" s="344"/>
      <c r="AL125" s="3"/>
      <c r="AM125" s="3"/>
    </row>
    <row r="126" ht="15.75" hidden="1" customHeight="1">
      <c r="A126" s="3"/>
      <c r="B126" s="439" t="s">
        <v>601</v>
      </c>
      <c r="C126" s="437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44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44"/>
      <c r="AJ126" s="3"/>
      <c r="AK126" s="344"/>
      <c r="AL126" s="3"/>
      <c r="AM126" s="3"/>
    </row>
    <row r="127" ht="15.75" hidden="1" customHeight="1">
      <c r="A127" s="3"/>
      <c r="B127" s="439" t="s">
        <v>556</v>
      </c>
      <c r="C127" s="437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44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44"/>
      <c r="AJ127" s="3"/>
      <c r="AK127" s="344"/>
      <c r="AL127" s="3"/>
      <c r="AM127" s="3"/>
    </row>
    <row r="128" ht="15.75" hidden="1" customHeight="1">
      <c r="A128" s="3"/>
      <c r="B128" s="438" t="s">
        <v>550</v>
      </c>
      <c r="C128" s="437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44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44"/>
      <c r="AJ128" s="3"/>
      <c r="AK128" s="344"/>
      <c r="AL128" s="3"/>
      <c r="AM128" s="3"/>
    </row>
    <row r="129" ht="15.75" hidden="1" customHeight="1">
      <c r="A129" s="3"/>
      <c r="B129" s="438" t="s">
        <v>550</v>
      </c>
      <c r="C129" s="437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44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44"/>
      <c r="AJ129" s="3"/>
      <c r="AK129" s="344"/>
      <c r="AL129" s="3"/>
      <c r="AM129" s="3"/>
    </row>
    <row r="130" ht="15.75" hidden="1" customHeight="1">
      <c r="A130" s="3"/>
      <c r="B130" s="438" t="s">
        <v>556</v>
      </c>
      <c r="C130" s="437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44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44"/>
      <c r="AJ130" s="3"/>
      <c r="AK130" s="344"/>
      <c r="AL130" s="3"/>
      <c r="AM130" s="3"/>
    </row>
    <row r="131" ht="15.75" hidden="1" customHeight="1">
      <c r="A131" s="3"/>
      <c r="B131" s="438" t="s">
        <v>556</v>
      </c>
      <c r="C131" s="437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44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44"/>
      <c r="AJ131" s="3"/>
      <c r="AK131" s="344"/>
      <c r="AL131" s="3"/>
      <c r="AM131" s="3"/>
    </row>
    <row r="132" ht="15.75" hidden="1" customHeight="1">
      <c r="A132" s="3"/>
      <c r="B132" s="438" t="s">
        <v>556</v>
      </c>
      <c r="C132" s="437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44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44"/>
      <c r="AJ132" s="3"/>
      <c r="AK132" s="344"/>
      <c r="AL132" s="3"/>
      <c r="AM132" s="3"/>
    </row>
    <row r="133" ht="15.75" hidden="1" customHeight="1">
      <c r="A133" s="3"/>
      <c r="B133" s="438" t="s">
        <v>556</v>
      </c>
      <c r="C133" s="437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44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44"/>
      <c r="AJ133" s="3"/>
      <c r="AK133" s="344"/>
      <c r="AL133" s="3"/>
      <c r="AM133" s="3"/>
    </row>
    <row r="134" ht="15.75" hidden="1" customHeight="1">
      <c r="A134" s="3"/>
      <c r="B134" s="438" t="s">
        <v>550</v>
      </c>
      <c r="C134" s="437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44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44"/>
      <c r="AJ134" s="3"/>
      <c r="AK134" s="344"/>
      <c r="AL134" s="3"/>
      <c r="AM134" s="3"/>
    </row>
    <row r="135" ht="15.75" hidden="1" customHeight="1">
      <c r="A135" s="3"/>
      <c r="B135" s="438" t="s">
        <v>550</v>
      </c>
      <c r="C135" s="437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44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44"/>
      <c r="AJ135" s="3"/>
      <c r="AK135" s="344"/>
      <c r="AL135" s="3"/>
      <c r="AM135" s="3"/>
    </row>
    <row r="136" ht="15.75" hidden="1" customHeight="1">
      <c r="A136" s="3"/>
      <c r="B136" s="439" t="s">
        <v>556</v>
      </c>
      <c r="C136" s="437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44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44"/>
      <c r="AJ136" s="3"/>
      <c r="AK136" s="344"/>
      <c r="AL136" s="3"/>
      <c r="AM136" s="3"/>
    </row>
    <row r="137" ht="15.75" hidden="1" customHeight="1">
      <c r="A137" s="3"/>
      <c r="B137" s="439" t="s">
        <v>550</v>
      </c>
      <c r="C137" s="437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44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44"/>
      <c r="AJ137" s="3"/>
      <c r="AK137" s="344"/>
      <c r="AL137" s="3"/>
      <c r="AM137" s="3"/>
    </row>
    <row r="138" ht="15.75" hidden="1" customHeight="1">
      <c r="A138" s="3"/>
      <c r="B138" s="438" t="s">
        <v>768</v>
      </c>
      <c r="C138" s="437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44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44"/>
      <c r="AJ138" s="3"/>
      <c r="AK138" s="344"/>
      <c r="AL138" s="3"/>
      <c r="AM138" s="3"/>
    </row>
    <row r="139" ht="15.75" hidden="1" customHeight="1">
      <c r="A139" s="3"/>
      <c r="B139" s="438" t="s">
        <v>756</v>
      </c>
      <c r="C139" s="437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44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44"/>
      <c r="AJ139" s="3"/>
      <c r="AK139" s="344"/>
      <c r="AL139" s="3"/>
      <c r="AM139" s="3"/>
    </row>
    <row r="140" ht="15.75" hidden="1" customHeight="1">
      <c r="A140" s="3"/>
      <c r="B140" s="438" t="s">
        <v>550</v>
      </c>
      <c r="C140" s="437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44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44"/>
      <c r="AJ140" s="3"/>
      <c r="AK140" s="344"/>
      <c r="AL140" s="3"/>
      <c r="AM140" s="3"/>
    </row>
    <row r="141" ht="15.75" hidden="1" customHeight="1">
      <c r="A141" s="3"/>
      <c r="B141" s="438" t="s">
        <v>550</v>
      </c>
      <c r="C141" s="437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44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44"/>
      <c r="AJ141" s="3"/>
      <c r="AK141" s="344"/>
      <c r="AL141" s="3"/>
      <c r="AM141" s="3"/>
    </row>
    <row r="142" ht="15.75" hidden="1" customHeight="1">
      <c r="A142" s="3"/>
      <c r="B142" s="438" t="s">
        <v>550</v>
      </c>
      <c r="C142" s="437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44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44"/>
      <c r="AJ142" s="3"/>
      <c r="AK142" s="344"/>
      <c r="AL142" s="3"/>
      <c r="AM142" s="3"/>
    </row>
    <row r="143" ht="15.75" hidden="1" customHeight="1">
      <c r="A143" s="3"/>
      <c r="B143" s="438" t="s">
        <v>666</v>
      </c>
      <c r="C143" s="437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44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44"/>
      <c r="AJ143" s="3"/>
      <c r="AK143" s="344"/>
      <c r="AL143" s="3"/>
      <c r="AM143" s="3"/>
    </row>
    <row r="144" ht="15.75" hidden="1" customHeight="1">
      <c r="A144" s="3"/>
      <c r="B144" s="438" t="s">
        <v>556</v>
      </c>
      <c r="C144" s="437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44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44"/>
      <c r="AJ144" s="3"/>
      <c r="AK144" s="344"/>
      <c r="AL144" s="3"/>
      <c r="AM144" s="3"/>
    </row>
    <row r="145" ht="15.75" hidden="1" customHeight="1">
      <c r="A145" s="3"/>
      <c r="B145" s="438" t="s">
        <v>556</v>
      </c>
      <c r="C145" s="437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44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44"/>
      <c r="AJ145" s="3"/>
      <c r="AK145" s="344"/>
      <c r="AL145" s="3"/>
      <c r="AM145" s="3"/>
    </row>
    <row r="146" ht="15.75" hidden="1" customHeight="1">
      <c r="A146" s="3"/>
      <c r="B146" s="438" t="s">
        <v>642</v>
      </c>
      <c r="C146" s="437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44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44"/>
      <c r="AJ146" s="3"/>
      <c r="AK146" s="344"/>
      <c r="AL146" s="3"/>
      <c r="AM146" s="3"/>
    </row>
    <row r="147" ht="15.75" hidden="1" customHeight="1">
      <c r="A147" s="3"/>
      <c r="B147" s="439" t="s">
        <v>550</v>
      </c>
      <c r="C147" s="437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44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44"/>
      <c r="AJ147" s="3"/>
      <c r="AK147" s="344"/>
      <c r="AL147" s="3"/>
      <c r="AM147" s="3"/>
    </row>
    <row r="148" ht="15.75" hidden="1" customHeight="1">
      <c r="A148" s="3"/>
      <c r="B148" s="438" t="s">
        <v>638</v>
      </c>
      <c r="C148" s="437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44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44"/>
      <c r="AJ148" s="3"/>
      <c r="AK148" s="344"/>
      <c r="AL148" s="3"/>
      <c r="AM148" s="3"/>
    </row>
    <row r="149" ht="15.75" hidden="1" customHeight="1">
      <c r="A149" s="3"/>
      <c r="B149" s="439" t="s">
        <v>642</v>
      </c>
      <c r="C149" s="437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44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44"/>
      <c r="AJ149" s="3"/>
      <c r="AK149" s="344"/>
      <c r="AL149" s="3"/>
      <c r="AM149" s="3"/>
    </row>
    <row r="150" ht="15.75" hidden="1" customHeight="1">
      <c r="A150" s="3"/>
      <c r="B150" s="439" t="s">
        <v>556</v>
      </c>
      <c r="C150" s="437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44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44"/>
      <c r="AJ150" s="3"/>
      <c r="AK150" s="344"/>
      <c r="AL150" s="3"/>
      <c r="AM150" s="3"/>
    </row>
    <row r="151" ht="15.75" hidden="1" customHeight="1">
      <c r="A151" s="3"/>
      <c r="B151" s="439" t="s">
        <v>556</v>
      </c>
      <c r="C151" s="437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44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44"/>
      <c r="AJ151" s="3"/>
      <c r="AK151" s="344"/>
      <c r="AL151" s="3"/>
      <c r="AM151" s="3"/>
    </row>
    <row r="152" ht="15.75" hidden="1" customHeight="1">
      <c r="A152" s="3"/>
      <c r="B152" s="439" t="s">
        <v>651</v>
      </c>
      <c r="C152" s="437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44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44"/>
      <c r="AJ152" s="3"/>
      <c r="AK152" s="344"/>
      <c r="AL152" s="3"/>
      <c r="AM152" s="3"/>
    </row>
    <row r="153" ht="15.75" hidden="1" customHeight="1">
      <c r="A153" s="3"/>
      <c r="B153" s="3"/>
      <c r="C153" s="437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44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44"/>
      <c r="AJ153" s="3"/>
      <c r="AK153" s="344"/>
      <c r="AL153" s="3"/>
      <c r="AM153" s="3"/>
    </row>
    <row r="154" ht="15.75" customHeight="1">
      <c r="A154" s="3"/>
      <c r="B154" s="3"/>
      <c r="C154" s="440" t="s">
        <v>803</v>
      </c>
      <c r="D154" s="3"/>
      <c r="E154" s="3"/>
      <c r="F154" s="3">
        <v>1.0</v>
      </c>
      <c r="G154" s="416" t="s">
        <v>792</v>
      </c>
      <c r="H154" s="3" t="s">
        <v>804</v>
      </c>
      <c r="I154" s="3"/>
      <c r="J154" s="3"/>
      <c r="K154" s="3"/>
      <c r="L154" s="3"/>
      <c r="M154" s="3"/>
      <c r="N154" s="3"/>
      <c r="O154" s="3"/>
      <c r="P154" s="3"/>
      <c r="Q154" s="344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44"/>
      <c r="AJ154" s="3"/>
      <c r="AK154" s="344"/>
      <c r="AL154" s="3"/>
      <c r="AM154" s="3"/>
    </row>
    <row r="155" ht="15.75" customHeight="1">
      <c r="A155" s="3"/>
      <c r="B155" s="3"/>
      <c r="C155" s="3"/>
      <c r="D155" s="3"/>
      <c r="E155" s="3"/>
      <c r="F155" s="3">
        <v>2.0</v>
      </c>
      <c r="G155" s="416" t="s">
        <v>778</v>
      </c>
      <c r="H155" s="3" t="s">
        <v>805</v>
      </c>
      <c r="I155" s="3"/>
      <c r="J155" s="3"/>
      <c r="K155" s="3"/>
      <c r="L155" s="3"/>
      <c r="M155" s="3"/>
      <c r="N155" s="3"/>
      <c r="O155" s="3"/>
      <c r="P155" s="3"/>
      <c r="Q155" s="344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44"/>
      <c r="AJ155" s="3"/>
      <c r="AK155" s="344"/>
      <c r="AL155" s="3"/>
      <c r="AM155" s="3"/>
    </row>
    <row r="156" ht="15.75" customHeight="1">
      <c r="A156" s="441" t="s">
        <v>806</v>
      </c>
      <c r="B156" s="3"/>
      <c r="C156" s="3"/>
      <c r="D156" s="3"/>
      <c r="E156" s="3"/>
      <c r="F156" s="3">
        <v>3.0</v>
      </c>
      <c r="G156" s="418" t="s">
        <v>764</v>
      </c>
      <c r="H156" s="3" t="s">
        <v>807</v>
      </c>
      <c r="I156" s="3"/>
      <c r="J156" s="3"/>
      <c r="K156" s="3"/>
      <c r="L156" s="3"/>
      <c r="M156" s="3"/>
      <c r="N156" s="3"/>
      <c r="O156" s="3"/>
      <c r="P156" s="3"/>
      <c r="Q156" s="344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44"/>
      <c r="AJ156" s="3"/>
      <c r="AK156" s="344"/>
      <c r="AL156" s="3"/>
      <c r="AM156" s="3"/>
    </row>
    <row r="157" ht="15.75" customHeight="1">
      <c r="A157" s="441" t="s">
        <v>808</v>
      </c>
      <c r="B157" s="3"/>
      <c r="C157" s="3"/>
      <c r="D157" s="3"/>
      <c r="E157" s="3"/>
      <c r="F157" s="3">
        <v>4.0</v>
      </c>
      <c r="G157" s="347" t="s">
        <v>736</v>
      </c>
      <c r="H157" s="3" t="s">
        <v>809</v>
      </c>
      <c r="I157" s="3"/>
      <c r="J157" s="3"/>
      <c r="K157" s="3"/>
      <c r="L157" s="3"/>
      <c r="M157" s="3"/>
      <c r="N157" s="3"/>
      <c r="O157" s="3"/>
      <c r="P157" s="3"/>
      <c r="Q157" s="344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44"/>
      <c r="AJ157" s="3"/>
      <c r="AK157" s="344"/>
      <c r="AL157" s="3"/>
      <c r="AM157" s="3"/>
    </row>
    <row r="158" ht="15.75" customHeight="1">
      <c r="A158" s="3" t="s">
        <v>810</v>
      </c>
      <c r="B158" s="3"/>
      <c r="C158" s="3"/>
      <c r="D158" s="3"/>
      <c r="E158" s="3"/>
      <c r="F158" s="3">
        <v>5.0</v>
      </c>
      <c r="G158" s="384" t="s">
        <v>685</v>
      </c>
      <c r="H158" s="3" t="s">
        <v>811</v>
      </c>
      <c r="I158" s="3"/>
      <c r="J158" s="3"/>
      <c r="K158" s="3"/>
      <c r="L158" s="3"/>
      <c r="M158" s="3"/>
      <c r="N158" s="3"/>
      <c r="O158" s="3"/>
      <c r="P158" s="3"/>
      <c r="Q158" s="344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44"/>
      <c r="AJ158" s="3"/>
      <c r="AK158" s="344"/>
      <c r="AL158" s="3"/>
      <c r="AM158" s="3"/>
    </row>
    <row r="159" ht="15.75" customHeight="1">
      <c r="A159" s="3"/>
      <c r="B159" s="3"/>
      <c r="C159" s="3"/>
      <c r="D159" s="3"/>
      <c r="E159" s="3"/>
      <c r="F159" s="3">
        <v>6.0</v>
      </c>
      <c r="G159" s="416" t="s">
        <v>681</v>
      </c>
      <c r="H159" s="3" t="s">
        <v>812</v>
      </c>
      <c r="I159" s="3"/>
      <c r="J159" s="3"/>
      <c r="K159" s="3"/>
      <c r="L159" s="3"/>
      <c r="M159" s="3"/>
      <c r="N159" s="3"/>
      <c r="O159" s="3"/>
      <c r="P159" s="3"/>
      <c r="Q159" s="344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44"/>
      <c r="AJ159" s="3"/>
      <c r="AK159" s="344"/>
      <c r="AL159" s="3"/>
      <c r="AM159" s="3"/>
    </row>
    <row r="160" ht="15.75" customHeight="1">
      <c r="A160" s="3"/>
      <c r="B160" s="3"/>
      <c r="C160" s="3"/>
      <c r="D160" s="3"/>
      <c r="E160" s="3"/>
      <c r="F160" s="3">
        <v>7.0</v>
      </c>
      <c r="G160" s="413" t="s">
        <v>649</v>
      </c>
      <c r="H160" s="3" t="s">
        <v>813</v>
      </c>
      <c r="I160" s="3"/>
      <c r="J160" s="3"/>
      <c r="K160" s="3"/>
      <c r="L160" s="3"/>
      <c r="M160" s="3"/>
      <c r="N160" s="3"/>
      <c r="O160" s="3"/>
      <c r="P160" s="3"/>
      <c r="Q160" s="344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44"/>
      <c r="AJ160" s="3"/>
      <c r="AK160" s="344"/>
      <c r="AL160" s="3"/>
      <c r="AM160" s="3"/>
    </row>
    <row r="161" ht="15.75" customHeight="1">
      <c r="A161" s="3"/>
      <c r="B161" s="3"/>
      <c r="C161" s="3"/>
      <c r="D161" s="3"/>
      <c r="E161" s="3"/>
      <c r="F161" s="3">
        <v>8.0</v>
      </c>
      <c r="G161" s="347" t="s">
        <v>646</v>
      </c>
      <c r="H161" s="3" t="s">
        <v>413</v>
      </c>
      <c r="I161" s="3"/>
      <c r="J161" s="3"/>
      <c r="K161" s="3"/>
      <c r="L161" s="3"/>
      <c r="M161" s="3"/>
      <c r="N161" s="3"/>
      <c r="O161" s="3"/>
      <c r="P161" s="3"/>
      <c r="Q161" s="344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44"/>
      <c r="AJ161" s="3"/>
      <c r="AK161" s="344"/>
      <c r="AL161" s="3"/>
      <c r="AM161" s="3"/>
    </row>
    <row r="162" ht="15.75" customHeight="1">
      <c r="A162" s="3"/>
      <c r="B162" s="3"/>
      <c r="C162" s="3"/>
      <c r="D162" s="3"/>
      <c r="E162" s="3"/>
      <c r="F162" s="3">
        <v>9.0</v>
      </c>
      <c r="G162" s="347" t="s">
        <v>620</v>
      </c>
      <c r="H162" s="3" t="s">
        <v>814</v>
      </c>
      <c r="I162" s="3"/>
      <c r="J162" s="3"/>
      <c r="K162" s="3"/>
      <c r="L162" s="3"/>
      <c r="M162" s="3"/>
      <c r="N162" s="3"/>
      <c r="O162" s="3"/>
      <c r="P162" s="3"/>
      <c r="Q162" s="344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44"/>
      <c r="AJ162" s="3"/>
      <c r="AK162" s="344"/>
      <c r="AL162" s="3"/>
      <c r="AM162" s="3"/>
    </row>
    <row r="163" ht="15.75" customHeight="1">
      <c r="A163" s="3"/>
      <c r="B163" s="3"/>
      <c r="C163" s="3"/>
      <c r="D163" s="3"/>
      <c r="E163" s="3"/>
      <c r="F163" s="3">
        <v>10.0</v>
      </c>
      <c r="G163" s="347" t="s">
        <v>602</v>
      </c>
      <c r="H163" s="3" t="s">
        <v>815</v>
      </c>
      <c r="I163" s="3"/>
      <c r="J163" s="3"/>
      <c r="K163" s="3"/>
      <c r="L163" s="3"/>
      <c r="M163" s="3"/>
      <c r="N163" s="3"/>
      <c r="O163" s="3"/>
      <c r="P163" s="3"/>
      <c r="Q163" s="344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44"/>
      <c r="AJ163" s="3"/>
      <c r="AK163" s="344"/>
      <c r="AL163" s="3"/>
      <c r="AM163" s="3"/>
    </row>
    <row r="164" ht="15.75" customHeight="1">
      <c r="A164" s="3"/>
      <c r="B164" s="3"/>
      <c r="C164" s="3"/>
      <c r="D164" s="3"/>
      <c r="E164" s="3"/>
      <c r="F164" s="3">
        <v>11.0</v>
      </c>
      <c r="G164" s="3" t="s">
        <v>816</v>
      </c>
      <c r="H164" s="3" t="s">
        <v>817</v>
      </c>
      <c r="I164" s="3"/>
      <c r="J164" s="3"/>
      <c r="K164" s="3"/>
      <c r="L164" s="3"/>
      <c r="M164" s="3"/>
      <c r="N164" s="3"/>
      <c r="O164" s="3"/>
      <c r="P164" s="3"/>
      <c r="Q164" s="344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44"/>
      <c r="AJ164" s="3"/>
      <c r="AK164" s="344"/>
      <c r="AL164" s="3"/>
      <c r="AM164" s="3"/>
    </row>
    <row r="165" ht="15.75" customHeight="1">
      <c r="A165" s="3"/>
      <c r="B165" s="3"/>
      <c r="C165" s="3"/>
      <c r="D165" s="3"/>
      <c r="E165" s="3"/>
      <c r="F165" s="3">
        <v>12.0</v>
      </c>
      <c r="G165" s="347" t="s">
        <v>581</v>
      </c>
      <c r="H165" s="3" t="s">
        <v>818</v>
      </c>
      <c r="I165" s="3"/>
      <c r="J165" s="3"/>
      <c r="K165" s="3"/>
      <c r="L165" s="3"/>
      <c r="M165" s="3"/>
      <c r="N165" s="3"/>
      <c r="O165" s="3"/>
      <c r="P165" s="3"/>
      <c r="Q165" s="344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44"/>
      <c r="AJ165" s="3"/>
      <c r="AK165" s="344"/>
      <c r="AL165" s="3"/>
      <c r="AM165" s="3"/>
    </row>
    <row r="166" ht="15.75" customHeight="1">
      <c r="A166" s="3"/>
      <c r="B166" s="3"/>
      <c r="C166" s="3"/>
      <c r="D166" s="3"/>
      <c r="E166" s="3"/>
      <c r="F166" s="3">
        <v>13.0</v>
      </c>
      <c r="G166" s="347" t="s">
        <v>557</v>
      </c>
      <c r="H166" s="3" t="s">
        <v>819</v>
      </c>
      <c r="I166" s="3"/>
      <c r="J166" s="3"/>
      <c r="K166" s="3"/>
      <c r="L166" s="3"/>
      <c r="M166" s="3"/>
      <c r="N166" s="3"/>
      <c r="O166" s="3"/>
      <c r="P166" s="3"/>
      <c r="Q166" s="344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44"/>
      <c r="AJ166" s="3"/>
      <c r="AK166" s="344"/>
      <c r="AL166" s="3"/>
      <c r="AM166" s="3"/>
    </row>
    <row r="167" ht="15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44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44"/>
      <c r="AJ167" s="3"/>
      <c r="AK167" s="344"/>
      <c r="AL167" s="3"/>
      <c r="AM167" s="3"/>
    </row>
    <row r="168" ht="15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44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44"/>
      <c r="AJ168" s="3"/>
      <c r="AK168" s="344"/>
      <c r="AL168" s="3"/>
      <c r="AM168" s="3"/>
    </row>
    <row r="169" ht="15.75" customHeight="1">
      <c r="A169" s="3"/>
      <c r="B169" s="3"/>
      <c r="C169" s="3"/>
      <c r="D169" s="3"/>
      <c r="E169" s="57" t="s">
        <v>523</v>
      </c>
      <c r="F169" s="57" t="s">
        <v>521</v>
      </c>
      <c r="G169" s="57" t="s">
        <v>524</v>
      </c>
      <c r="H169" s="3"/>
      <c r="I169" s="3"/>
      <c r="J169" s="3"/>
      <c r="K169" s="3"/>
      <c r="L169" s="3"/>
      <c r="M169" s="3"/>
      <c r="N169" s="3"/>
      <c r="O169" s="3"/>
      <c r="P169" s="3"/>
      <c r="Q169" s="344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44"/>
      <c r="AJ169" s="3"/>
      <c r="AK169" s="344"/>
      <c r="AL169" s="3"/>
      <c r="AM169" s="3"/>
    </row>
    <row r="170" ht="15.75" customHeight="1">
      <c r="A170" s="3"/>
      <c r="B170" s="3"/>
      <c r="C170" s="3"/>
      <c r="D170" s="3"/>
      <c r="E170" s="442" t="s">
        <v>491</v>
      </c>
      <c r="F170" s="443" t="s">
        <v>820</v>
      </c>
      <c r="G170" s="443" t="s">
        <v>402</v>
      </c>
      <c r="H170" s="3"/>
      <c r="I170" s="3"/>
      <c r="J170" s="3"/>
      <c r="K170" s="3"/>
      <c r="L170" s="3"/>
      <c r="M170" s="3"/>
      <c r="N170" s="3"/>
      <c r="O170" s="3"/>
      <c r="P170" s="3"/>
      <c r="Q170" s="344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44"/>
      <c r="AJ170" s="3"/>
      <c r="AK170" s="344"/>
      <c r="AL170" s="3"/>
      <c r="AM170" s="3"/>
    </row>
    <row r="171" ht="15.75" customHeight="1">
      <c r="A171" s="3"/>
      <c r="B171" s="3"/>
      <c r="C171" s="3"/>
      <c r="D171" s="3"/>
      <c r="E171" s="442" t="s">
        <v>439</v>
      </c>
      <c r="F171" s="443" t="s">
        <v>493</v>
      </c>
      <c r="G171" s="443" t="s">
        <v>405</v>
      </c>
      <c r="H171" s="3"/>
      <c r="I171" s="3"/>
      <c r="J171" s="3"/>
      <c r="K171" s="3"/>
      <c r="L171" s="3"/>
      <c r="M171" s="3"/>
      <c r="N171" s="3"/>
      <c r="O171" s="3"/>
      <c r="P171" s="3"/>
      <c r="Q171" s="344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44"/>
      <c r="AJ171" s="3"/>
      <c r="AK171" s="344"/>
      <c r="AL171" s="3"/>
      <c r="AM171" s="3"/>
    </row>
    <row r="172" ht="15.75" customHeight="1">
      <c r="A172" s="3"/>
      <c r="B172" s="3"/>
      <c r="C172" s="3"/>
      <c r="D172" s="3"/>
      <c r="E172" s="442" t="s">
        <v>456</v>
      </c>
      <c r="F172" s="443" t="s">
        <v>496</v>
      </c>
      <c r="G172" s="443" t="s">
        <v>821</v>
      </c>
      <c r="H172" s="3"/>
      <c r="I172" s="3"/>
      <c r="J172" s="3"/>
      <c r="K172" s="3"/>
      <c r="L172" s="3"/>
      <c r="M172" s="3"/>
      <c r="N172" s="3"/>
      <c r="O172" s="3"/>
      <c r="P172" s="3"/>
      <c r="Q172" s="344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44"/>
      <c r="AJ172" s="3"/>
      <c r="AK172" s="344"/>
      <c r="AL172" s="3"/>
      <c r="AM172" s="3"/>
    </row>
    <row r="173" ht="15.75" customHeight="1">
      <c r="A173" s="3"/>
      <c r="B173" s="3"/>
      <c r="C173" s="3"/>
      <c r="D173" s="3"/>
      <c r="E173" s="442" t="s">
        <v>426</v>
      </c>
      <c r="F173" s="443" t="s">
        <v>495</v>
      </c>
      <c r="G173" s="443" t="s">
        <v>822</v>
      </c>
      <c r="H173" s="3"/>
      <c r="I173" s="3"/>
      <c r="J173" s="3"/>
      <c r="K173" s="3"/>
      <c r="L173" s="3"/>
      <c r="M173" s="3"/>
      <c r="N173" s="3"/>
      <c r="O173" s="3"/>
      <c r="P173" s="3"/>
      <c r="Q173" s="344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44"/>
      <c r="AJ173" s="3"/>
      <c r="AK173" s="344"/>
      <c r="AL173" s="3"/>
      <c r="AM173" s="3"/>
    </row>
    <row r="174" ht="15.75" customHeight="1">
      <c r="A174" s="3"/>
      <c r="B174" s="3"/>
      <c r="C174" s="3"/>
      <c r="D174" s="3"/>
      <c r="E174" s="442" t="s">
        <v>476</v>
      </c>
      <c r="F174" s="443" t="s">
        <v>492</v>
      </c>
      <c r="G174" s="444" t="s">
        <v>823</v>
      </c>
      <c r="H174" s="3"/>
      <c r="I174" s="3"/>
      <c r="J174" s="3"/>
      <c r="K174" s="3"/>
      <c r="L174" s="3"/>
      <c r="M174" s="3"/>
      <c r="N174" s="3"/>
      <c r="O174" s="3"/>
      <c r="P174" s="3"/>
      <c r="Q174" s="344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44"/>
      <c r="AJ174" s="3"/>
      <c r="AK174" s="344"/>
      <c r="AL174" s="3"/>
      <c r="AM174" s="3"/>
    </row>
    <row r="175" ht="15.75" customHeight="1">
      <c r="A175" s="3"/>
      <c r="B175" s="3"/>
      <c r="C175" s="3"/>
      <c r="D175" s="3"/>
      <c r="E175" s="442" t="s">
        <v>459</v>
      </c>
      <c r="F175" s="443" t="s">
        <v>738</v>
      </c>
      <c r="G175" s="444" t="s">
        <v>824</v>
      </c>
      <c r="H175" s="3"/>
      <c r="I175" s="3"/>
      <c r="J175" s="3"/>
      <c r="K175" s="3"/>
      <c r="L175" s="3"/>
      <c r="M175" s="3"/>
      <c r="N175" s="3"/>
      <c r="O175" s="3"/>
      <c r="P175" s="3"/>
      <c r="Q175" s="344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44"/>
      <c r="AJ175" s="3"/>
      <c r="AK175" s="344"/>
      <c r="AL175" s="3"/>
      <c r="AM175" s="3"/>
    </row>
    <row r="176" ht="15.75" customHeight="1">
      <c r="A176" s="3"/>
      <c r="B176" s="3"/>
      <c r="C176" s="3"/>
      <c r="D176" s="3"/>
      <c r="E176" s="442" t="s">
        <v>604</v>
      </c>
      <c r="F176" s="443" t="s">
        <v>825</v>
      </c>
      <c r="G176" s="444" t="s">
        <v>826</v>
      </c>
      <c r="H176" s="3"/>
      <c r="I176" s="3"/>
      <c r="J176" s="3"/>
      <c r="K176" s="3"/>
      <c r="L176" s="3"/>
      <c r="M176" s="3"/>
      <c r="N176" s="3"/>
      <c r="O176" s="3"/>
      <c r="P176" s="3"/>
      <c r="Q176" s="344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44"/>
      <c r="AJ176" s="3"/>
      <c r="AK176" s="344"/>
      <c r="AL176" s="3"/>
      <c r="AM176" s="3"/>
    </row>
    <row r="177" ht="15.75" customHeight="1">
      <c r="A177" s="3"/>
      <c r="B177" s="3"/>
      <c r="C177" s="3">
        <v>0.0</v>
      </c>
      <c r="D177" s="3"/>
      <c r="E177" s="442" t="s">
        <v>448</v>
      </c>
      <c r="F177" s="443" t="s">
        <v>827</v>
      </c>
      <c r="G177" s="444" t="s">
        <v>828</v>
      </c>
      <c r="H177" s="3"/>
      <c r="I177" s="3"/>
      <c r="J177" s="3"/>
      <c r="K177" s="3"/>
      <c r="L177" s="3"/>
      <c r="M177" s="3"/>
      <c r="N177" s="3"/>
      <c r="O177" s="3"/>
      <c r="P177" s="3"/>
      <c r="Q177" s="344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44"/>
      <c r="AJ177" s="3"/>
      <c r="AK177" s="344"/>
      <c r="AL177" s="3"/>
      <c r="AM177" s="3"/>
    </row>
    <row r="178" ht="15.75" customHeight="1">
      <c r="A178" s="3"/>
      <c r="B178" s="3"/>
      <c r="C178" s="3"/>
      <c r="D178" s="3"/>
      <c r="E178" s="442" t="s">
        <v>488</v>
      </c>
      <c r="F178" s="445"/>
      <c r="G178" s="444" t="s">
        <v>829</v>
      </c>
      <c r="H178" s="3"/>
      <c r="I178" s="3"/>
      <c r="J178" s="3"/>
      <c r="K178" s="3"/>
      <c r="L178" s="3"/>
      <c r="M178" s="3"/>
      <c r="N178" s="3"/>
      <c r="O178" s="3"/>
      <c r="P178" s="3"/>
      <c r="Q178" s="344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44"/>
      <c r="AJ178" s="3"/>
      <c r="AK178" s="344"/>
      <c r="AL178" s="3"/>
      <c r="AM178" s="3"/>
    </row>
    <row r="179" ht="15.75" customHeight="1">
      <c r="A179" s="3"/>
      <c r="B179" s="3"/>
      <c r="C179" s="3"/>
      <c r="D179" s="3"/>
      <c r="E179" s="442" t="s">
        <v>420</v>
      </c>
      <c r="F179" s="445"/>
      <c r="G179" s="444" t="s">
        <v>830</v>
      </c>
      <c r="H179" s="3"/>
      <c r="I179" s="3"/>
      <c r="J179" s="3"/>
      <c r="K179" s="3"/>
      <c r="L179" s="3"/>
      <c r="M179" s="3"/>
      <c r="N179" s="3"/>
      <c r="O179" s="3"/>
      <c r="P179" s="3"/>
      <c r="Q179" s="344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44"/>
      <c r="AJ179" s="3"/>
      <c r="AK179" s="344"/>
      <c r="AL179" s="3"/>
      <c r="AM179" s="3"/>
    </row>
    <row r="180" ht="15.75" customHeight="1">
      <c r="A180" s="3"/>
      <c r="B180" s="3"/>
      <c r="C180" s="3"/>
      <c r="D180" s="3"/>
      <c r="E180" s="442" t="s">
        <v>465</v>
      </c>
      <c r="F180" s="445"/>
      <c r="G180" s="444" t="s">
        <v>831</v>
      </c>
      <c r="H180" s="3"/>
      <c r="I180" s="3"/>
      <c r="J180" s="3"/>
      <c r="K180" s="3"/>
      <c r="L180" s="3"/>
      <c r="M180" s="3"/>
      <c r="N180" s="3"/>
      <c r="O180" s="3"/>
      <c r="P180" s="3"/>
      <c r="Q180" s="344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44"/>
      <c r="AJ180" s="3"/>
      <c r="AK180" s="344"/>
      <c r="AL180" s="3"/>
      <c r="AM180" s="3"/>
    </row>
    <row r="181" ht="15.75" customHeight="1">
      <c r="A181" s="3"/>
      <c r="B181" s="3"/>
      <c r="C181" s="3"/>
      <c r="D181" s="3"/>
      <c r="E181" s="446" t="s">
        <v>665</v>
      </c>
      <c r="F181" s="445"/>
      <c r="G181" s="444" t="s">
        <v>832</v>
      </c>
      <c r="H181" s="3"/>
      <c r="I181" s="3"/>
      <c r="J181" s="3"/>
      <c r="K181" s="3"/>
      <c r="L181" s="3"/>
      <c r="M181" s="3"/>
      <c r="N181" s="3"/>
      <c r="O181" s="3"/>
      <c r="P181" s="3"/>
      <c r="Q181" s="344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44"/>
      <c r="AJ181" s="3"/>
      <c r="AK181" s="344"/>
      <c r="AL181" s="3"/>
      <c r="AM181" s="3"/>
    </row>
    <row r="182" ht="15.75" customHeight="1">
      <c r="A182" s="3"/>
      <c r="B182" s="3"/>
      <c r="C182" s="3"/>
      <c r="D182" s="3"/>
      <c r="E182" s="442" t="s">
        <v>429</v>
      </c>
      <c r="F182" s="445"/>
      <c r="G182" s="444" t="s">
        <v>833</v>
      </c>
      <c r="H182" s="3"/>
      <c r="I182" s="3"/>
      <c r="J182" s="3"/>
      <c r="K182" s="3"/>
      <c r="L182" s="3"/>
      <c r="M182" s="3"/>
      <c r="N182" s="3"/>
      <c r="O182" s="3"/>
      <c r="P182" s="3"/>
      <c r="Q182" s="344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44"/>
      <c r="AJ182" s="3"/>
      <c r="AK182" s="344"/>
      <c r="AL182" s="3"/>
      <c r="AM182" s="3"/>
    </row>
    <row r="183" ht="15.75" customHeight="1">
      <c r="A183" s="3"/>
      <c r="B183" s="3"/>
      <c r="C183" s="3"/>
      <c r="D183" s="3"/>
      <c r="E183" s="442" t="s">
        <v>416</v>
      </c>
      <c r="F183" s="445"/>
      <c r="G183" s="444" t="s">
        <v>834</v>
      </c>
      <c r="H183" s="3"/>
      <c r="I183" s="3"/>
      <c r="J183" s="3"/>
      <c r="K183" s="3"/>
      <c r="L183" s="3"/>
      <c r="M183" s="3"/>
      <c r="N183" s="3"/>
      <c r="O183" s="3"/>
      <c r="P183" s="3"/>
      <c r="Q183" s="344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44"/>
      <c r="AJ183" s="3"/>
      <c r="AK183" s="344"/>
      <c r="AL183" s="3"/>
      <c r="AM183" s="3"/>
    </row>
    <row r="184" ht="15.75" customHeight="1">
      <c r="A184" s="3"/>
      <c r="B184" s="3"/>
      <c r="C184" s="3"/>
      <c r="D184" s="3"/>
      <c r="E184" s="442" t="s">
        <v>431</v>
      </c>
      <c r="F184" s="445"/>
      <c r="G184" s="444" t="s">
        <v>835</v>
      </c>
      <c r="H184" s="3"/>
      <c r="I184" s="3"/>
      <c r="J184" s="3"/>
      <c r="K184" s="3"/>
      <c r="L184" s="3"/>
      <c r="M184" s="3"/>
      <c r="N184" s="3"/>
      <c r="O184" s="3"/>
      <c r="P184" s="3"/>
      <c r="Q184" s="344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44"/>
      <c r="AJ184" s="3"/>
      <c r="AK184" s="344"/>
      <c r="AL184" s="3"/>
      <c r="AM184" s="3"/>
    </row>
    <row r="185" ht="15.75" customHeight="1">
      <c r="A185" s="3"/>
      <c r="B185" s="3"/>
      <c r="C185" s="3"/>
      <c r="D185" s="3"/>
      <c r="E185" s="442" t="s">
        <v>489</v>
      </c>
      <c r="F185" s="445"/>
      <c r="G185" s="444" t="s">
        <v>836</v>
      </c>
      <c r="H185" s="3"/>
      <c r="I185" s="3"/>
      <c r="J185" s="3"/>
      <c r="K185" s="3"/>
      <c r="L185" s="3"/>
      <c r="M185" s="3"/>
      <c r="N185" s="3"/>
      <c r="O185" s="3"/>
      <c r="P185" s="3"/>
      <c r="Q185" s="344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44"/>
      <c r="AJ185" s="3"/>
      <c r="AK185" s="344"/>
      <c r="AL185" s="3"/>
      <c r="AM185" s="3"/>
    </row>
    <row r="186" ht="15.75" customHeight="1">
      <c r="A186" s="3"/>
      <c r="B186" s="3"/>
      <c r="C186" s="3"/>
      <c r="D186" s="3"/>
      <c r="E186" s="442" t="s">
        <v>419</v>
      </c>
      <c r="F186" s="445"/>
      <c r="G186" s="443" t="s">
        <v>837</v>
      </c>
      <c r="H186" s="3"/>
      <c r="I186" s="3"/>
      <c r="J186" s="3"/>
      <c r="K186" s="3"/>
      <c r="L186" s="3"/>
      <c r="M186" s="3"/>
      <c r="N186" s="3"/>
      <c r="O186" s="3"/>
      <c r="P186" s="3"/>
      <c r="Q186" s="344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44"/>
      <c r="AJ186" s="3"/>
      <c r="AK186" s="344"/>
      <c r="AL186" s="3"/>
      <c r="AM186" s="3"/>
    </row>
    <row r="187" ht="15.75" customHeight="1">
      <c r="A187" s="3"/>
      <c r="B187" s="3"/>
      <c r="C187" s="3"/>
      <c r="D187" s="3"/>
      <c r="E187" s="442" t="s">
        <v>481</v>
      </c>
      <c r="F187" s="73"/>
      <c r="G187" s="73"/>
      <c r="H187" s="3"/>
      <c r="I187" s="3"/>
      <c r="J187" s="3"/>
      <c r="K187" s="3"/>
      <c r="L187" s="3"/>
      <c r="M187" s="3"/>
      <c r="N187" s="3"/>
      <c r="O187" s="3"/>
      <c r="P187" s="3"/>
      <c r="Q187" s="344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44"/>
      <c r="AJ187" s="3"/>
      <c r="AK187" s="344"/>
      <c r="AL187" s="3"/>
      <c r="AM187" s="3"/>
    </row>
    <row r="188" ht="15.75" customHeight="1">
      <c r="A188" s="3"/>
      <c r="B188" s="3"/>
      <c r="C188" s="3"/>
      <c r="D188" s="3"/>
      <c r="E188" s="442" t="s">
        <v>484</v>
      </c>
      <c r="F188" s="73"/>
      <c r="G188" s="73"/>
      <c r="H188" s="3"/>
      <c r="I188" s="3"/>
      <c r="J188" s="3"/>
      <c r="K188" s="3"/>
      <c r="L188" s="3"/>
      <c r="M188" s="3"/>
      <c r="N188" s="3"/>
      <c r="O188" s="3"/>
      <c r="P188" s="3"/>
      <c r="Q188" s="344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44"/>
      <c r="AJ188" s="3"/>
      <c r="AK188" s="344"/>
      <c r="AL188" s="3"/>
      <c r="AM188" s="3"/>
    </row>
    <row r="189" ht="15.75" customHeight="1">
      <c r="A189" s="3"/>
      <c r="B189" s="3"/>
      <c r="C189" s="3"/>
      <c r="D189" s="3"/>
      <c r="E189" s="442" t="s">
        <v>413</v>
      </c>
      <c r="F189" s="73"/>
      <c r="G189" s="73"/>
      <c r="H189" s="3"/>
      <c r="I189" s="3"/>
      <c r="J189" s="3"/>
      <c r="K189" s="3"/>
      <c r="L189" s="3"/>
      <c r="M189" s="3"/>
      <c r="N189" s="3"/>
      <c r="O189" s="3"/>
      <c r="P189" s="3"/>
      <c r="Q189" s="344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44"/>
      <c r="AJ189" s="3"/>
      <c r="AK189" s="344"/>
      <c r="AL189" s="3"/>
      <c r="AM189" s="3"/>
    </row>
    <row r="190" ht="15.75" customHeight="1">
      <c r="A190" s="3"/>
      <c r="B190" s="3"/>
      <c r="C190" s="3"/>
      <c r="D190" s="3"/>
      <c r="E190" s="442" t="s">
        <v>470</v>
      </c>
      <c r="F190" s="73"/>
      <c r="G190" s="73"/>
      <c r="H190" s="3"/>
      <c r="I190" s="3"/>
      <c r="J190" s="3"/>
      <c r="K190" s="3"/>
      <c r="L190" s="3"/>
      <c r="M190" s="3"/>
      <c r="N190" s="3"/>
      <c r="O190" s="3"/>
      <c r="P190" s="3"/>
      <c r="Q190" s="344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44"/>
      <c r="AJ190" s="3"/>
      <c r="AK190" s="344"/>
      <c r="AL190" s="3"/>
      <c r="AM190" s="3"/>
    </row>
    <row r="191" ht="15.75" customHeight="1">
      <c r="A191" s="3"/>
      <c r="B191" s="3"/>
      <c r="C191" s="3"/>
      <c r="D191" s="3"/>
      <c r="E191" s="442" t="s">
        <v>410</v>
      </c>
      <c r="F191" s="73"/>
      <c r="G191" s="73"/>
      <c r="H191" s="3"/>
      <c r="I191" s="3"/>
      <c r="J191" s="3"/>
      <c r="K191" s="3"/>
      <c r="L191" s="3"/>
      <c r="M191" s="3"/>
      <c r="N191" s="3"/>
      <c r="O191" s="3"/>
      <c r="P191" s="3"/>
      <c r="Q191" s="344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44"/>
      <c r="AJ191" s="3"/>
      <c r="AK191" s="344"/>
      <c r="AL191" s="3"/>
      <c r="AM191" s="3"/>
    </row>
    <row r="192" ht="15.75" customHeight="1">
      <c r="A192" s="3"/>
      <c r="B192" s="3"/>
      <c r="C192" s="3"/>
      <c r="D192" s="3"/>
      <c r="E192" s="442" t="s">
        <v>433</v>
      </c>
      <c r="F192" s="73"/>
      <c r="G192" s="73"/>
      <c r="H192" s="3"/>
      <c r="I192" s="3"/>
      <c r="J192" s="3"/>
      <c r="K192" s="3"/>
      <c r="L192" s="3"/>
      <c r="M192" s="3"/>
      <c r="N192" s="3"/>
      <c r="O192" s="3"/>
      <c r="P192" s="3"/>
      <c r="Q192" s="344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44"/>
      <c r="AJ192" s="3"/>
      <c r="AK192" s="344"/>
      <c r="AL192" s="3"/>
      <c r="AM192" s="3"/>
    </row>
    <row r="193" ht="15.75" customHeight="1">
      <c r="A193" s="3"/>
      <c r="B193" s="3"/>
      <c r="C193" s="3"/>
      <c r="D193" s="3"/>
      <c r="E193" s="442" t="s">
        <v>423</v>
      </c>
      <c r="F193" s="73"/>
      <c r="G193" s="73"/>
      <c r="H193" s="3"/>
      <c r="I193" s="3"/>
      <c r="J193" s="3"/>
      <c r="K193" s="3"/>
      <c r="L193" s="3"/>
      <c r="M193" s="3"/>
      <c r="N193" s="3"/>
      <c r="O193" s="3"/>
      <c r="P193" s="3"/>
      <c r="Q193" s="344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44"/>
      <c r="AJ193" s="3"/>
      <c r="AK193" s="344"/>
      <c r="AL193" s="3"/>
      <c r="AM193" s="3"/>
    </row>
    <row r="194" ht="15.75" customHeight="1">
      <c r="A194" s="3"/>
      <c r="B194" s="3"/>
      <c r="C194" s="3"/>
      <c r="D194" s="3"/>
      <c r="E194" s="442" t="s">
        <v>442</v>
      </c>
      <c r="F194" s="73"/>
      <c r="G194" s="73"/>
      <c r="H194" s="3"/>
      <c r="I194" s="3"/>
      <c r="J194" s="3"/>
      <c r="K194" s="3"/>
      <c r="L194" s="3"/>
      <c r="M194" s="3"/>
      <c r="N194" s="3"/>
      <c r="O194" s="3"/>
      <c r="P194" s="3"/>
      <c r="Q194" s="344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44"/>
      <c r="AJ194" s="3"/>
      <c r="AK194" s="344"/>
      <c r="AL194" s="3"/>
      <c r="AM194" s="3"/>
    </row>
    <row r="195" ht="15.75" customHeight="1">
      <c r="A195" s="3"/>
      <c r="B195" s="3"/>
      <c r="C195" s="3"/>
      <c r="D195" s="3"/>
      <c r="E195" s="442" t="s">
        <v>436</v>
      </c>
      <c r="F195" s="73"/>
      <c r="G195" s="73"/>
      <c r="H195" s="3"/>
      <c r="I195" s="3"/>
      <c r="J195" s="3"/>
      <c r="K195" s="3"/>
      <c r="L195" s="3"/>
      <c r="M195" s="3"/>
      <c r="N195" s="3"/>
      <c r="O195" s="3"/>
      <c r="P195" s="3"/>
      <c r="Q195" s="344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44"/>
      <c r="AJ195" s="3"/>
      <c r="AK195" s="344"/>
      <c r="AL195" s="3"/>
      <c r="AM195" s="3"/>
    </row>
    <row r="196" ht="15.75" customHeight="1">
      <c r="A196" s="3"/>
      <c r="B196" s="3"/>
      <c r="C196" s="3"/>
      <c r="D196" s="3"/>
      <c r="E196" s="442" t="s">
        <v>468</v>
      </c>
      <c r="F196" s="73"/>
      <c r="G196" s="73"/>
      <c r="H196" s="3"/>
      <c r="I196" s="3"/>
      <c r="J196" s="3"/>
      <c r="K196" s="3"/>
      <c r="L196" s="3"/>
      <c r="M196" s="3"/>
      <c r="N196" s="3"/>
      <c r="O196" s="3"/>
      <c r="P196" s="3"/>
      <c r="Q196" s="344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44"/>
      <c r="AJ196" s="3"/>
      <c r="AK196" s="344"/>
      <c r="AL196" s="3"/>
      <c r="AM196" s="3"/>
    </row>
    <row r="197" ht="15.75" customHeight="1">
      <c r="A197" s="3"/>
      <c r="B197" s="3"/>
      <c r="C197" s="3"/>
      <c r="D197" s="3"/>
      <c r="E197" s="442" t="s">
        <v>453</v>
      </c>
      <c r="F197" s="73"/>
      <c r="G197" s="73"/>
      <c r="H197" s="3"/>
      <c r="I197" s="3"/>
      <c r="J197" s="3"/>
      <c r="K197" s="3"/>
      <c r="L197" s="3"/>
      <c r="M197" s="3"/>
      <c r="N197" s="3"/>
      <c r="O197" s="3"/>
      <c r="P197" s="3"/>
      <c r="Q197" s="344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44"/>
      <c r="AJ197" s="3"/>
      <c r="AK197" s="344"/>
      <c r="AL197" s="3"/>
      <c r="AM197" s="3"/>
    </row>
    <row r="198" ht="15.75" customHeight="1">
      <c r="A198" s="3"/>
      <c r="B198" s="3"/>
      <c r="C198" s="3"/>
      <c r="D198" s="3"/>
      <c r="E198" s="442" t="s">
        <v>479</v>
      </c>
      <c r="F198" s="73"/>
      <c r="G198" s="73"/>
      <c r="H198" s="3"/>
      <c r="I198" s="3"/>
      <c r="J198" s="3"/>
      <c r="K198" s="3"/>
      <c r="L198" s="3"/>
      <c r="M198" s="3"/>
      <c r="N198" s="3"/>
      <c r="O198" s="3"/>
      <c r="P198" s="3"/>
      <c r="Q198" s="344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44"/>
      <c r="AJ198" s="3"/>
      <c r="AK198" s="344"/>
      <c r="AL198" s="3"/>
      <c r="AM198" s="3"/>
    </row>
    <row r="199" ht="15.75" customHeight="1">
      <c r="A199" s="3"/>
      <c r="B199" s="3"/>
      <c r="C199" s="3"/>
      <c r="D199" s="3"/>
      <c r="E199" s="442" t="s">
        <v>490</v>
      </c>
      <c r="F199" s="73"/>
      <c r="G199" s="73"/>
      <c r="H199" s="3"/>
      <c r="I199" s="3"/>
      <c r="J199" s="3"/>
      <c r="K199" s="3"/>
      <c r="L199" s="3"/>
      <c r="M199" s="3"/>
      <c r="N199" s="3"/>
      <c r="O199" s="3"/>
      <c r="P199" s="3"/>
      <c r="Q199" s="344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44"/>
      <c r="AJ199" s="3"/>
      <c r="AK199" s="344"/>
      <c r="AL199" s="3"/>
      <c r="AM199" s="3"/>
    </row>
    <row r="200" ht="15.75" customHeight="1">
      <c r="A200" s="3"/>
      <c r="B200" s="3"/>
      <c r="C200" s="3"/>
      <c r="D200" s="3"/>
      <c r="E200" s="442" t="s">
        <v>408</v>
      </c>
      <c r="F200" s="73"/>
      <c r="G200" s="73"/>
      <c r="H200" s="3"/>
      <c r="I200" s="3"/>
      <c r="J200" s="3"/>
      <c r="K200" s="3"/>
      <c r="L200" s="3"/>
      <c r="M200" s="3"/>
      <c r="N200" s="3"/>
      <c r="O200" s="3"/>
      <c r="P200" s="3"/>
      <c r="Q200" s="344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44"/>
      <c r="AJ200" s="3"/>
      <c r="AK200" s="344"/>
      <c r="AL200" s="3"/>
      <c r="AM200" s="3"/>
    </row>
    <row r="201" ht="15.75" customHeight="1">
      <c r="A201" s="3"/>
      <c r="B201" s="3"/>
      <c r="C201" s="3"/>
      <c r="D201" s="3"/>
      <c r="E201" s="442" t="s">
        <v>445</v>
      </c>
      <c r="F201" s="73"/>
      <c r="G201" s="73"/>
      <c r="H201" s="3"/>
      <c r="I201" s="3"/>
      <c r="J201" s="3"/>
      <c r="K201" s="3"/>
      <c r="L201" s="3"/>
      <c r="M201" s="3"/>
      <c r="N201" s="3"/>
      <c r="O201" s="3"/>
      <c r="P201" s="3"/>
      <c r="Q201" s="344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44"/>
      <c r="AJ201" s="3"/>
      <c r="AK201" s="344"/>
      <c r="AL201" s="3"/>
      <c r="AM201" s="3"/>
    </row>
    <row r="202" ht="15.75" customHeight="1">
      <c r="A202" s="3"/>
      <c r="B202" s="3"/>
      <c r="C202" s="3"/>
      <c r="D202" s="3"/>
      <c r="E202" s="442" t="s">
        <v>473</v>
      </c>
      <c r="F202" s="73"/>
      <c r="G202" s="73"/>
      <c r="H202" s="3"/>
      <c r="I202" s="3"/>
      <c r="J202" s="3"/>
      <c r="K202" s="3"/>
      <c r="L202" s="3"/>
      <c r="M202" s="3"/>
      <c r="N202" s="3"/>
      <c r="O202" s="3"/>
      <c r="P202" s="3"/>
      <c r="Q202" s="344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44"/>
      <c r="AJ202" s="3"/>
      <c r="AK202" s="344"/>
      <c r="AL202" s="3"/>
      <c r="AM202" s="3"/>
    </row>
    <row r="203" ht="15.75" customHeight="1">
      <c r="A203" s="3"/>
      <c r="B203" s="3"/>
      <c r="C203" s="3"/>
      <c r="D203" s="3"/>
      <c r="E203" s="442" t="s">
        <v>487</v>
      </c>
      <c r="F203" s="73"/>
      <c r="G203" s="73"/>
      <c r="H203" s="3"/>
      <c r="I203" s="3"/>
      <c r="J203" s="3"/>
      <c r="K203" s="3"/>
      <c r="L203" s="3"/>
      <c r="M203" s="3"/>
      <c r="N203" s="3"/>
      <c r="O203" s="3"/>
      <c r="P203" s="3"/>
      <c r="Q203" s="344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44"/>
      <c r="AJ203" s="3"/>
      <c r="AK203" s="344"/>
      <c r="AL203" s="3"/>
      <c r="AM203" s="3"/>
    </row>
    <row r="204" ht="15.75" customHeight="1">
      <c r="A204" s="3"/>
      <c r="B204" s="3"/>
      <c r="C204" s="3"/>
      <c r="D204" s="3"/>
      <c r="E204" s="442" t="s">
        <v>838</v>
      </c>
      <c r="F204" s="73"/>
      <c r="G204" s="73"/>
      <c r="H204" s="3"/>
      <c r="I204" s="3"/>
      <c r="J204" s="3"/>
      <c r="K204" s="3"/>
      <c r="L204" s="3"/>
      <c r="M204" s="3"/>
      <c r="N204" s="3"/>
      <c r="O204" s="3"/>
      <c r="P204" s="3"/>
      <c r="Q204" s="344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44"/>
      <c r="AJ204" s="3"/>
      <c r="AK204" s="344"/>
      <c r="AL204" s="3"/>
      <c r="AM204" s="3"/>
    </row>
    <row r="205" ht="15.75" customHeight="1">
      <c r="A205" s="3"/>
      <c r="B205" s="3"/>
      <c r="C205" s="3"/>
      <c r="D205" s="3"/>
      <c r="E205" s="442" t="s">
        <v>839</v>
      </c>
      <c r="F205" s="73"/>
      <c r="G205" s="73"/>
      <c r="H205" s="3"/>
      <c r="I205" s="3"/>
      <c r="J205" s="3"/>
      <c r="K205" s="3"/>
      <c r="L205" s="3"/>
      <c r="M205" s="3"/>
      <c r="N205" s="3"/>
      <c r="O205" s="3"/>
      <c r="P205" s="3"/>
      <c r="Q205" s="344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44"/>
      <c r="AJ205" s="3"/>
      <c r="AK205" s="344"/>
      <c r="AL205" s="3"/>
      <c r="AM205" s="3"/>
    </row>
    <row r="206" ht="15.75" customHeight="1">
      <c r="A206" s="3"/>
      <c r="B206" s="3"/>
      <c r="C206" s="3"/>
      <c r="D206" s="3"/>
      <c r="E206" s="442" t="s">
        <v>462</v>
      </c>
      <c r="F206" s="73"/>
      <c r="G206" s="73"/>
      <c r="H206" s="3"/>
      <c r="I206" s="3"/>
      <c r="J206" s="3"/>
      <c r="K206" s="3"/>
      <c r="L206" s="3"/>
      <c r="M206" s="3"/>
      <c r="N206" s="3"/>
      <c r="O206" s="3"/>
      <c r="P206" s="3"/>
      <c r="Q206" s="344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44"/>
      <c r="AJ206" s="3"/>
      <c r="AK206" s="344"/>
      <c r="AL206" s="3"/>
      <c r="AM206" s="3"/>
    </row>
    <row r="207" ht="15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44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44"/>
      <c r="AJ207" s="3"/>
      <c r="AK207" s="344"/>
      <c r="AL207" s="3"/>
      <c r="AM207" s="3"/>
    </row>
    <row r="208" ht="15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44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44"/>
      <c r="AJ208" s="3"/>
      <c r="AK208" s="344"/>
      <c r="AL208" s="3"/>
      <c r="AM208" s="3"/>
    </row>
    <row r="209" ht="15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44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44"/>
      <c r="AJ209" s="3"/>
      <c r="AK209" s="344"/>
      <c r="AL209" s="3"/>
      <c r="AM209" s="3"/>
    </row>
    <row r="210" ht="15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44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44"/>
      <c r="AJ210" s="3"/>
      <c r="AK210" s="344"/>
      <c r="AL210" s="3"/>
      <c r="AM210" s="3"/>
    </row>
    <row r="211" ht="15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44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44"/>
      <c r="AJ211" s="3"/>
      <c r="AK211" s="344"/>
      <c r="AL211" s="3"/>
      <c r="AM211" s="3"/>
    </row>
    <row r="212" ht="15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44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44"/>
      <c r="AJ212" s="3"/>
      <c r="AK212" s="344"/>
      <c r="AL212" s="3"/>
      <c r="AM212" s="3"/>
    </row>
    <row r="213" ht="15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44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44"/>
      <c r="AJ213" s="3"/>
      <c r="AK213" s="344"/>
      <c r="AL213" s="3"/>
      <c r="AM213" s="3"/>
    </row>
    <row r="214" ht="15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44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44"/>
      <c r="AJ214" s="3"/>
      <c r="AK214" s="344"/>
      <c r="AL214" s="3"/>
      <c r="AM214" s="3"/>
    </row>
    <row r="215" ht="15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44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44"/>
      <c r="AJ215" s="3"/>
      <c r="AK215" s="344"/>
      <c r="AL215" s="3"/>
      <c r="AM215" s="3"/>
    </row>
    <row r="216" ht="15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44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44"/>
      <c r="AJ216" s="3"/>
      <c r="AK216" s="344"/>
      <c r="AL216" s="3"/>
      <c r="AM216" s="3"/>
    </row>
    <row r="217" ht="15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44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44"/>
      <c r="AJ217" s="3"/>
      <c r="AK217" s="344"/>
      <c r="AL217" s="3"/>
      <c r="AM217" s="3"/>
    </row>
    <row r="218" ht="15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44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44"/>
      <c r="AJ218" s="3"/>
      <c r="AK218" s="344"/>
      <c r="AL218" s="3"/>
      <c r="AM218" s="3"/>
    </row>
    <row r="219" ht="15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44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44"/>
      <c r="AJ219" s="3"/>
      <c r="AK219" s="344"/>
      <c r="AL219" s="3"/>
      <c r="AM219" s="3"/>
    </row>
    <row r="220" ht="15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44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44"/>
      <c r="AJ220" s="3"/>
      <c r="AK220" s="344"/>
      <c r="AL220" s="3"/>
      <c r="AM220" s="3"/>
    </row>
    <row r="221" ht="15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44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44"/>
      <c r="AJ221" s="3"/>
      <c r="AK221" s="344"/>
      <c r="AL221" s="3"/>
      <c r="AM221" s="3"/>
    </row>
    <row r="222" ht="15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44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44"/>
      <c r="AJ222" s="3"/>
      <c r="AK222" s="344"/>
      <c r="AL222" s="3"/>
      <c r="AM222" s="3"/>
    </row>
    <row r="223" ht="15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44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44"/>
      <c r="AJ223" s="3"/>
      <c r="AK223" s="344"/>
      <c r="AL223" s="3"/>
      <c r="AM223" s="3"/>
    </row>
    <row r="224" ht="15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44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44"/>
      <c r="AJ224" s="3"/>
      <c r="AK224" s="344"/>
      <c r="AL224" s="3"/>
      <c r="AM224" s="3"/>
    </row>
    <row r="225" ht="15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44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44"/>
      <c r="AJ225" s="3"/>
      <c r="AK225" s="344"/>
      <c r="AL225" s="3"/>
      <c r="AM225" s="3"/>
    </row>
    <row r="226" ht="15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44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44"/>
      <c r="AJ226" s="3"/>
      <c r="AK226" s="344"/>
      <c r="AL226" s="3"/>
      <c r="AM226" s="3"/>
    </row>
    <row r="227" ht="15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44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44"/>
      <c r="AJ227" s="3"/>
      <c r="AK227" s="344"/>
      <c r="AL227" s="3"/>
      <c r="AM227" s="3"/>
    </row>
    <row r="228" ht="15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44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44"/>
      <c r="AJ228" s="3"/>
      <c r="AK228" s="344"/>
      <c r="AL228" s="3"/>
      <c r="AM228" s="3"/>
    </row>
    <row r="229" ht="15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44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44"/>
      <c r="AJ229" s="3"/>
      <c r="AK229" s="344"/>
      <c r="AL229" s="3"/>
      <c r="AM229" s="3"/>
    </row>
    <row r="230" ht="15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44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44"/>
      <c r="AJ230" s="3"/>
      <c r="AK230" s="344"/>
      <c r="AL230" s="3"/>
      <c r="AM230" s="3"/>
    </row>
    <row r="231" ht="15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44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44"/>
      <c r="AJ231" s="3"/>
      <c r="AK231" s="344"/>
      <c r="AL231" s="3"/>
      <c r="AM231" s="3"/>
    </row>
    <row r="232" ht="15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44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44"/>
      <c r="AJ232" s="3"/>
      <c r="AK232" s="344"/>
      <c r="AL232" s="3"/>
      <c r="AM232" s="3"/>
    </row>
    <row r="233" ht="15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44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44"/>
      <c r="AJ233" s="3"/>
      <c r="AK233" s="344"/>
      <c r="AL233" s="3"/>
      <c r="AM233" s="3"/>
    </row>
    <row r="234" ht="15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44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44"/>
      <c r="AJ234" s="3"/>
      <c r="AK234" s="344"/>
      <c r="AL234" s="3"/>
      <c r="AM234" s="3"/>
    </row>
    <row r="235" ht="15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44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44"/>
      <c r="AJ235" s="3"/>
      <c r="AK235" s="344"/>
      <c r="AL235" s="3"/>
      <c r="AM235" s="3"/>
    </row>
    <row r="236" ht="15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44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44"/>
      <c r="AJ236" s="3"/>
      <c r="AK236" s="344"/>
      <c r="AL236" s="3"/>
      <c r="AM236" s="3"/>
    </row>
    <row r="237" ht="15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44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44"/>
      <c r="AJ237" s="3"/>
      <c r="AK237" s="344"/>
      <c r="AL237" s="3"/>
      <c r="AM237" s="3"/>
    </row>
    <row r="238" ht="15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44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44"/>
      <c r="AJ238" s="3"/>
      <c r="AK238" s="344"/>
      <c r="AL238" s="3"/>
      <c r="AM238" s="3"/>
    </row>
    <row r="239" ht="15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44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44"/>
      <c r="AJ239" s="3"/>
      <c r="AK239" s="344"/>
      <c r="AL239" s="3"/>
      <c r="AM239" s="3"/>
    </row>
    <row r="240" ht="15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44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44"/>
      <c r="AJ240" s="3"/>
      <c r="AK240" s="344"/>
      <c r="AL240" s="3"/>
      <c r="AM240" s="3"/>
    </row>
    <row r="241" ht="15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44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44"/>
      <c r="AJ241" s="3"/>
      <c r="AK241" s="344"/>
      <c r="AL241" s="3"/>
      <c r="AM241" s="3"/>
    </row>
    <row r="242" ht="15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44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44"/>
      <c r="AJ242" s="3"/>
      <c r="AK242" s="344"/>
      <c r="AL242" s="3"/>
      <c r="AM242" s="3"/>
    </row>
    <row r="243" ht="15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44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44"/>
      <c r="AJ243" s="3"/>
      <c r="AK243" s="344"/>
      <c r="AL243" s="3"/>
      <c r="AM243" s="3"/>
    </row>
    <row r="244" ht="15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44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44"/>
      <c r="AJ244" s="3"/>
      <c r="AK244" s="344"/>
      <c r="AL244" s="3"/>
      <c r="AM244" s="3"/>
    </row>
    <row r="245" ht="15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44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44"/>
      <c r="AJ245" s="3"/>
      <c r="AK245" s="344"/>
      <c r="AL245" s="3"/>
      <c r="AM245" s="3"/>
    </row>
    <row r="246" ht="15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44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44"/>
      <c r="AJ246" s="3"/>
      <c r="AK246" s="344"/>
      <c r="AL246" s="3"/>
      <c r="AM246" s="3"/>
    </row>
    <row r="247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44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44"/>
      <c r="AJ247" s="3"/>
      <c r="AK247" s="344"/>
      <c r="AL247" s="3"/>
      <c r="AM247" s="3"/>
    </row>
    <row r="248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44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44"/>
      <c r="AJ248" s="3"/>
      <c r="AK248" s="344"/>
      <c r="AL248" s="3"/>
      <c r="AM248" s="3"/>
    </row>
    <row r="249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44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44"/>
      <c r="AJ249" s="3"/>
      <c r="AK249" s="344"/>
      <c r="AL249" s="3"/>
      <c r="AM249" s="3"/>
    </row>
    <row r="250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44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44"/>
      <c r="AJ250" s="3"/>
      <c r="AK250" s="344"/>
      <c r="AL250" s="3"/>
      <c r="AM250" s="3"/>
    </row>
    <row r="251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44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44"/>
      <c r="AJ251" s="3"/>
      <c r="AK251" s="344"/>
      <c r="AL251" s="3"/>
      <c r="AM251" s="3"/>
    </row>
    <row r="252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44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44"/>
      <c r="AJ252" s="3"/>
      <c r="AK252" s="344"/>
      <c r="AL252" s="3"/>
      <c r="AM252" s="3"/>
    </row>
    <row r="253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44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44"/>
      <c r="AJ253" s="3"/>
      <c r="AK253" s="344"/>
      <c r="AL253" s="3"/>
      <c r="AM253" s="3"/>
    </row>
    <row r="254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44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44"/>
      <c r="AJ254" s="3"/>
      <c r="AK254" s="344"/>
      <c r="AL254" s="3"/>
      <c r="AM254" s="3"/>
    </row>
    <row r="255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44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44"/>
      <c r="AJ255" s="3"/>
      <c r="AK255" s="344"/>
      <c r="AL255" s="3"/>
      <c r="AM255" s="3"/>
    </row>
    <row r="256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44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44"/>
      <c r="AJ256" s="3"/>
      <c r="AK256" s="344"/>
      <c r="AL256" s="3"/>
      <c r="AM256" s="3"/>
    </row>
    <row r="257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44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44"/>
      <c r="AJ257" s="3"/>
      <c r="AK257" s="344"/>
      <c r="AL257" s="3"/>
      <c r="AM257" s="3"/>
    </row>
    <row r="258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44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44"/>
      <c r="AJ258" s="3"/>
      <c r="AK258" s="344"/>
      <c r="AL258" s="3"/>
      <c r="AM258" s="3"/>
    </row>
    <row r="259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44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44"/>
      <c r="AJ259" s="3"/>
      <c r="AK259" s="344"/>
      <c r="AL259" s="3"/>
      <c r="AM259" s="3"/>
    </row>
    <row r="260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44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44"/>
      <c r="AJ260" s="3"/>
      <c r="AK260" s="344"/>
      <c r="AL260" s="3"/>
      <c r="AM260" s="3"/>
    </row>
    <row r="261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44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44"/>
      <c r="AJ261" s="3"/>
      <c r="AK261" s="344"/>
      <c r="AL261" s="3"/>
      <c r="AM261" s="3"/>
    </row>
    <row r="262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44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44"/>
      <c r="AJ262" s="3"/>
      <c r="AK262" s="344"/>
      <c r="AL262" s="3"/>
      <c r="AM262" s="3"/>
    </row>
    <row r="263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44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44"/>
      <c r="AJ263" s="3"/>
      <c r="AK263" s="344"/>
      <c r="AL263" s="3"/>
      <c r="AM263" s="3"/>
    </row>
    <row r="264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44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44"/>
      <c r="AJ264" s="3"/>
      <c r="AK264" s="344"/>
      <c r="AL264" s="3"/>
      <c r="AM264" s="3"/>
    </row>
    <row r="265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44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44"/>
      <c r="AJ265" s="3"/>
      <c r="AK265" s="344"/>
      <c r="AL265" s="3"/>
      <c r="AM265" s="3"/>
    </row>
    <row r="266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44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44"/>
      <c r="AJ266" s="3"/>
      <c r="AK266" s="344"/>
      <c r="AL266" s="3"/>
      <c r="AM266" s="3"/>
    </row>
    <row r="267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44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44"/>
      <c r="AJ267" s="3"/>
      <c r="AK267" s="344"/>
      <c r="AL267" s="3"/>
      <c r="AM267" s="3"/>
    </row>
    <row r="268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44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44"/>
      <c r="AJ268" s="3"/>
      <c r="AK268" s="344"/>
      <c r="AL268" s="3"/>
      <c r="AM268" s="3"/>
    </row>
    <row r="269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44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44"/>
      <c r="AJ269" s="3"/>
      <c r="AK269" s="344"/>
      <c r="AL269" s="3"/>
      <c r="AM269" s="3"/>
    </row>
    <row r="270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44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44"/>
      <c r="AJ270" s="3"/>
      <c r="AK270" s="344"/>
      <c r="AL270" s="3"/>
      <c r="AM270" s="3"/>
    </row>
    <row r="271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44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44"/>
      <c r="AJ271" s="3"/>
      <c r="AK271" s="344"/>
      <c r="AL271" s="3"/>
      <c r="AM271" s="3"/>
    </row>
    <row r="272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44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44"/>
      <c r="AJ272" s="3"/>
      <c r="AK272" s="344"/>
      <c r="AL272" s="3"/>
      <c r="AM272" s="3"/>
    </row>
    <row r="273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44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44"/>
      <c r="AJ273" s="3"/>
      <c r="AK273" s="344"/>
      <c r="AL273" s="3"/>
      <c r="AM273" s="3"/>
    </row>
    <row r="274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44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44"/>
      <c r="AJ274" s="3"/>
      <c r="AK274" s="344"/>
      <c r="AL274" s="3"/>
      <c r="AM274" s="3"/>
    </row>
    <row r="275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44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44"/>
      <c r="AJ275" s="3"/>
      <c r="AK275" s="344"/>
      <c r="AL275" s="3"/>
      <c r="AM275" s="3"/>
    </row>
    <row r="276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44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44"/>
      <c r="AJ276" s="3"/>
      <c r="AK276" s="344"/>
      <c r="AL276" s="3"/>
      <c r="AM276" s="3"/>
    </row>
    <row r="277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44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44"/>
      <c r="AJ277" s="3"/>
      <c r="AK277" s="344"/>
      <c r="AL277" s="3"/>
      <c r="AM277" s="3"/>
    </row>
    <row r="278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44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44"/>
      <c r="AJ278" s="3"/>
      <c r="AK278" s="344"/>
      <c r="AL278" s="3"/>
      <c r="AM278" s="3"/>
    </row>
    <row r="279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44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44"/>
      <c r="AJ279" s="3"/>
      <c r="AK279" s="344"/>
      <c r="AL279" s="3"/>
      <c r="AM279" s="3"/>
    </row>
    <row r="280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44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44"/>
      <c r="AJ280" s="3"/>
      <c r="AK280" s="344"/>
      <c r="AL280" s="3"/>
      <c r="AM280" s="3"/>
    </row>
    <row r="281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44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44"/>
      <c r="AJ281" s="3"/>
      <c r="AK281" s="344"/>
      <c r="AL281" s="3"/>
      <c r="AM281" s="3"/>
    </row>
    <row r="282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44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44"/>
      <c r="AJ282" s="3"/>
      <c r="AK282" s="344"/>
      <c r="AL282" s="3"/>
      <c r="AM282" s="3"/>
    </row>
    <row r="283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44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44"/>
      <c r="AJ283" s="3"/>
      <c r="AK283" s="344"/>
      <c r="AL283" s="3"/>
      <c r="AM283" s="3"/>
    </row>
    <row r="284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44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44"/>
      <c r="AJ284" s="3"/>
      <c r="AK284" s="344"/>
      <c r="AL284" s="3"/>
      <c r="AM284" s="3"/>
    </row>
    <row r="285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44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44"/>
      <c r="AJ285" s="3"/>
      <c r="AK285" s="344"/>
      <c r="AL285" s="3"/>
      <c r="AM285" s="3"/>
    </row>
    <row r="286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44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44"/>
      <c r="AJ286" s="3"/>
      <c r="AK286" s="344"/>
      <c r="AL286" s="3"/>
      <c r="AM286" s="3"/>
    </row>
    <row r="287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44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44"/>
      <c r="AJ287" s="3"/>
      <c r="AK287" s="344"/>
      <c r="AL287" s="3"/>
      <c r="AM287" s="3"/>
    </row>
    <row r="288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44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44"/>
      <c r="AJ288" s="3"/>
      <c r="AK288" s="344"/>
      <c r="AL288" s="3"/>
      <c r="AM288" s="3"/>
    </row>
    <row r="289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44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44"/>
      <c r="AJ289" s="3"/>
      <c r="AK289" s="344"/>
      <c r="AL289" s="3"/>
      <c r="AM289" s="3"/>
    </row>
    <row r="290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44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44"/>
      <c r="AJ290" s="3"/>
      <c r="AK290" s="344"/>
      <c r="AL290" s="3"/>
      <c r="AM290" s="3"/>
    </row>
    <row r="291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44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44"/>
      <c r="AJ291" s="3"/>
      <c r="AK291" s="344"/>
      <c r="AL291" s="3"/>
      <c r="AM291" s="3"/>
    </row>
    <row r="292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44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44"/>
      <c r="AJ292" s="3"/>
      <c r="AK292" s="344"/>
      <c r="AL292" s="3"/>
      <c r="AM292" s="3"/>
    </row>
    <row r="293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44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44"/>
      <c r="AJ293" s="3"/>
      <c r="AK293" s="344"/>
      <c r="AL293" s="3"/>
      <c r="AM293" s="3"/>
    </row>
    <row r="294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44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44"/>
      <c r="AJ294" s="3"/>
      <c r="AK294" s="344"/>
      <c r="AL294" s="3"/>
      <c r="AM294" s="3"/>
    </row>
    <row r="295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44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44"/>
      <c r="AJ295" s="3"/>
      <c r="AK295" s="344"/>
      <c r="AL295" s="3"/>
      <c r="AM295" s="3"/>
    </row>
    <row r="296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44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44"/>
      <c r="AJ296" s="3"/>
      <c r="AK296" s="344"/>
      <c r="AL296" s="3"/>
      <c r="AM296" s="3"/>
    </row>
    <row r="297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44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44"/>
      <c r="AJ297" s="3"/>
      <c r="AK297" s="344"/>
      <c r="AL297" s="3"/>
      <c r="AM297" s="3"/>
    </row>
    <row r="298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44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44"/>
      <c r="AJ298" s="3"/>
      <c r="AK298" s="344"/>
      <c r="AL298" s="3"/>
      <c r="AM298" s="3"/>
    </row>
    <row r="299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44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44"/>
      <c r="AJ299" s="3"/>
      <c r="AK299" s="344"/>
      <c r="AL299" s="3"/>
      <c r="AM299" s="3"/>
    </row>
    <row r="300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44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44"/>
      <c r="AJ300" s="3"/>
      <c r="AK300" s="344"/>
      <c r="AL300" s="3"/>
      <c r="AM300" s="3"/>
    </row>
    <row r="301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44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44"/>
      <c r="AJ301" s="3"/>
      <c r="AK301" s="344"/>
      <c r="AL301" s="3"/>
      <c r="AM301" s="3"/>
    </row>
    <row r="302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44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44"/>
      <c r="AJ302" s="3"/>
      <c r="AK302" s="344"/>
      <c r="AL302" s="3"/>
      <c r="AM302" s="3"/>
    </row>
    <row r="303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44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44"/>
      <c r="AJ303" s="3"/>
      <c r="AK303" s="344"/>
      <c r="AL303" s="3"/>
      <c r="AM303" s="3"/>
    </row>
    <row r="304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44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44"/>
      <c r="AJ304" s="3"/>
      <c r="AK304" s="344"/>
      <c r="AL304" s="3"/>
      <c r="AM304" s="3"/>
    </row>
    <row r="305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44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44"/>
      <c r="AJ305" s="3"/>
      <c r="AK305" s="344"/>
      <c r="AL305" s="3"/>
      <c r="AM305" s="3"/>
    </row>
    <row r="306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44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44"/>
      <c r="AJ306" s="3"/>
      <c r="AK306" s="344"/>
      <c r="AL306" s="3"/>
      <c r="AM306" s="3"/>
    </row>
    <row r="307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44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44"/>
      <c r="AJ307" s="3"/>
      <c r="AK307" s="344"/>
      <c r="AL307" s="3"/>
      <c r="AM307" s="3"/>
    </row>
    <row r="308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44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44"/>
      <c r="AJ308" s="3"/>
      <c r="AK308" s="344"/>
      <c r="AL308" s="3"/>
      <c r="AM308" s="3"/>
    </row>
    <row r="309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44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44"/>
      <c r="AJ309" s="3"/>
      <c r="AK309" s="344"/>
      <c r="AL309" s="3"/>
      <c r="AM309" s="3"/>
    </row>
    <row r="310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44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44"/>
      <c r="AJ310" s="3"/>
      <c r="AK310" s="344"/>
      <c r="AL310" s="3"/>
      <c r="AM310" s="3"/>
    </row>
    <row r="311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44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44"/>
      <c r="AJ311" s="3"/>
      <c r="AK311" s="344"/>
      <c r="AL311" s="3"/>
      <c r="AM311" s="3"/>
    </row>
    <row r="312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44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44"/>
      <c r="AJ312" s="3"/>
      <c r="AK312" s="344"/>
      <c r="AL312" s="3"/>
      <c r="AM312" s="3"/>
    </row>
    <row r="313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44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44"/>
      <c r="AJ313" s="3"/>
      <c r="AK313" s="344"/>
      <c r="AL313" s="3"/>
      <c r="AM313" s="3"/>
    </row>
    <row r="314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44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44"/>
      <c r="AJ314" s="3"/>
      <c r="AK314" s="344"/>
      <c r="AL314" s="3"/>
      <c r="AM314" s="3"/>
    </row>
    <row r="315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44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44"/>
      <c r="AJ315" s="3"/>
      <c r="AK315" s="344"/>
      <c r="AL315" s="3"/>
      <c r="AM315" s="3"/>
    </row>
    <row r="316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44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44"/>
      <c r="AJ316" s="3"/>
      <c r="AK316" s="344"/>
      <c r="AL316" s="3"/>
      <c r="AM316" s="3"/>
    </row>
    <row r="317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44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44"/>
      <c r="AJ317" s="3"/>
      <c r="AK317" s="344"/>
      <c r="AL317" s="3"/>
      <c r="AM317" s="3"/>
    </row>
    <row r="318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44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44"/>
      <c r="AJ318" s="3"/>
      <c r="AK318" s="344"/>
      <c r="AL318" s="3"/>
      <c r="AM318" s="3"/>
    </row>
    <row r="319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44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44"/>
      <c r="AJ319" s="3"/>
      <c r="AK319" s="344"/>
      <c r="AL319" s="3"/>
      <c r="AM319" s="3"/>
    </row>
    <row r="320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44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44"/>
      <c r="AJ320" s="3"/>
      <c r="AK320" s="344"/>
      <c r="AL320" s="3"/>
      <c r="AM320" s="3"/>
    </row>
    <row r="321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44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44"/>
      <c r="AJ321" s="3"/>
      <c r="AK321" s="344"/>
      <c r="AL321" s="3"/>
      <c r="AM321" s="3"/>
    </row>
    <row r="322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44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44"/>
      <c r="AJ322" s="3"/>
      <c r="AK322" s="344"/>
      <c r="AL322" s="3"/>
      <c r="AM322" s="3"/>
    </row>
    <row r="323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44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44"/>
      <c r="AJ323" s="3"/>
      <c r="AK323" s="344"/>
      <c r="AL323" s="3"/>
      <c r="AM323" s="3"/>
    </row>
    <row r="324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44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44"/>
      <c r="AJ324" s="3"/>
      <c r="AK324" s="344"/>
      <c r="AL324" s="3"/>
      <c r="AM324" s="3"/>
    </row>
    <row r="325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44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44"/>
      <c r="AJ325" s="3"/>
      <c r="AK325" s="344"/>
      <c r="AL325" s="3"/>
      <c r="AM325" s="3"/>
    </row>
    <row r="326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44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44"/>
      <c r="AJ326" s="3"/>
      <c r="AK326" s="344"/>
      <c r="AL326" s="3"/>
      <c r="AM326" s="3"/>
    </row>
    <row r="327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44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44"/>
      <c r="AJ327" s="3"/>
      <c r="AK327" s="344"/>
      <c r="AL327" s="3"/>
      <c r="AM327" s="3"/>
    </row>
    <row r="328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44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44"/>
      <c r="AJ328" s="3"/>
      <c r="AK328" s="344"/>
      <c r="AL328" s="3"/>
      <c r="AM328" s="3"/>
    </row>
    <row r="329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44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44"/>
      <c r="AJ329" s="3"/>
      <c r="AK329" s="344"/>
      <c r="AL329" s="3"/>
      <c r="AM329" s="3"/>
    </row>
    <row r="330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44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44"/>
      <c r="AJ330" s="3"/>
      <c r="AK330" s="344"/>
      <c r="AL330" s="3"/>
      <c r="AM330" s="3"/>
    </row>
    <row r="331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44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44"/>
      <c r="AJ331" s="3"/>
      <c r="AK331" s="344"/>
      <c r="AL331" s="3"/>
      <c r="AM331" s="3"/>
    </row>
    <row r="332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44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44"/>
      <c r="AJ332" s="3"/>
      <c r="AK332" s="344"/>
      <c r="AL332" s="3"/>
      <c r="AM332" s="3"/>
    </row>
    <row r="333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44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44"/>
      <c r="AJ333" s="3"/>
      <c r="AK333" s="344"/>
      <c r="AL333" s="3"/>
      <c r="AM333" s="3"/>
    </row>
    <row r="334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44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44"/>
      <c r="AJ334" s="3"/>
      <c r="AK334" s="344"/>
      <c r="AL334" s="3"/>
      <c r="AM334" s="3"/>
    </row>
    <row r="335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44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44"/>
      <c r="AJ335" s="3"/>
      <c r="AK335" s="344"/>
      <c r="AL335" s="3"/>
      <c r="AM335" s="3"/>
    </row>
    <row r="336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44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44"/>
      <c r="AJ336" s="3"/>
      <c r="AK336" s="344"/>
      <c r="AL336" s="3"/>
      <c r="AM336" s="3"/>
    </row>
    <row r="337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44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44"/>
      <c r="AJ337" s="3"/>
      <c r="AK337" s="344"/>
      <c r="AL337" s="3"/>
      <c r="AM337" s="3"/>
    </row>
    <row r="338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44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44"/>
      <c r="AJ338" s="3"/>
      <c r="AK338" s="344"/>
      <c r="AL338" s="3"/>
      <c r="AM338" s="3"/>
    </row>
    <row r="339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44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44"/>
      <c r="AJ339" s="3"/>
      <c r="AK339" s="344"/>
      <c r="AL339" s="3"/>
      <c r="AM339" s="3"/>
    </row>
    <row r="340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44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44"/>
      <c r="AJ340" s="3"/>
      <c r="AK340" s="344"/>
      <c r="AL340" s="3"/>
      <c r="AM340" s="3"/>
    </row>
    <row r="341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44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44"/>
      <c r="AJ341" s="3"/>
      <c r="AK341" s="344"/>
      <c r="AL341" s="3"/>
      <c r="AM341" s="3"/>
    </row>
    <row r="342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44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44"/>
      <c r="AJ342" s="3"/>
      <c r="AK342" s="344"/>
      <c r="AL342" s="3"/>
      <c r="AM342" s="3"/>
    </row>
    <row r="343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44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44"/>
      <c r="AJ343" s="3"/>
      <c r="AK343" s="344"/>
      <c r="AL343" s="3"/>
      <c r="AM343" s="3"/>
    </row>
    <row r="344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44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44"/>
      <c r="AJ344" s="3"/>
      <c r="AK344" s="344"/>
      <c r="AL344" s="3"/>
      <c r="AM344" s="3"/>
    </row>
    <row r="345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44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44"/>
      <c r="AJ345" s="3"/>
      <c r="AK345" s="344"/>
      <c r="AL345" s="3"/>
      <c r="AM345" s="3"/>
    </row>
    <row r="346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44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44"/>
      <c r="AJ346" s="3"/>
      <c r="AK346" s="344"/>
      <c r="AL346" s="3"/>
      <c r="AM346" s="3"/>
    </row>
    <row r="347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44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44"/>
      <c r="AJ347" s="3"/>
      <c r="AK347" s="344"/>
      <c r="AL347" s="3"/>
      <c r="AM347" s="3"/>
    </row>
    <row r="348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44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44"/>
      <c r="AJ348" s="3"/>
      <c r="AK348" s="344"/>
      <c r="AL348" s="3"/>
      <c r="AM348" s="3"/>
    </row>
    <row r="349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44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44"/>
      <c r="AJ349" s="3"/>
      <c r="AK349" s="344"/>
      <c r="AL349" s="3"/>
      <c r="AM349" s="3"/>
    </row>
    <row r="350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44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44"/>
      <c r="AJ350" s="3"/>
      <c r="AK350" s="344"/>
      <c r="AL350" s="3"/>
      <c r="AM350" s="3"/>
    </row>
    <row r="351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44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44"/>
      <c r="AJ351" s="3"/>
      <c r="AK351" s="344"/>
      <c r="AL351" s="3"/>
      <c r="AM351" s="3"/>
    </row>
    <row r="352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44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44"/>
      <c r="AJ352" s="3"/>
      <c r="AK352" s="344"/>
      <c r="AL352" s="3"/>
      <c r="AM352" s="3"/>
    </row>
    <row r="353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44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44"/>
      <c r="AJ353" s="3"/>
      <c r="AK353" s="344"/>
      <c r="AL353" s="3"/>
      <c r="AM353" s="3"/>
    </row>
    <row r="354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44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44"/>
      <c r="AJ354" s="3"/>
      <c r="AK354" s="344"/>
      <c r="AL354" s="3"/>
      <c r="AM354" s="3"/>
    </row>
    <row r="355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44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44"/>
      <c r="AJ355" s="3"/>
      <c r="AK355" s="344"/>
      <c r="AL355" s="3"/>
      <c r="AM355" s="3"/>
    </row>
    <row r="356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44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44"/>
      <c r="AJ356" s="3"/>
      <c r="AK356" s="344"/>
      <c r="AL356" s="3"/>
      <c r="AM356" s="3"/>
    </row>
    <row r="357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44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44"/>
      <c r="AJ357" s="3"/>
      <c r="AK357" s="344"/>
      <c r="AL357" s="3"/>
      <c r="AM357" s="3"/>
    </row>
    <row r="358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44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44"/>
      <c r="AJ358" s="3"/>
      <c r="AK358" s="344"/>
      <c r="AL358" s="3"/>
      <c r="AM358" s="3"/>
    </row>
    <row r="359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44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44"/>
      <c r="AJ359" s="3"/>
      <c r="AK359" s="344"/>
      <c r="AL359" s="3"/>
      <c r="AM359" s="3"/>
    </row>
    <row r="360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44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44"/>
      <c r="AJ360" s="3"/>
      <c r="AK360" s="344"/>
      <c r="AL360" s="3"/>
      <c r="AM360" s="3"/>
    </row>
    <row r="361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44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44"/>
      <c r="AJ361" s="3"/>
      <c r="AK361" s="344"/>
      <c r="AL361" s="3"/>
      <c r="AM361" s="3"/>
    </row>
    <row r="362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44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44"/>
      <c r="AJ362" s="3"/>
      <c r="AK362" s="344"/>
      <c r="AL362" s="3"/>
      <c r="AM362" s="3"/>
    </row>
    <row r="363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44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44"/>
      <c r="AJ363" s="3"/>
      <c r="AK363" s="344"/>
      <c r="AL363" s="3"/>
      <c r="AM363" s="3"/>
    </row>
    <row r="364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44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44"/>
      <c r="AJ364" s="3"/>
      <c r="AK364" s="344"/>
      <c r="AL364" s="3"/>
      <c r="AM364" s="3"/>
    </row>
    <row r="365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44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44"/>
      <c r="AJ365" s="3"/>
      <c r="AK365" s="344"/>
      <c r="AL365" s="3"/>
      <c r="AM365" s="3"/>
    </row>
    <row r="366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44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44"/>
      <c r="AJ366" s="3"/>
      <c r="AK366" s="344"/>
      <c r="AL366" s="3"/>
      <c r="AM366" s="3"/>
    </row>
    <row r="367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44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44"/>
      <c r="AJ367" s="3"/>
      <c r="AK367" s="344"/>
      <c r="AL367" s="3"/>
      <c r="AM367" s="3"/>
    </row>
    <row r="368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44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44"/>
      <c r="AJ368" s="3"/>
      <c r="AK368" s="344"/>
      <c r="AL368" s="3"/>
      <c r="AM368" s="3"/>
    </row>
    <row r="369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44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44"/>
      <c r="AJ369" s="3"/>
      <c r="AK369" s="344"/>
      <c r="AL369" s="3"/>
      <c r="AM369" s="3"/>
    </row>
    <row r="370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44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44"/>
      <c r="AJ370" s="3"/>
      <c r="AK370" s="344"/>
      <c r="AL370" s="3"/>
      <c r="AM370" s="3"/>
    </row>
    <row r="371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44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44"/>
      <c r="AJ371" s="3"/>
      <c r="AK371" s="344"/>
      <c r="AL371" s="3"/>
      <c r="AM371" s="3"/>
    </row>
    <row r="372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44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44"/>
      <c r="AJ372" s="3"/>
      <c r="AK372" s="344"/>
      <c r="AL372" s="3"/>
      <c r="AM372" s="3"/>
    </row>
    <row r="373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44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44"/>
      <c r="AJ373" s="3"/>
      <c r="AK373" s="344"/>
      <c r="AL373" s="3"/>
      <c r="AM373" s="3"/>
    </row>
    <row r="374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44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44"/>
      <c r="AJ374" s="3"/>
      <c r="AK374" s="344"/>
      <c r="AL374" s="3"/>
      <c r="AM374" s="3"/>
    </row>
    <row r="375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44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44"/>
      <c r="AJ375" s="3"/>
      <c r="AK375" s="344"/>
      <c r="AL375" s="3"/>
      <c r="AM375" s="3"/>
    </row>
    <row r="376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44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44"/>
      <c r="AJ376" s="3"/>
      <c r="AK376" s="344"/>
      <c r="AL376" s="3"/>
      <c r="AM376" s="3"/>
    </row>
    <row r="377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44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44"/>
      <c r="AJ377" s="3"/>
      <c r="AK377" s="344"/>
      <c r="AL377" s="3"/>
      <c r="AM377" s="3"/>
    </row>
    <row r="378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44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44"/>
      <c r="AJ378" s="3"/>
      <c r="AK378" s="344"/>
      <c r="AL378" s="3"/>
      <c r="AM378" s="3"/>
    </row>
    <row r="379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44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44"/>
      <c r="AJ379" s="3"/>
      <c r="AK379" s="344"/>
      <c r="AL379" s="3"/>
      <c r="AM379" s="3"/>
    </row>
    <row r="380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44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44"/>
      <c r="AJ380" s="3"/>
      <c r="AK380" s="344"/>
      <c r="AL380" s="3"/>
      <c r="AM380" s="3"/>
    </row>
    <row r="381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44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44"/>
      <c r="AJ381" s="3"/>
      <c r="AK381" s="344"/>
      <c r="AL381" s="3"/>
      <c r="AM381" s="3"/>
    </row>
    <row r="382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44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44"/>
      <c r="AJ382" s="3"/>
      <c r="AK382" s="344"/>
      <c r="AL382" s="3"/>
      <c r="AM382" s="3"/>
    </row>
    <row r="383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44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44"/>
      <c r="AJ383" s="3"/>
      <c r="AK383" s="344"/>
      <c r="AL383" s="3"/>
      <c r="AM383" s="3"/>
    </row>
    <row r="384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44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44"/>
      <c r="AJ384" s="3"/>
      <c r="AK384" s="344"/>
      <c r="AL384" s="3"/>
      <c r="AM384" s="3"/>
    </row>
    <row r="385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44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44"/>
      <c r="AJ385" s="3"/>
      <c r="AK385" s="344"/>
      <c r="AL385" s="3"/>
      <c r="AM385" s="3"/>
    </row>
    <row r="386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44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44"/>
      <c r="AJ386" s="3"/>
      <c r="AK386" s="344"/>
      <c r="AL386" s="3"/>
      <c r="AM386" s="3"/>
    </row>
    <row r="387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44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44"/>
      <c r="AJ387" s="3"/>
      <c r="AK387" s="344"/>
      <c r="AL387" s="3"/>
      <c r="AM387" s="3"/>
    </row>
    <row r="388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44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44"/>
      <c r="AJ388" s="3"/>
      <c r="AK388" s="344"/>
      <c r="AL388" s="3"/>
      <c r="AM388" s="3"/>
    </row>
    <row r="389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44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44"/>
      <c r="AJ389" s="3"/>
      <c r="AK389" s="344"/>
      <c r="AL389" s="3"/>
      <c r="AM389" s="3"/>
    </row>
    <row r="390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44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44"/>
      <c r="AJ390" s="3"/>
      <c r="AK390" s="344"/>
      <c r="AL390" s="3"/>
      <c r="AM390" s="3"/>
    </row>
    <row r="391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44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44"/>
      <c r="AJ391" s="3"/>
      <c r="AK391" s="344"/>
      <c r="AL391" s="3"/>
      <c r="AM391" s="3"/>
    </row>
    <row r="392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44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44"/>
      <c r="AJ392" s="3"/>
      <c r="AK392" s="344"/>
      <c r="AL392" s="3"/>
      <c r="AM392" s="3"/>
    </row>
    <row r="393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44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44"/>
      <c r="AJ393" s="3"/>
      <c r="AK393" s="344"/>
      <c r="AL393" s="3"/>
      <c r="AM393" s="3"/>
    </row>
    <row r="394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44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44"/>
      <c r="AJ394" s="3"/>
      <c r="AK394" s="344"/>
      <c r="AL394" s="3"/>
      <c r="AM394" s="3"/>
    </row>
    <row r="395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44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44"/>
      <c r="AJ395" s="3"/>
      <c r="AK395" s="344"/>
      <c r="AL395" s="3"/>
      <c r="AM395" s="3"/>
    </row>
    <row r="396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44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44"/>
      <c r="AJ396" s="3"/>
      <c r="AK396" s="344"/>
      <c r="AL396" s="3"/>
      <c r="AM396" s="3"/>
    </row>
    <row r="397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44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44"/>
      <c r="AJ397" s="3"/>
      <c r="AK397" s="344"/>
      <c r="AL397" s="3"/>
      <c r="AM397" s="3"/>
    </row>
    <row r="398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44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44"/>
      <c r="AJ398" s="3"/>
      <c r="AK398" s="344"/>
      <c r="AL398" s="3"/>
      <c r="AM398" s="3"/>
    </row>
    <row r="399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44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44"/>
      <c r="AJ399" s="3"/>
      <c r="AK399" s="344"/>
      <c r="AL399" s="3"/>
      <c r="AM399" s="3"/>
    </row>
    <row r="400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44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44"/>
      <c r="AJ400" s="3"/>
      <c r="AK400" s="344"/>
      <c r="AL400" s="3"/>
      <c r="AM400" s="3"/>
    </row>
    <row r="401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44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44"/>
      <c r="AJ401" s="3"/>
      <c r="AK401" s="344"/>
      <c r="AL401" s="3"/>
      <c r="AM401" s="3"/>
    </row>
    <row r="402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44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44"/>
      <c r="AJ402" s="3"/>
      <c r="AK402" s="344"/>
      <c r="AL402" s="3"/>
      <c r="AM402" s="3"/>
    </row>
    <row r="403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44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44"/>
      <c r="AJ403" s="3"/>
      <c r="AK403" s="344"/>
      <c r="AL403" s="3"/>
      <c r="AM403" s="3"/>
    </row>
    <row r="404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44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44"/>
      <c r="AJ404" s="3"/>
      <c r="AK404" s="344"/>
      <c r="AL404" s="3"/>
      <c r="AM404" s="3"/>
    </row>
    <row r="405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44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44"/>
      <c r="AJ405" s="3"/>
      <c r="AK405" s="344"/>
      <c r="AL405" s="3"/>
      <c r="AM405" s="3"/>
    </row>
    <row r="406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44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44"/>
      <c r="AJ406" s="3"/>
      <c r="AK406" s="344"/>
      <c r="AL406" s="3"/>
      <c r="AM406" s="3"/>
    </row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0">
    <mergeCell ref="Z5:AA5"/>
    <mergeCell ref="AB5:AC5"/>
    <mergeCell ref="A1:H1"/>
    <mergeCell ref="A2:H2"/>
    <mergeCell ref="A3:H3"/>
    <mergeCell ref="A5:H5"/>
    <mergeCell ref="L5:P5"/>
    <mergeCell ref="S5:T5"/>
    <mergeCell ref="Y5:Y7"/>
    <mergeCell ref="A94:D94"/>
  </mergeCells>
  <hyperlinks>
    <hyperlink r:id="rId1" ref="H40"/>
    <hyperlink r:id="rId2" ref="H42"/>
    <hyperlink r:id="rId3" ref="H48"/>
    <hyperlink r:id="rId4" ref="H51"/>
    <hyperlink r:id="rId5" ref="H59"/>
    <hyperlink r:id="rId6" ref="H68"/>
    <hyperlink r:id="rId7" ref="H81"/>
    <hyperlink r:id="rId8" ref="H84"/>
    <hyperlink r:id="rId9" ref="H93"/>
    <hyperlink r:id="rId10" ref="G154"/>
    <hyperlink r:id="rId11" ref="G156"/>
    <hyperlink r:id="rId12" ref="G160"/>
  </hyperlinks>
  <printOptions/>
  <pageMargins bottom="0.75" footer="0.0" header="0.0" left="0.7" right="0.7" top="0.75"/>
  <pageSetup orientation="landscape"/>
  <drawing r:id="rId13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16.75"/>
    <col customWidth="1" min="2" max="2" width="35.38"/>
    <col customWidth="1" min="3" max="3" width="19.0"/>
    <col customWidth="1" min="4" max="4" width="22.38"/>
    <col customWidth="1" min="5" max="5" width="31.25"/>
  </cols>
  <sheetData>
    <row r="1" ht="15.75" customHeight="1">
      <c r="A1" s="363" t="s">
        <v>840</v>
      </c>
      <c r="B1" s="335"/>
      <c r="C1" s="73"/>
      <c r="D1" s="73"/>
      <c r="E1" s="73"/>
      <c r="F1" s="73"/>
      <c r="G1" s="447"/>
      <c r="H1" s="64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3"/>
      <c r="Y1" s="73"/>
      <c r="Z1" s="73"/>
    </row>
    <row r="2" ht="15.75" customHeight="1">
      <c r="A2" s="73"/>
      <c r="B2" s="73"/>
      <c r="C2" s="73"/>
      <c r="D2" s="73"/>
      <c r="E2" s="73"/>
      <c r="F2" s="73"/>
      <c r="G2" s="447"/>
      <c r="H2" s="64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3"/>
      <c r="Y2" s="73"/>
      <c r="Z2" s="73"/>
    </row>
    <row r="3" ht="15.75" customHeight="1">
      <c r="A3" s="448" t="s">
        <v>841</v>
      </c>
      <c r="B3" s="73"/>
      <c r="C3" s="73"/>
      <c r="D3" s="73"/>
      <c r="E3" s="73"/>
      <c r="F3" s="73"/>
      <c r="G3" s="447"/>
      <c r="H3" s="64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  <c r="Y3" s="73"/>
      <c r="Z3" s="73"/>
    </row>
    <row r="4" ht="15.75" customHeight="1">
      <c r="A4" s="363" t="s">
        <v>842</v>
      </c>
      <c r="B4" s="73"/>
      <c r="C4" s="73"/>
      <c r="D4" s="73"/>
      <c r="E4" s="73"/>
      <c r="F4" s="73"/>
      <c r="G4" s="447"/>
      <c r="H4" s="64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</row>
    <row r="5" ht="15.75" customHeight="1">
      <c r="A5" s="73"/>
      <c r="B5" s="73"/>
      <c r="C5" s="73"/>
      <c r="D5" s="73"/>
      <c r="E5" s="73"/>
      <c r="F5" s="73"/>
      <c r="G5" s="447"/>
      <c r="H5" s="64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</row>
    <row r="6" ht="15.75" customHeight="1">
      <c r="A6" s="363" t="s">
        <v>843</v>
      </c>
      <c r="B6" s="73"/>
      <c r="C6" s="73"/>
      <c r="D6" s="73"/>
      <c r="E6" s="73"/>
      <c r="F6" s="73"/>
      <c r="G6" s="447"/>
      <c r="H6" s="64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  <c r="T6" s="73"/>
      <c r="U6" s="73"/>
      <c r="V6" s="73"/>
      <c r="W6" s="73"/>
      <c r="X6" s="73"/>
      <c r="Y6" s="73"/>
      <c r="Z6" s="73"/>
    </row>
    <row r="7" ht="15.75" customHeight="1">
      <c r="A7" s="335"/>
      <c r="B7" s="335"/>
      <c r="C7" s="335"/>
      <c r="D7" s="335"/>
      <c r="E7" s="335"/>
      <c r="F7" s="73"/>
      <c r="G7" s="447"/>
      <c r="H7" s="64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</row>
    <row r="8" ht="15.75" customHeight="1">
      <c r="A8" s="363" t="s">
        <v>844</v>
      </c>
      <c r="B8" s="363" t="s">
        <v>533</v>
      </c>
      <c r="C8" s="363" t="s">
        <v>845</v>
      </c>
      <c r="D8" s="363" t="s">
        <v>846</v>
      </c>
      <c r="E8" s="363" t="s">
        <v>517</v>
      </c>
      <c r="F8" s="73"/>
      <c r="G8" s="447"/>
      <c r="H8" s="64"/>
      <c r="I8" s="73"/>
      <c r="J8" s="73"/>
      <c r="K8" s="73"/>
      <c r="L8" s="73"/>
      <c r="M8" s="73"/>
      <c r="N8" s="73"/>
      <c r="O8" s="73"/>
      <c r="P8" s="73"/>
      <c r="Q8" s="73"/>
      <c r="R8" s="73"/>
      <c r="S8" s="73"/>
      <c r="T8" s="73"/>
      <c r="U8" s="73"/>
      <c r="V8" s="73"/>
      <c r="W8" s="73"/>
      <c r="X8" s="73"/>
      <c r="Y8" s="73"/>
      <c r="Z8" s="73"/>
    </row>
    <row r="9" ht="15.75" customHeight="1">
      <c r="A9" s="382">
        <v>1.0</v>
      </c>
      <c r="B9" s="363" t="s">
        <v>847</v>
      </c>
      <c r="C9" s="347" t="s">
        <v>848</v>
      </c>
      <c r="D9" s="382">
        <v>19.0</v>
      </c>
      <c r="E9" s="449"/>
      <c r="F9" s="73"/>
      <c r="G9" s="447">
        <f t="shared" ref="G9:G13" si="1">871.62*3</f>
        <v>2614.86</v>
      </c>
      <c r="H9" s="64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73"/>
      <c r="X9" s="73"/>
      <c r="Y9" s="73"/>
      <c r="Z9" s="73"/>
    </row>
    <row r="10" ht="15.75" customHeight="1">
      <c r="A10" s="335"/>
      <c r="B10" s="335"/>
      <c r="C10" s="347" t="s">
        <v>849</v>
      </c>
      <c r="D10" s="382">
        <v>15.0</v>
      </c>
      <c r="E10" s="449"/>
      <c r="F10" s="73"/>
      <c r="G10" s="447">
        <f t="shared" si="1"/>
        <v>2614.86</v>
      </c>
      <c r="H10" s="64"/>
      <c r="I10" s="73"/>
      <c r="J10" s="73"/>
      <c r="K10" s="73"/>
      <c r="L10" s="73"/>
      <c r="M10" s="73"/>
      <c r="N10" s="73"/>
      <c r="O10" s="73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</row>
    <row r="11" ht="15.75" customHeight="1">
      <c r="A11" s="335"/>
      <c r="B11" s="335"/>
      <c r="C11" s="347" t="s">
        <v>850</v>
      </c>
      <c r="D11" s="382">
        <v>18.0</v>
      </c>
      <c r="E11" s="450" t="s">
        <v>851</v>
      </c>
      <c r="F11" s="73"/>
      <c r="G11" s="447">
        <f t="shared" si="1"/>
        <v>2614.86</v>
      </c>
      <c r="H11" s="64"/>
      <c r="I11" s="73"/>
      <c r="J11" s="73"/>
      <c r="K11" s="73"/>
      <c r="L11" s="73"/>
      <c r="M11" s="73"/>
      <c r="N11" s="73"/>
      <c r="O11" s="73"/>
      <c r="P11" s="73"/>
      <c r="Q11" s="73"/>
      <c r="R11" s="73"/>
      <c r="S11" s="73"/>
      <c r="T11" s="73"/>
      <c r="U11" s="73"/>
      <c r="V11" s="73"/>
      <c r="W11" s="73"/>
      <c r="X11" s="73"/>
      <c r="Y11" s="73"/>
      <c r="Z11" s="73"/>
    </row>
    <row r="12" ht="15.75" customHeight="1">
      <c r="A12" s="335"/>
      <c r="B12" s="335"/>
      <c r="C12" s="347" t="s">
        <v>852</v>
      </c>
      <c r="D12" s="382">
        <v>18.0</v>
      </c>
      <c r="E12" s="449"/>
      <c r="F12" s="73"/>
      <c r="G12" s="447">
        <f t="shared" si="1"/>
        <v>2614.86</v>
      </c>
      <c r="H12" s="64"/>
      <c r="I12" s="73"/>
      <c r="J12" s="73"/>
      <c r="K12" s="73"/>
      <c r="L12" s="73"/>
      <c r="M12" s="73"/>
      <c r="N12" s="73"/>
      <c r="O12" s="73"/>
      <c r="P12" s="73"/>
      <c r="Q12" s="73"/>
      <c r="R12" s="73"/>
      <c r="S12" s="73"/>
      <c r="T12" s="73"/>
      <c r="U12" s="73"/>
      <c r="V12" s="73"/>
      <c r="W12" s="73"/>
      <c r="X12" s="73"/>
      <c r="Y12" s="73"/>
      <c r="Z12" s="73"/>
    </row>
    <row r="13" ht="15.75" customHeight="1">
      <c r="A13" s="335"/>
      <c r="B13" s="335"/>
      <c r="C13" s="347" t="s">
        <v>249</v>
      </c>
      <c r="D13" s="382">
        <v>12.0</v>
      </c>
      <c r="E13" s="449"/>
      <c r="F13" s="73" t="s">
        <v>853</v>
      </c>
      <c r="G13" s="447">
        <f t="shared" si="1"/>
        <v>2614.86</v>
      </c>
      <c r="H13" s="318">
        <f>SUM(G9:G13)</f>
        <v>13074.3</v>
      </c>
      <c r="I13" s="73"/>
      <c r="J13" s="73"/>
      <c r="K13" s="73"/>
      <c r="L13" s="73"/>
      <c r="M13" s="73"/>
      <c r="N13" s="73"/>
      <c r="O13" s="73"/>
      <c r="P13" s="73"/>
      <c r="Q13" s="73"/>
      <c r="R13" s="73"/>
      <c r="S13" s="73"/>
      <c r="T13" s="73"/>
      <c r="U13" s="73"/>
      <c r="V13" s="73"/>
      <c r="W13" s="73"/>
      <c r="X13" s="73"/>
      <c r="Y13" s="73"/>
      <c r="Z13" s="73"/>
    </row>
    <row r="14" ht="15.75" customHeight="1">
      <c r="A14" s="335"/>
      <c r="B14" s="335"/>
      <c r="C14" s="335"/>
      <c r="D14" s="335"/>
      <c r="E14" s="335"/>
      <c r="F14" s="73"/>
      <c r="G14" s="447"/>
      <c r="H14" s="64"/>
      <c r="I14" s="73"/>
      <c r="J14" s="73"/>
      <c r="K14" s="73"/>
      <c r="L14" s="73"/>
      <c r="M14" s="73"/>
      <c r="N14" s="73"/>
      <c r="O14" s="73"/>
      <c r="P14" s="73"/>
      <c r="Q14" s="73"/>
      <c r="R14" s="73"/>
      <c r="S14" s="73"/>
      <c r="T14" s="73"/>
      <c r="U14" s="73"/>
      <c r="V14" s="73"/>
      <c r="W14" s="73"/>
      <c r="X14" s="73"/>
      <c r="Y14" s="73"/>
      <c r="Z14" s="73"/>
    </row>
    <row r="15" ht="15.75" customHeight="1">
      <c r="A15" s="382">
        <v>2.0</v>
      </c>
      <c r="B15" s="363" t="s">
        <v>448</v>
      </c>
      <c r="C15" s="347" t="s">
        <v>249</v>
      </c>
      <c r="D15" s="382">
        <v>12.0</v>
      </c>
      <c r="E15" s="449"/>
      <c r="F15" s="73"/>
      <c r="G15" s="447">
        <f t="shared" ref="G15:G20" si="2">871.62*3</f>
        <v>2614.86</v>
      </c>
      <c r="H15" s="64"/>
      <c r="I15" s="73"/>
      <c r="J15" s="73"/>
      <c r="K15" s="73"/>
      <c r="L15" s="73"/>
      <c r="M15" s="73"/>
      <c r="N15" s="73"/>
      <c r="O15" s="73"/>
      <c r="P15" s="73"/>
      <c r="Q15" s="73"/>
      <c r="R15" s="73"/>
      <c r="S15" s="73"/>
      <c r="T15" s="73"/>
      <c r="U15" s="73"/>
      <c r="V15" s="73"/>
      <c r="W15" s="73"/>
      <c r="X15" s="73"/>
      <c r="Y15" s="73"/>
      <c r="Z15" s="73"/>
    </row>
    <row r="16" ht="15.75" customHeight="1">
      <c r="A16" s="335"/>
      <c r="B16" s="335"/>
      <c r="C16" s="347" t="s">
        <v>854</v>
      </c>
      <c r="D16" s="382">
        <v>16.0</v>
      </c>
      <c r="E16" s="449"/>
      <c r="F16" s="73"/>
      <c r="G16" s="447">
        <f t="shared" si="2"/>
        <v>2614.86</v>
      </c>
      <c r="H16" s="64"/>
      <c r="I16" s="73"/>
      <c r="J16" s="73"/>
      <c r="K16" s="73"/>
      <c r="L16" s="73"/>
      <c r="M16" s="73"/>
      <c r="N16" s="73"/>
      <c r="O16" s="73"/>
      <c r="P16" s="73"/>
      <c r="Q16" s="73"/>
      <c r="R16" s="73"/>
      <c r="S16" s="73"/>
      <c r="T16" s="73"/>
      <c r="U16" s="73"/>
      <c r="V16" s="73"/>
      <c r="W16" s="73"/>
      <c r="X16" s="73"/>
      <c r="Y16" s="73"/>
      <c r="Z16" s="73"/>
    </row>
    <row r="17" ht="15.75" customHeight="1">
      <c r="A17" s="335"/>
      <c r="B17" s="335"/>
      <c r="C17" s="347" t="s">
        <v>852</v>
      </c>
      <c r="D17" s="382">
        <v>18.0</v>
      </c>
      <c r="E17" s="450" t="s">
        <v>851</v>
      </c>
      <c r="F17" s="73"/>
      <c r="G17" s="447">
        <f t="shared" si="2"/>
        <v>2614.86</v>
      </c>
      <c r="H17" s="64"/>
      <c r="I17" s="73"/>
      <c r="J17" s="73"/>
      <c r="K17" s="73"/>
      <c r="L17" s="73"/>
      <c r="M17" s="73"/>
      <c r="N17" s="73"/>
      <c r="O17" s="73"/>
      <c r="P17" s="73"/>
      <c r="Q17" s="73"/>
      <c r="R17" s="73"/>
      <c r="S17" s="73"/>
      <c r="T17" s="73"/>
      <c r="U17" s="73"/>
      <c r="V17" s="73"/>
      <c r="W17" s="73"/>
      <c r="X17" s="73"/>
      <c r="Y17" s="73"/>
      <c r="Z17" s="73"/>
    </row>
    <row r="18" ht="15.75" customHeight="1">
      <c r="A18" s="335"/>
      <c r="B18" s="335"/>
      <c r="C18" s="347" t="s">
        <v>848</v>
      </c>
      <c r="D18" s="382">
        <v>19.0</v>
      </c>
      <c r="E18" s="449"/>
      <c r="F18" s="73"/>
      <c r="G18" s="447">
        <f t="shared" si="2"/>
        <v>2614.86</v>
      </c>
      <c r="H18" s="64"/>
      <c r="I18" s="73"/>
      <c r="J18" s="73"/>
      <c r="K18" s="73"/>
      <c r="L18" s="73"/>
      <c r="M18" s="73"/>
      <c r="N18" s="73"/>
      <c r="O18" s="73"/>
      <c r="P18" s="73"/>
      <c r="Q18" s="73"/>
      <c r="R18" s="73"/>
      <c r="S18" s="73"/>
      <c r="T18" s="73"/>
      <c r="U18" s="73"/>
      <c r="V18" s="73"/>
      <c r="W18" s="73"/>
      <c r="X18" s="73"/>
      <c r="Y18" s="73"/>
      <c r="Z18" s="73"/>
    </row>
    <row r="19" ht="15.75" customHeight="1">
      <c r="A19" s="335"/>
      <c r="B19" s="335"/>
      <c r="C19" s="347" t="s">
        <v>849</v>
      </c>
      <c r="D19" s="382">
        <v>15.0</v>
      </c>
      <c r="E19" s="449"/>
      <c r="F19" s="73"/>
      <c r="G19" s="447">
        <f t="shared" si="2"/>
        <v>2614.86</v>
      </c>
      <c r="H19" s="64"/>
      <c r="I19" s="73"/>
      <c r="J19" s="73"/>
      <c r="K19" s="73"/>
      <c r="L19" s="73"/>
      <c r="M19" s="73"/>
      <c r="N19" s="73"/>
      <c r="O19" s="73"/>
      <c r="P19" s="73"/>
      <c r="Q19" s="73"/>
      <c r="R19" s="73"/>
      <c r="S19" s="73"/>
      <c r="T19" s="73"/>
      <c r="U19" s="73"/>
      <c r="V19" s="73"/>
      <c r="W19" s="73"/>
      <c r="X19" s="73"/>
      <c r="Y19" s="73"/>
      <c r="Z19" s="73"/>
    </row>
    <row r="20" ht="15.75" customHeight="1">
      <c r="A20" s="335"/>
      <c r="B20" s="335"/>
      <c r="C20" s="347" t="s">
        <v>850</v>
      </c>
      <c r="D20" s="382">
        <v>18.0</v>
      </c>
      <c r="E20" s="449"/>
      <c r="F20" s="73" t="s">
        <v>855</v>
      </c>
      <c r="G20" s="447">
        <f t="shared" si="2"/>
        <v>2614.86</v>
      </c>
      <c r="H20" s="318">
        <f>SUM(G15:G20)</f>
        <v>15689.16</v>
      </c>
      <c r="I20" s="73"/>
      <c r="J20" s="73"/>
      <c r="K20" s="73"/>
      <c r="L20" s="73"/>
      <c r="M20" s="73"/>
      <c r="N20" s="73"/>
      <c r="O20" s="73"/>
      <c r="P20" s="73"/>
      <c r="Q20" s="73"/>
      <c r="R20" s="73"/>
      <c r="S20" s="73"/>
      <c r="T20" s="73"/>
      <c r="U20" s="73"/>
      <c r="V20" s="73"/>
      <c r="W20" s="73"/>
      <c r="X20" s="73"/>
      <c r="Y20" s="73"/>
      <c r="Z20" s="73"/>
    </row>
    <row r="21" ht="15.75" customHeight="1">
      <c r="A21" s="335"/>
      <c r="B21" s="335"/>
      <c r="C21" s="335"/>
      <c r="D21" s="335"/>
      <c r="E21" s="335"/>
      <c r="F21" s="73"/>
      <c r="G21" s="447"/>
      <c r="H21" s="64"/>
      <c r="I21" s="73"/>
      <c r="J21" s="73"/>
      <c r="K21" s="73"/>
      <c r="L21" s="73"/>
      <c r="M21" s="73"/>
      <c r="N21" s="73"/>
      <c r="O21" s="73"/>
      <c r="P21" s="73"/>
      <c r="Q21" s="73"/>
      <c r="R21" s="73"/>
      <c r="S21" s="73"/>
      <c r="T21" s="73"/>
      <c r="U21" s="73"/>
      <c r="V21" s="73"/>
      <c r="W21" s="73"/>
      <c r="X21" s="73"/>
      <c r="Y21" s="73"/>
      <c r="Z21" s="73"/>
    </row>
    <row r="22" ht="15.75" customHeight="1">
      <c r="A22" s="382">
        <v>3.0</v>
      </c>
      <c r="B22" s="363" t="s">
        <v>561</v>
      </c>
      <c r="C22" s="347" t="s">
        <v>850</v>
      </c>
      <c r="D22" s="382">
        <v>18.0</v>
      </c>
      <c r="E22" s="449"/>
      <c r="F22" s="73"/>
      <c r="G22" s="447">
        <f t="shared" ref="G22:G26" si="3">871.62*3</f>
        <v>2614.86</v>
      </c>
      <c r="H22" s="64"/>
      <c r="I22" s="73"/>
      <c r="J22" s="73"/>
      <c r="K22" s="73"/>
      <c r="L22" s="73"/>
      <c r="M22" s="73"/>
      <c r="N22" s="73"/>
      <c r="O22" s="73"/>
      <c r="P22" s="73"/>
      <c r="Q22" s="73"/>
      <c r="R22" s="73"/>
      <c r="S22" s="73"/>
      <c r="T22" s="73"/>
      <c r="U22" s="73"/>
      <c r="V22" s="73"/>
      <c r="W22" s="73"/>
      <c r="X22" s="73"/>
      <c r="Y22" s="73"/>
      <c r="Z22" s="73"/>
    </row>
    <row r="23" ht="15.75" customHeight="1">
      <c r="A23" s="335"/>
      <c r="B23" s="335"/>
      <c r="C23" s="347" t="s">
        <v>849</v>
      </c>
      <c r="D23" s="382">
        <v>15.0</v>
      </c>
      <c r="E23" s="449"/>
      <c r="F23" s="73"/>
      <c r="G23" s="447">
        <f t="shared" si="3"/>
        <v>2614.86</v>
      </c>
      <c r="H23" s="64"/>
      <c r="I23" s="73"/>
      <c r="J23" s="73"/>
      <c r="K23" s="73"/>
      <c r="L23" s="73"/>
      <c r="M23" s="73"/>
      <c r="N23" s="73"/>
      <c r="O23" s="73"/>
      <c r="P23" s="73"/>
      <c r="Q23" s="73"/>
      <c r="R23" s="73"/>
      <c r="S23" s="73"/>
      <c r="T23" s="73"/>
      <c r="U23" s="73"/>
      <c r="V23" s="73"/>
      <c r="W23" s="73"/>
      <c r="X23" s="73"/>
      <c r="Y23" s="73"/>
      <c r="Z23" s="73"/>
    </row>
    <row r="24" ht="15.75" customHeight="1">
      <c r="A24" s="335"/>
      <c r="B24" s="335"/>
      <c r="C24" s="347" t="s">
        <v>854</v>
      </c>
      <c r="D24" s="382">
        <v>16.0</v>
      </c>
      <c r="E24" s="450" t="s">
        <v>851</v>
      </c>
      <c r="F24" s="73"/>
      <c r="G24" s="447">
        <f t="shared" si="3"/>
        <v>2614.86</v>
      </c>
      <c r="H24" s="64"/>
      <c r="I24" s="73"/>
      <c r="J24" s="73"/>
      <c r="K24" s="73"/>
      <c r="L24" s="73"/>
      <c r="M24" s="73"/>
      <c r="N24" s="73"/>
      <c r="O24" s="73"/>
      <c r="P24" s="73"/>
      <c r="Q24" s="73"/>
      <c r="R24" s="73"/>
      <c r="S24" s="73"/>
      <c r="T24" s="73"/>
      <c r="U24" s="73"/>
      <c r="V24" s="73"/>
      <c r="W24" s="73"/>
      <c r="X24" s="73"/>
      <c r="Y24" s="73"/>
      <c r="Z24" s="73"/>
    </row>
    <row r="25" ht="15.75" customHeight="1">
      <c r="A25" s="335"/>
      <c r="B25" s="335"/>
      <c r="C25" s="347" t="s">
        <v>848</v>
      </c>
      <c r="D25" s="382">
        <v>19.0</v>
      </c>
      <c r="E25" s="449"/>
      <c r="F25" s="73"/>
      <c r="G25" s="447">
        <f t="shared" si="3"/>
        <v>2614.86</v>
      </c>
      <c r="H25" s="64"/>
      <c r="I25" s="73"/>
      <c r="J25" s="73"/>
      <c r="K25" s="73"/>
      <c r="L25" s="73"/>
      <c r="M25" s="73"/>
      <c r="N25" s="73"/>
      <c r="O25" s="73"/>
      <c r="P25" s="73"/>
      <c r="Q25" s="73"/>
      <c r="R25" s="73"/>
      <c r="S25" s="73"/>
      <c r="T25" s="73"/>
      <c r="U25" s="73"/>
      <c r="V25" s="73"/>
      <c r="W25" s="73"/>
      <c r="X25" s="73"/>
      <c r="Y25" s="73"/>
      <c r="Z25" s="73"/>
    </row>
    <row r="26" ht="15.75" customHeight="1">
      <c r="A26" s="335"/>
      <c r="B26" s="335"/>
      <c r="C26" s="347" t="s">
        <v>852</v>
      </c>
      <c r="D26" s="382">
        <v>18.0</v>
      </c>
      <c r="E26" s="449"/>
      <c r="F26" s="73" t="s">
        <v>853</v>
      </c>
      <c r="G26" s="447">
        <f t="shared" si="3"/>
        <v>2614.86</v>
      </c>
      <c r="H26" s="318">
        <f>SUM(G22:G26)</f>
        <v>13074.3</v>
      </c>
      <c r="I26" s="73"/>
      <c r="J26" s="73"/>
      <c r="K26" s="73"/>
      <c r="L26" s="73"/>
      <c r="M26" s="73"/>
      <c r="N26" s="73"/>
      <c r="O26" s="73"/>
      <c r="P26" s="73"/>
      <c r="Q26" s="73"/>
      <c r="R26" s="73"/>
      <c r="S26" s="73"/>
      <c r="T26" s="73"/>
      <c r="U26" s="73"/>
      <c r="V26" s="73"/>
      <c r="W26" s="73"/>
      <c r="X26" s="73"/>
      <c r="Y26" s="73"/>
      <c r="Z26" s="73"/>
    </row>
    <row r="27" ht="15.75" customHeight="1">
      <c r="A27" s="335"/>
      <c r="B27" s="335"/>
      <c r="C27" s="335"/>
      <c r="D27" s="335"/>
      <c r="E27" s="335"/>
      <c r="F27" s="73"/>
      <c r="G27" s="447"/>
      <c r="H27" s="64"/>
      <c r="I27" s="73"/>
      <c r="J27" s="73"/>
      <c r="K27" s="73"/>
      <c r="L27" s="73"/>
      <c r="M27" s="73"/>
      <c r="N27" s="73"/>
      <c r="O27" s="73"/>
      <c r="P27" s="73"/>
      <c r="Q27" s="73"/>
      <c r="R27" s="73"/>
      <c r="S27" s="73"/>
      <c r="T27" s="73"/>
      <c r="U27" s="73"/>
      <c r="V27" s="73"/>
      <c r="W27" s="73"/>
      <c r="X27" s="73"/>
      <c r="Y27" s="73"/>
      <c r="Z27" s="73"/>
    </row>
    <row r="28" ht="15.75" customHeight="1">
      <c r="A28" s="382">
        <v>4.0</v>
      </c>
      <c r="B28" s="363" t="s">
        <v>856</v>
      </c>
      <c r="C28" s="347" t="s">
        <v>857</v>
      </c>
      <c r="D28" s="382">
        <v>18.0</v>
      </c>
      <c r="E28" s="449"/>
      <c r="F28" s="73"/>
      <c r="G28" s="447">
        <f t="shared" ref="G28:G32" si="4">871.62*3</f>
        <v>2614.86</v>
      </c>
      <c r="H28" s="64"/>
      <c r="I28" s="73"/>
      <c r="J28" s="73"/>
      <c r="K28" s="73"/>
      <c r="L28" s="73"/>
      <c r="M28" s="73"/>
      <c r="N28" s="73"/>
      <c r="O28" s="73"/>
      <c r="P28" s="73"/>
      <c r="Q28" s="73"/>
      <c r="R28" s="73"/>
      <c r="S28" s="73"/>
      <c r="T28" s="73"/>
      <c r="U28" s="73"/>
      <c r="V28" s="73"/>
      <c r="W28" s="73"/>
      <c r="X28" s="73"/>
      <c r="Y28" s="73"/>
      <c r="Z28" s="73"/>
    </row>
    <row r="29" ht="15.75" customHeight="1">
      <c r="A29" s="335"/>
      <c r="B29" s="335"/>
      <c r="C29" s="347" t="s">
        <v>849</v>
      </c>
      <c r="D29" s="382">
        <v>15.0</v>
      </c>
      <c r="E29" s="449"/>
      <c r="F29" s="73"/>
      <c r="G29" s="447">
        <f t="shared" si="4"/>
        <v>2614.86</v>
      </c>
      <c r="H29" s="64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3"/>
      <c r="V29" s="73"/>
      <c r="W29" s="73"/>
      <c r="X29" s="73"/>
      <c r="Y29" s="73"/>
      <c r="Z29" s="73"/>
    </row>
    <row r="30" ht="15.75" customHeight="1">
      <c r="A30" s="335"/>
      <c r="B30" s="335"/>
      <c r="C30" s="347" t="s">
        <v>854</v>
      </c>
      <c r="D30" s="382">
        <v>16.0</v>
      </c>
      <c r="E30" s="450" t="s">
        <v>851</v>
      </c>
      <c r="F30" s="73"/>
      <c r="G30" s="447">
        <f t="shared" si="4"/>
        <v>2614.86</v>
      </c>
      <c r="H30" s="64"/>
      <c r="I30" s="73"/>
      <c r="J30" s="73"/>
      <c r="K30" s="73"/>
      <c r="L30" s="73"/>
      <c r="M30" s="73"/>
      <c r="N30" s="73"/>
      <c r="O30" s="73"/>
      <c r="P30" s="73"/>
      <c r="Q30" s="73"/>
      <c r="R30" s="73"/>
      <c r="S30" s="73"/>
      <c r="T30" s="73"/>
      <c r="U30" s="73"/>
      <c r="V30" s="73"/>
      <c r="W30" s="73"/>
      <c r="X30" s="73"/>
      <c r="Y30" s="73"/>
      <c r="Z30" s="73"/>
    </row>
    <row r="31" ht="15.75" customHeight="1">
      <c r="A31" s="335"/>
      <c r="B31" s="335"/>
      <c r="C31" s="347" t="s">
        <v>848</v>
      </c>
      <c r="D31" s="382">
        <v>19.0</v>
      </c>
      <c r="E31" s="449"/>
      <c r="F31" s="73"/>
      <c r="G31" s="447">
        <f t="shared" si="4"/>
        <v>2614.86</v>
      </c>
      <c r="H31" s="64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3"/>
      <c r="X31" s="73"/>
      <c r="Y31" s="73"/>
      <c r="Z31" s="73"/>
    </row>
    <row r="32" ht="15.75" customHeight="1">
      <c r="A32" s="335"/>
      <c r="B32" s="335"/>
      <c r="C32" s="347" t="s">
        <v>852</v>
      </c>
      <c r="D32" s="382">
        <v>18.0</v>
      </c>
      <c r="E32" s="449"/>
      <c r="F32" s="73" t="s">
        <v>853</v>
      </c>
      <c r="G32" s="447">
        <f t="shared" si="4"/>
        <v>2614.86</v>
      </c>
      <c r="H32" s="318">
        <f>SUM(G28:G32)</f>
        <v>13074.3</v>
      </c>
      <c r="I32" s="73"/>
      <c r="J32" s="73"/>
      <c r="K32" s="73"/>
      <c r="L32" s="73"/>
      <c r="M32" s="73"/>
      <c r="N32" s="73"/>
      <c r="O32" s="73"/>
      <c r="P32" s="73"/>
      <c r="Q32" s="73"/>
      <c r="R32" s="73"/>
      <c r="S32" s="73"/>
      <c r="T32" s="73"/>
      <c r="U32" s="73"/>
      <c r="V32" s="73"/>
      <c r="W32" s="73"/>
      <c r="X32" s="73"/>
      <c r="Y32" s="73"/>
      <c r="Z32" s="73"/>
    </row>
    <row r="33" ht="15.75" customHeight="1">
      <c r="A33" s="335"/>
      <c r="B33" s="335"/>
      <c r="C33" s="335"/>
      <c r="D33" s="335"/>
      <c r="E33" s="335"/>
      <c r="F33" s="73"/>
      <c r="G33" s="447"/>
      <c r="H33" s="64"/>
      <c r="I33" s="73"/>
      <c r="J33" s="73"/>
      <c r="K33" s="73"/>
      <c r="L33" s="73"/>
      <c r="M33" s="73"/>
      <c r="N33" s="73"/>
      <c r="O33" s="73"/>
      <c r="P33" s="73"/>
      <c r="Q33" s="73"/>
      <c r="R33" s="73"/>
      <c r="S33" s="73"/>
      <c r="T33" s="73"/>
      <c r="U33" s="73"/>
      <c r="V33" s="73"/>
      <c r="W33" s="73"/>
      <c r="X33" s="73"/>
      <c r="Y33" s="73"/>
      <c r="Z33" s="73"/>
    </row>
    <row r="34" ht="15.75" customHeight="1">
      <c r="A34" s="382">
        <v>5.0</v>
      </c>
      <c r="B34" s="363" t="s">
        <v>858</v>
      </c>
      <c r="C34" s="347" t="s">
        <v>857</v>
      </c>
      <c r="D34" s="382">
        <v>18.0</v>
      </c>
      <c r="E34" s="449"/>
      <c r="F34" s="73"/>
      <c r="G34" s="447">
        <f t="shared" ref="G34:G38" si="5">871.62*3</f>
        <v>2614.86</v>
      </c>
      <c r="H34" s="64"/>
      <c r="I34" s="73"/>
      <c r="J34" s="73"/>
      <c r="K34" s="73"/>
      <c r="L34" s="73"/>
      <c r="M34" s="73"/>
      <c r="N34" s="73"/>
      <c r="O34" s="73"/>
      <c r="P34" s="73"/>
      <c r="Q34" s="73"/>
      <c r="R34" s="73"/>
      <c r="S34" s="73"/>
      <c r="T34" s="73"/>
      <c r="U34" s="73"/>
      <c r="V34" s="73"/>
      <c r="W34" s="73"/>
      <c r="X34" s="73"/>
      <c r="Y34" s="73"/>
      <c r="Z34" s="73"/>
    </row>
    <row r="35" ht="15.75" customHeight="1">
      <c r="A35" s="335"/>
      <c r="B35" s="335"/>
      <c r="C35" s="347" t="s">
        <v>849</v>
      </c>
      <c r="D35" s="382">
        <v>15.0</v>
      </c>
      <c r="E35" s="449"/>
      <c r="F35" s="73"/>
      <c r="G35" s="447">
        <f t="shared" si="5"/>
        <v>2614.86</v>
      </c>
      <c r="H35" s="64"/>
      <c r="I35" s="73"/>
      <c r="J35" s="73"/>
      <c r="K35" s="73"/>
      <c r="L35" s="73"/>
      <c r="M35" s="73"/>
      <c r="N35" s="73"/>
      <c r="O35" s="73"/>
      <c r="P35" s="73"/>
      <c r="Q35" s="73"/>
      <c r="R35" s="73"/>
      <c r="S35" s="73"/>
      <c r="T35" s="73"/>
      <c r="U35" s="73"/>
      <c r="V35" s="73"/>
      <c r="W35" s="73"/>
      <c r="X35" s="73"/>
      <c r="Y35" s="73"/>
      <c r="Z35" s="73"/>
    </row>
    <row r="36" ht="15.75" customHeight="1">
      <c r="A36" s="335"/>
      <c r="B36" s="335"/>
      <c r="C36" s="347" t="s">
        <v>854</v>
      </c>
      <c r="D36" s="382">
        <v>16.0</v>
      </c>
      <c r="E36" s="450" t="s">
        <v>851</v>
      </c>
      <c r="F36" s="73"/>
      <c r="G36" s="447">
        <f t="shared" si="5"/>
        <v>2614.86</v>
      </c>
      <c r="H36" s="64"/>
      <c r="I36" s="73"/>
      <c r="J36" s="73"/>
      <c r="K36" s="73"/>
      <c r="L36" s="73"/>
      <c r="M36" s="73"/>
      <c r="N36" s="73"/>
      <c r="O36" s="73"/>
      <c r="P36" s="73"/>
      <c r="Q36" s="73"/>
      <c r="R36" s="73"/>
      <c r="S36" s="73"/>
      <c r="T36" s="73"/>
      <c r="U36" s="73"/>
      <c r="V36" s="73"/>
      <c r="W36" s="73"/>
      <c r="X36" s="73"/>
      <c r="Y36" s="73"/>
      <c r="Z36" s="73"/>
    </row>
    <row r="37" ht="15.75" customHeight="1">
      <c r="A37" s="335"/>
      <c r="B37" s="335"/>
      <c r="C37" s="347" t="s">
        <v>848</v>
      </c>
      <c r="D37" s="382">
        <v>19.0</v>
      </c>
      <c r="E37" s="449"/>
      <c r="F37" s="73"/>
      <c r="G37" s="447">
        <f t="shared" si="5"/>
        <v>2614.86</v>
      </c>
      <c r="H37" s="64"/>
      <c r="I37" s="73"/>
      <c r="J37" s="73"/>
      <c r="K37" s="73"/>
      <c r="L37" s="73"/>
      <c r="M37" s="73"/>
      <c r="N37" s="73"/>
      <c r="O37" s="73"/>
      <c r="P37" s="73"/>
      <c r="Q37" s="73"/>
      <c r="R37" s="73"/>
      <c r="S37" s="73"/>
      <c r="T37" s="73"/>
      <c r="U37" s="73"/>
      <c r="V37" s="73"/>
      <c r="W37" s="73"/>
      <c r="X37" s="73"/>
      <c r="Y37" s="73"/>
      <c r="Z37" s="73"/>
    </row>
    <row r="38" ht="15.75" customHeight="1">
      <c r="A38" s="335"/>
      <c r="B38" s="335"/>
      <c r="C38" s="347" t="s">
        <v>852</v>
      </c>
      <c r="D38" s="382">
        <v>18.0</v>
      </c>
      <c r="E38" s="449"/>
      <c r="F38" s="73"/>
      <c r="G38" s="447">
        <f t="shared" si="5"/>
        <v>2614.86</v>
      </c>
      <c r="H38" s="318">
        <f>SUM(G34:G38)</f>
        <v>13074.3</v>
      </c>
      <c r="I38" s="73"/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</row>
    <row r="39" ht="15.75" customHeight="1">
      <c r="A39" s="335"/>
      <c r="B39" s="335"/>
      <c r="C39" s="335"/>
      <c r="D39" s="335"/>
      <c r="E39" s="335"/>
      <c r="F39" s="73"/>
      <c r="G39" s="447"/>
      <c r="H39" s="64"/>
      <c r="I39" s="73"/>
      <c r="J39" s="73"/>
      <c r="K39" s="73"/>
      <c r="L39" s="73"/>
      <c r="M39" s="73"/>
      <c r="N39" s="73"/>
      <c r="O39" s="73"/>
      <c r="P39" s="73"/>
      <c r="Q39" s="73"/>
      <c r="R39" s="73"/>
      <c r="S39" s="73"/>
      <c r="T39" s="73"/>
      <c r="U39" s="73"/>
      <c r="V39" s="73"/>
      <c r="W39" s="73"/>
      <c r="X39" s="73"/>
      <c r="Y39" s="73"/>
      <c r="Z39" s="73"/>
    </row>
    <row r="40" ht="15.75" customHeight="1">
      <c r="A40" s="382">
        <v>6.0</v>
      </c>
      <c r="B40" s="363" t="s">
        <v>859</v>
      </c>
      <c r="C40" s="347" t="s">
        <v>857</v>
      </c>
      <c r="D40" s="382">
        <v>18.0</v>
      </c>
      <c r="E40" s="449"/>
      <c r="F40" s="73"/>
      <c r="G40" s="447">
        <v>2614.86</v>
      </c>
      <c r="H40" s="64"/>
      <c r="I40" s="73"/>
      <c r="J40" s="73"/>
      <c r="K40" s="73"/>
      <c r="L40" s="73"/>
      <c r="M40" s="73"/>
      <c r="N40" s="73"/>
      <c r="O40" s="73"/>
      <c r="P40" s="73"/>
      <c r="Q40" s="73"/>
      <c r="R40" s="73"/>
      <c r="S40" s="73"/>
      <c r="T40" s="73"/>
      <c r="U40" s="73"/>
      <c r="V40" s="73"/>
      <c r="W40" s="73"/>
      <c r="X40" s="73"/>
      <c r="Y40" s="73"/>
      <c r="Z40" s="73"/>
    </row>
    <row r="41" ht="15.75" customHeight="1">
      <c r="A41" s="335"/>
      <c r="B41" s="335"/>
      <c r="C41" s="347" t="s">
        <v>849</v>
      </c>
      <c r="D41" s="382">
        <v>15.0</v>
      </c>
      <c r="E41" s="449"/>
      <c r="F41" s="73"/>
      <c r="G41" s="447">
        <v>2614.86</v>
      </c>
      <c r="H41" s="64"/>
      <c r="I41" s="73"/>
      <c r="J41" s="73"/>
      <c r="K41" s="73"/>
      <c r="L41" s="73"/>
      <c r="M41" s="73"/>
      <c r="N41" s="73"/>
      <c r="O41" s="73"/>
      <c r="P41" s="73"/>
      <c r="Q41" s="73"/>
      <c r="R41" s="73"/>
      <c r="S41" s="73"/>
      <c r="T41" s="73"/>
      <c r="U41" s="73"/>
      <c r="V41" s="73"/>
      <c r="W41" s="73"/>
      <c r="X41" s="73"/>
      <c r="Y41" s="73"/>
      <c r="Z41" s="73"/>
    </row>
    <row r="42" ht="15.75" customHeight="1">
      <c r="A42" s="335"/>
      <c r="B42" s="335"/>
      <c r="C42" s="347" t="s">
        <v>854</v>
      </c>
      <c r="D42" s="382">
        <v>16.0</v>
      </c>
      <c r="E42" s="450" t="s">
        <v>851</v>
      </c>
      <c r="F42" s="73"/>
      <c r="G42" s="447">
        <v>2614.86</v>
      </c>
      <c r="H42" s="64"/>
      <c r="I42" s="73"/>
      <c r="J42" s="73"/>
      <c r="K42" s="73"/>
      <c r="L42" s="73"/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73"/>
      <c r="X42" s="73"/>
      <c r="Y42" s="73"/>
      <c r="Z42" s="73"/>
    </row>
    <row r="43" ht="15.75" customHeight="1">
      <c r="A43" s="335"/>
      <c r="B43" s="335"/>
      <c r="C43" s="347" t="s">
        <v>848</v>
      </c>
      <c r="D43" s="382">
        <v>19.0</v>
      </c>
      <c r="E43" s="449"/>
      <c r="F43" s="73"/>
      <c r="G43" s="447">
        <v>2614.86</v>
      </c>
      <c r="H43" s="64"/>
      <c r="I43" s="73"/>
      <c r="J43" s="73"/>
      <c r="K43" s="73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73"/>
      <c r="X43" s="73"/>
      <c r="Y43" s="73"/>
      <c r="Z43" s="73"/>
    </row>
    <row r="44" ht="15.75" customHeight="1">
      <c r="A44" s="335"/>
      <c r="B44" s="335"/>
      <c r="C44" s="347" t="s">
        <v>852</v>
      </c>
      <c r="D44" s="382">
        <v>18.0</v>
      </c>
      <c r="E44" s="449"/>
      <c r="F44" s="73"/>
      <c r="G44" s="447">
        <v>2614.86</v>
      </c>
      <c r="H44" s="318">
        <f>SUM(G40:G44)</f>
        <v>13074.3</v>
      </c>
      <c r="I44" s="73"/>
      <c r="J44" s="73"/>
      <c r="K44" s="73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X44" s="73"/>
      <c r="Y44" s="73"/>
      <c r="Z44" s="73"/>
    </row>
    <row r="45" ht="15.75" customHeight="1">
      <c r="A45" s="335"/>
      <c r="B45" s="335"/>
      <c r="C45" s="335"/>
      <c r="D45" s="335"/>
      <c r="E45" s="335"/>
      <c r="F45" s="73"/>
      <c r="G45" s="447"/>
      <c r="H45" s="64"/>
      <c r="I45" s="73"/>
      <c r="J45" s="73"/>
      <c r="K45" s="73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X45" s="73"/>
      <c r="Y45" s="73"/>
      <c r="Z45" s="73"/>
    </row>
    <row r="46" ht="15.75" customHeight="1">
      <c r="A46" s="382">
        <v>7.0</v>
      </c>
      <c r="B46" s="363" t="s">
        <v>860</v>
      </c>
      <c r="C46" s="347" t="s">
        <v>848</v>
      </c>
      <c r="D46" s="382">
        <v>19.0</v>
      </c>
      <c r="E46" s="449"/>
      <c r="F46" s="73"/>
      <c r="G46" s="447">
        <v>2614.86</v>
      </c>
      <c r="H46" s="64"/>
      <c r="I46" s="73"/>
      <c r="J46" s="73"/>
      <c r="K46" s="7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73"/>
      <c r="X46" s="73"/>
      <c r="Y46" s="73"/>
      <c r="Z46" s="73"/>
    </row>
    <row r="47" ht="15.75" customHeight="1">
      <c r="A47" s="335"/>
      <c r="B47" s="448" t="s">
        <v>861</v>
      </c>
      <c r="C47" s="347" t="s">
        <v>849</v>
      </c>
      <c r="D47" s="382">
        <v>15.0</v>
      </c>
      <c r="E47" s="450" t="s">
        <v>851</v>
      </c>
      <c r="F47" s="73"/>
      <c r="G47" s="447">
        <v>2614.86</v>
      </c>
      <c r="H47" s="64"/>
      <c r="I47" s="73"/>
      <c r="J47" s="73"/>
      <c r="K47" s="7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X47" s="73"/>
      <c r="Y47" s="73"/>
      <c r="Z47" s="73"/>
    </row>
    <row r="48" ht="15.75" customHeight="1">
      <c r="A48" s="335"/>
      <c r="B48" s="335"/>
      <c r="C48" s="347" t="s">
        <v>850</v>
      </c>
      <c r="D48" s="382">
        <v>18.0</v>
      </c>
      <c r="E48" s="449"/>
      <c r="F48" s="73"/>
      <c r="G48" s="447">
        <v>2614.86</v>
      </c>
      <c r="H48" s="64"/>
      <c r="I48" s="73"/>
      <c r="J48" s="73"/>
      <c r="K48" s="73"/>
      <c r="L48" s="73"/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73"/>
      <c r="X48" s="73"/>
      <c r="Y48" s="73"/>
      <c r="Z48" s="73"/>
    </row>
    <row r="49" ht="15.75" customHeight="1">
      <c r="A49" s="335"/>
      <c r="B49" s="335"/>
      <c r="C49" s="347" t="s">
        <v>854</v>
      </c>
      <c r="D49" s="382">
        <v>16.0</v>
      </c>
      <c r="E49" s="449"/>
      <c r="F49" s="73"/>
      <c r="G49" s="447">
        <v>2614.86</v>
      </c>
      <c r="H49" s="318">
        <f>SUM(G46:G49)</f>
        <v>10459.44</v>
      </c>
      <c r="I49" s="73"/>
      <c r="J49" s="73"/>
      <c r="K49" s="73"/>
      <c r="L49" s="73"/>
      <c r="M49" s="73"/>
      <c r="N49" s="73"/>
      <c r="O49" s="73"/>
      <c r="P49" s="73"/>
      <c r="Q49" s="73"/>
      <c r="R49" s="73"/>
      <c r="S49" s="73"/>
      <c r="T49" s="73"/>
      <c r="U49" s="73"/>
      <c r="V49" s="73"/>
      <c r="W49" s="73"/>
      <c r="X49" s="73"/>
      <c r="Y49" s="73"/>
      <c r="Z49" s="73"/>
    </row>
    <row r="50" ht="15.75" customHeight="1">
      <c r="A50" s="335"/>
      <c r="B50" s="335"/>
      <c r="C50" s="335"/>
      <c r="D50" s="335"/>
      <c r="E50" s="335"/>
      <c r="F50" s="73"/>
      <c r="G50" s="447"/>
      <c r="H50" s="64"/>
      <c r="I50" s="73"/>
      <c r="J50" s="73"/>
      <c r="K50" s="73"/>
      <c r="L50" s="73"/>
      <c r="M50" s="73"/>
      <c r="N50" s="73"/>
      <c r="O50" s="73"/>
      <c r="P50" s="73"/>
      <c r="Q50" s="73"/>
      <c r="R50" s="73"/>
      <c r="S50" s="73"/>
      <c r="T50" s="73"/>
      <c r="U50" s="73"/>
      <c r="V50" s="73"/>
      <c r="W50" s="73"/>
      <c r="X50" s="73"/>
      <c r="Y50" s="73"/>
      <c r="Z50" s="73"/>
    </row>
    <row r="51" ht="15.75" customHeight="1">
      <c r="A51" s="382">
        <v>8.0</v>
      </c>
      <c r="B51" s="363" t="s">
        <v>479</v>
      </c>
      <c r="C51" s="347" t="s">
        <v>848</v>
      </c>
      <c r="D51" s="382">
        <v>19.0</v>
      </c>
      <c r="E51" s="335"/>
      <c r="F51" s="73"/>
      <c r="G51" s="447">
        <v>2614.86</v>
      </c>
      <c r="H51" s="64"/>
      <c r="I51" s="73"/>
      <c r="J51" s="73"/>
      <c r="K51" s="73"/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  <c r="W51" s="73"/>
      <c r="X51" s="73"/>
      <c r="Y51" s="73"/>
      <c r="Z51" s="73"/>
    </row>
    <row r="52" ht="15.75" customHeight="1">
      <c r="A52" s="335"/>
      <c r="B52" s="335"/>
      <c r="C52" s="347" t="s">
        <v>849</v>
      </c>
      <c r="D52" s="382">
        <v>15.0</v>
      </c>
      <c r="E52" s="335"/>
      <c r="F52" s="73"/>
      <c r="G52" s="447">
        <v>2614.86</v>
      </c>
      <c r="H52" s="64"/>
      <c r="I52" s="73"/>
      <c r="J52" s="73"/>
      <c r="K52" s="73"/>
      <c r="L52" s="73"/>
      <c r="M52" s="73"/>
      <c r="N52" s="73"/>
      <c r="O52" s="73"/>
      <c r="P52" s="73"/>
      <c r="Q52" s="73"/>
      <c r="R52" s="73"/>
      <c r="S52" s="73"/>
      <c r="T52" s="73"/>
      <c r="U52" s="73"/>
      <c r="V52" s="73"/>
      <c r="W52" s="73"/>
      <c r="X52" s="73"/>
      <c r="Y52" s="73"/>
      <c r="Z52" s="73"/>
    </row>
    <row r="53" ht="15.75" customHeight="1">
      <c r="A53" s="335"/>
      <c r="B53" s="335"/>
      <c r="C53" s="347" t="s">
        <v>850</v>
      </c>
      <c r="D53" s="382">
        <v>18.0</v>
      </c>
      <c r="E53" s="335"/>
      <c r="F53" s="73"/>
      <c r="G53" s="447">
        <v>2614.86</v>
      </c>
      <c r="H53" s="64"/>
      <c r="I53" s="73"/>
      <c r="J53" s="73"/>
      <c r="K53" s="73"/>
      <c r="L53" s="73"/>
      <c r="M53" s="73"/>
      <c r="N53" s="73"/>
      <c r="O53" s="73"/>
      <c r="P53" s="73"/>
      <c r="Q53" s="73"/>
      <c r="R53" s="73"/>
      <c r="S53" s="73"/>
      <c r="T53" s="73"/>
      <c r="U53" s="73"/>
      <c r="V53" s="73"/>
      <c r="W53" s="73"/>
      <c r="X53" s="73"/>
      <c r="Y53" s="73"/>
      <c r="Z53" s="73"/>
    </row>
    <row r="54" ht="15.75" customHeight="1">
      <c r="A54" s="335"/>
      <c r="B54" s="335"/>
      <c r="C54" s="347" t="s">
        <v>852</v>
      </c>
      <c r="D54" s="382">
        <v>18.0</v>
      </c>
      <c r="E54" s="335"/>
      <c r="F54" s="73"/>
      <c r="G54" s="447">
        <v>2614.86</v>
      </c>
      <c r="H54" s="64"/>
      <c r="I54" s="73"/>
      <c r="J54" s="73"/>
      <c r="K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X54" s="73"/>
      <c r="Y54" s="73"/>
      <c r="Z54" s="73"/>
    </row>
    <row r="55" ht="15.75" customHeight="1">
      <c r="A55" s="335"/>
      <c r="B55" s="335"/>
      <c r="C55" s="347" t="s">
        <v>854</v>
      </c>
      <c r="D55" s="382">
        <v>16.0</v>
      </c>
      <c r="E55" s="335"/>
      <c r="F55" s="73"/>
      <c r="G55" s="447">
        <v>2614.86</v>
      </c>
      <c r="H55" s="64"/>
      <c r="I55" s="73"/>
      <c r="J55" s="73"/>
      <c r="K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X55" s="73"/>
      <c r="Y55" s="73"/>
      <c r="Z55" s="73"/>
    </row>
    <row r="56" ht="15.75" customHeight="1">
      <c r="A56" s="335"/>
      <c r="B56" s="335"/>
      <c r="C56" s="347" t="s">
        <v>862</v>
      </c>
      <c r="D56" s="451">
        <v>7.0</v>
      </c>
      <c r="E56" s="452" t="s">
        <v>863</v>
      </c>
      <c r="F56" s="73"/>
      <c r="G56" s="447">
        <f t="shared" ref="G56:G57" si="6">2614.86*10/D56</f>
        <v>3735.514286</v>
      </c>
      <c r="H56" s="64"/>
      <c r="I56" s="73"/>
      <c r="J56" s="73"/>
      <c r="K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X56" s="73"/>
      <c r="Y56" s="73"/>
      <c r="Z56" s="73"/>
    </row>
    <row r="57" ht="15.75" customHeight="1">
      <c r="A57" s="335"/>
      <c r="B57" s="335"/>
      <c r="C57" s="347" t="s">
        <v>864</v>
      </c>
      <c r="D57" s="376">
        <v>9.0</v>
      </c>
      <c r="E57" s="452" t="s">
        <v>863</v>
      </c>
      <c r="F57" s="73"/>
      <c r="G57" s="447">
        <f t="shared" si="6"/>
        <v>2905.4</v>
      </c>
      <c r="H57" s="318">
        <f>SUM(G51:G57)</f>
        <v>19715.21429</v>
      </c>
      <c r="I57" s="73"/>
      <c r="J57" s="73"/>
      <c r="K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X57" s="73"/>
      <c r="Y57" s="73"/>
      <c r="Z57" s="73"/>
    </row>
    <row r="58" ht="15.75" customHeight="1">
      <c r="A58" s="335"/>
      <c r="B58" s="335"/>
      <c r="C58" s="335"/>
      <c r="D58" s="335"/>
      <c r="E58" s="335"/>
      <c r="F58" s="73"/>
      <c r="G58" s="447"/>
      <c r="H58" s="64"/>
      <c r="I58" s="73"/>
      <c r="J58" s="73"/>
      <c r="K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X58" s="73"/>
      <c r="Y58" s="73"/>
      <c r="Z58" s="73"/>
    </row>
    <row r="59" ht="15.75" customHeight="1">
      <c r="A59" s="382">
        <v>9.0</v>
      </c>
      <c r="B59" s="363" t="s">
        <v>838</v>
      </c>
      <c r="C59" s="347" t="s">
        <v>249</v>
      </c>
      <c r="D59" s="382">
        <v>12.0</v>
      </c>
      <c r="E59" s="449"/>
      <c r="F59" s="73"/>
      <c r="G59" s="447">
        <v>2614.86</v>
      </c>
      <c r="H59" s="64"/>
      <c r="I59" s="73"/>
      <c r="J59" s="73"/>
      <c r="K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X59" s="73"/>
      <c r="Y59" s="73"/>
      <c r="Z59" s="73"/>
    </row>
    <row r="60" ht="15.75" customHeight="1">
      <c r="A60" s="335"/>
      <c r="B60" s="335"/>
      <c r="C60" s="347" t="s">
        <v>854</v>
      </c>
      <c r="D60" s="382">
        <v>16.0</v>
      </c>
      <c r="E60" s="449"/>
      <c r="F60" s="73"/>
      <c r="G60" s="447">
        <v>2614.86</v>
      </c>
      <c r="H60" s="64"/>
      <c r="I60" s="73"/>
      <c r="J60" s="73"/>
      <c r="K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X60" s="73"/>
      <c r="Y60" s="73"/>
      <c r="Z60" s="73"/>
    </row>
    <row r="61" ht="15.75" customHeight="1">
      <c r="A61" s="335"/>
      <c r="B61" s="335"/>
      <c r="C61" s="347" t="s">
        <v>852</v>
      </c>
      <c r="D61" s="382">
        <v>18.0</v>
      </c>
      <c r="E61" s="450" t="s">
        <v>851</v>
      </c>
      <c r="F61" s="73"/>
      <c r="G61" s="447">
        <v>2614.86</v>
      </c>
      <c r="H61" s="64"/>
      <c r="I61" s="73"/>
      <c r="J61" s="73"/>
      <c r="K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X61" s="73"/>
      <c r="Y61" s="73"/>
      <c r="Z61" s="73"/>
    </row>
    <row r="62" ht="15.75" customHeight="1">
      <c r="A62" s="335"/>
      <c r="B62" s="335"/>
      <c r="C62" s="347" t="s">
        <v>848</v>
      </c>
      <c r="D62" s="382">
        <v>19.0</v>
      </c>
      <c r="E62" s="449"/>
      <c r="F62" s="73"/>
      <c r="G62" s="447">
        <v>2614.86</v>
      </c>
      <c r="H62" s="64"/>
      <c r="I62" s="73"/>
      <c r="J62" s="73"/>
      <c r="K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X62" s="73"/>
      <c r="Y62" s="73"/>
      <c r="Z62" s="73"/>
    </row>
    <row r="63" ht="15.75" customHeight="1">
      <c r="A63" s="335"/>
      <c r="B63" s="335"/>
      <c r="C63" s="347" t="s">
        <v>849</v>
      </c>
      <c r="D63" s="382">
        <v>15.0</v>
      </c>
      <c r="E63" s="449"/>
      <c r="F63" s="73"/>
      <c r="G63" s="447">
        <v>2614.86</v>
      </c>
      <c r="H63" s="64"/>
      <c r="I63" s="73"/>
      <c r="J63" s="73"/>
      <c r="K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X63" s="73"/>
      <c r="Y63" s="73"/>
      <c r="Z63" s="73"/>
    </row>
    <row r="64" ht="15.75" customHeight="1">
      <c r="A64" s="335"/>
      <c r="B64" s="335"/>
      <c r="C64" s="347" t="s">
        <v>850</v>
      </c>
      <c r="D64" s="382">
        <v>18.0</v>
      </c>
      <c r="E64" s="449"/>
      <c r="F64" s="73"/>
      <c r="G64" s="447">
        <v>2614.86</v>
      </c>
      <c r="H64" s="318">
        <f>SUM(G59:G64)</f>
        <v>15689.16</v>
      </c>
      <c r="I64" s="73"/>
      <c r="J64" s="73"/>
      <c r="K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</row>
    <row r="65" ht="15.75" customHeight="1">
      <c r="A65" s="335"/>
      <c r="B65" s="335"/>
      <c r="C65" s="335"/>
      <c r="D65" s="335"/>
      <c r="E65" s="335"/>
      <c r="F65" s="73"/>
      <c r="G65" s="447"/>
      <c r="H65" s="64"/>
      <c r="I65" s="73"/>
      <c r="J65" s="73"/>
      <c r="K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</row>
    <row r="66" ht="15.75" customHeight="1">
      <c r="A66" s="382">
        <v>10.0</v>
      </c>
      <c r="B66" s="363" t="s">
        <v>487</v>
      </c>
      <c r="C66" s="347" t="s">
        <v>848</v>
      </c>
      <c r="D66" s="382">
        <v>19.0</v>
      </c>
      <c r="E66" s="335"/>
      <c r="F66" s="73"/>
      <c r="G66" s="447">
        <v>2614.86</v>
      </c>
      <c r="H66" s="64"/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</row>
    <row r="67" ht="15.75" customHeight="1">
      <c r="A67" s="335"/>
      <c r="B67" s="448" t="s">
        <v>861</v>
      </c>
      <c r="C67" s="347" t="s">
        <v>854</v>
      </c>
      <c r="D67" s="382">
        <v>16.0</v>
      </c>
      <c r="E67" s="335"/>
      <c r="F67" s="73"/>
      <c r="G67" s="447">
        <v>2614.86</v>
      </c>
      <c r="H67" s="64"/>
      <c r="I67" s="73"/>
      <c r="J67" s="73"/>
      <c r="K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X67" s="73"/>
      <c r="Y67" s="73"/>
      <c r="Z67" s="73"/>
    </row>
    <row r="68" ht="15.75" customHeight="1">
      <c r="A68" s="335"/>
      <c r="B68" s="335"/>
      <c r="C68" s="347" t="s">
        <v>865</v>
      </c>
      <c r="D68" s="376">
        <v>7.0</v>
      </c>
      <c r="E68" s="452" t="s">
        <v>863</v>
      </c>
      <c r="F68" s="73"/>
      <c r="G68" s="447">
        <f>2614.86*10/D68</f>
        <v>3735.514286</v>
      </c>
      <c r="H68" s="64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X68" s="73"/>
      <c r="Y68" s="73"/>
      <c r="Z68" s="73"/>
    </row>
    <row r="69" ht="15.75" customHeight="1">
      <c r="A69" s="335"/>
      <c r="B69" s="335"/>
      <c r="C69" s="347" t="s">
        <v>850</v>
      </c>
      <c r="D69" s="382">
        <v>18.0</v>
      </c>
      <c r="E69" s="335"/>
      <c r="F69" s="73"/>
      <c r="G69" s="447">
        <v>2614.86</v>
      </c>
      <c r="H69" s="64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</row>
    <row r="70" ht="15.75" customHeight="1">
      <c r="A70" s="335"/>
      <c r="B70" s="335"/>
      <c r="C70" s="347" t="s">
        <v>849</v>
      </c>
      <c r="D70" s="382">
        <v>15.0</v>
      </c>
      <c r="E70" s="335"/>
      <c r="F70" s="73"/>
      <c r="G70" s="447">
        <v>2614.86</v>
      </c>
      <c r="H70" s="318">
        <f>SUM(G66:G70)</f>
        <v>14194.95429</v>
      </c>
      <c r="I70" s="73"/>
      <c r="J70" s="73"/>
      <c r="K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X70" s="73"/>
      <c r="Y70" s="73"/>
      <c r="Z70" s="73"/>
    </row>
    <row r="71" ht="15.75" customHeight="1">
      <c r="A71" s="335"/>
      <c r="B71" s="335"/>
      <c r="C71" s="335"/>
      <c r="D71" s="335"/>
      <c r="E71" s="335"/>
      <c r="F71" s="73"/>
      <c r="G71" s="447"/>
      <c r="H71" s="64"/>
      <c r="I71" s="73"/>
      <c r="J71" s="73"/>
      <c r="K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X71" s="73"/>
      <c r="Y71" s="73"/>
      <c r="Z71" s="73"/>
    </row>
    <row r="72" ht="15.75" customHeight="1">
      <c r="A72" s="382">
        <v>11.0</v>
      </c>
      <c r="B72" s="363" t="s">
        <v>866</v>
      </c>
      <c r="C72" s="347" t="s">
        <v>848</v>
      </c>
      <c r="D72" s="382">
        <v>19.0</v>
      </c>
      <c r="E72" s="449"/>
      <c r="F72" s="73"/>
      <c r="G72" s="447">
        <v>2614.86</v>
      </c>
      <c r="H72" s="64"/>
      <c r="I72" s="73"/>
      <c r="J72" s="73"/>
      <c r="K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X72" s="73"/>
      <c r="Y72" s="73"/>
      <c r="Z72" s="73"/>
    </row>
    <row r="73" ht="15.75" customHeight="1">
      <c r="A73" s="335"/>
      <c r="B73" s="335"/>
      <c r="C73" s="347" t="s">
        <v>849</v>
      </c>
      <c r="D73" s="382">
        <v>15.0</v>
      </c>
      <c r="E73" s="449"/>
      <c r="F73" s="73"/>
      <c r="G73" s="447">
        <v>2614.86</v>
      </c>
      <c r="H73" s="64"/>
      <c r="I73" s="73"/>
      <c r="J73" s="73"/>
      <c r="K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X73" s="73"/>
      <c r="Y73" s="73"/>
      <c r="Z73" s="73"/>
    </row>
    <row r="74" ht="15.75" customHeight="1">
      <c r="A74" s="335"/>
      <c r="B74" s="335"/>
      <c r="C74" s="347" t="s">
        <v>854</v>
      </c>
      <c r="D74" s="382">
        <v>16.0</v>
      </c>
      <c r="E74" s="450" t="s">
        <v>851</v>
      </c>
      <c r="F74" s="73"/>
      <c r="G74" s="447">
        <v>2614.86</v>
      </c>
      <c r="H74" s="64"/>
      <c r="I74" s="73"/>
      <c r="J74" s="73"/>
      <c r="K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X74" s="73"/>
      <c r="Y74" s="73"/>
      <c r="Z74" s="73"/>
    </row>
    <row r="75" ht="15.75" customHeight="1">
      <c r="A75" s="335"/>
      <c r="B75" s="335"/>
      <c r="C75" s="347" t="s">
        <v>850</v>
      </c>
      <c r="D75" s="382">
        <v>18.0</v>
      </c>
      <c r="E75" s="449"/>
      <c r="F75" s="73"/>
      <c r="G75" s="447">
        <v>2614.86</v>
      </c>
      <c r="H75" s="64"/>
      <c r="I75" s="73"/>
      <c r="J75" s="73"/>
      <c r="K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X75" s="73"/>
      <c r="Y75" s="73"/>
      <c r="Z75" s="73"/>
    </row>
    <row r="76" ht="15.75" customHeight="1">
      <c r="A76" s="335"/>
      <c r="B76" s="335"/>
      <c r="C76" s="347" t="s">
        <v>852</v>
      </c>
      <c r="D76" s="382">
        <v>18.0</v>
      </c>
      <c r="E76" s="449"/>
      <c r="F76" s="73"/>
      <c r="G76" s="447">
        <v>2614.86</v>
      </c>
      <c r="H76" s="318">
        <f>SUM(G72:G76)</f>
        <v>13074.3</v>
      </c>
      <c r="I76" s="73"/>
      <c r="J76" s="73"/>
      <c r="K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X76" s="73"/>
      <c r="Y76" s="73"/>
      <c r="Z76" s="73"/>
    </row>
    <row r="77" ht="15.75" customHeight="1">
      <c r="A77" s="335"/>
      <c r="B77" s="335"/>
      <c r="C77" s="335"/>
      <c r="D77" s="335"/>
      <c r="E77" s="335"/>
      <c r="F77" s="73"/>
      <c r="G77" s="447"/>
      <c r="H77" s="64"/>
      <c r="I77" s="73"/>
      <c r="J77" s="73"/>
      <c r="K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X77" s="73"/>
      <c r="Y77" s="73"/>
      <c r="Z77" s="73"/>
    </row>
    <row r="78" ht="15.75" customHeight="1">
      <c r="A78" s="382">
        <v>12.0</v>
      </c>
      <c r="B78" s="363" t="s">
        <v>867</v>
      </c>
      <c r="C78" s="347" t="s">
        <v>850</v>
      </c>
      <c r="D78" s="382">
        <v>18.0</v>
      </c>
      <c r="E78" s="449"/>
      <c r="F78" s="73"/>
      <c r="G78" s="447">
        <v>2614.86</v>
      </c>
      <c r="H78" s="64"/>
      <c r="I78" s="73"/>
      <c r="J78" s="73"/>
      <c r="K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X78" s="73"/>
      <c r="Y78" s="73"/>
      <c r="Z78" s="73"/>
    </row>
    <row r="79" ht="15.75" customHeight="1">
      <c r="A79" s="335"/>
      <c r="B79" s="335"/>
      <c r="C79" s="347" t="s">
        <v>849</v>
      </c>
      <c r="D79" s="382">
        <v>15.0</v>
      </c>
      <c r="E79" s="449"/>
      <c r="F79" s="73"/>
      <c r="G79" s="447">
        <v>2614.86</v>
      </c>
      <c r="H79" s="64"/>
      <c r="I79" s="73"/>
      <c r="J79" s="73"/>
      <c r="K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X79" s="73"/>
      <c r="Y79" s="73"/>
      <c r="Z79" s="73"/>
    </row>
    <row r="80" ht="15.75" customHeight="1">
      <c r="A80" s="335"/>
      <c r="B80" s="335"/>
      <c r="C80" s="347" t="s">
        <v>854</v>
      </c>
      <c r="D80" s="382">
        <v>16.0</v>
      </c>
      <c r="E80" s="450" t="s">
        <v>851</v>
      </c>
      <c r="F80" s="73"/>
      <c r="G80" s="447">
        <v>2614.86</v>
      </c>
      <c r="H80" s="64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</row>
    <row r="81" ht="15.75" customHeight="1">
      <c r="A81" s="335"/>
      <c r="B81" s="335"/>
      <c r="C81" s="347" t="s">
        <v>848</v>
      </c>
      <c r="D81" s="382">
        <v>19.0</v>
      </c>
      <c r="E81" s="449"/>
      <c r="F81" s="73"/>
      <c r="G81" s="447">
        <v>2614.86</v>
      </c>
      <c r="H81" s="64"/>
      <c r="I81" s="73"/>
      <c r="J81" s="73"/>
      <c r="K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X81" s="73"/>
      <c r="Y81" s="73"/>
      <c r="Z81" s="73"/>
    </row>
    <row r="82" ht="15.75" customHeight="1">
      <c r="A82" s="335"/>
      <c r="B82" s="335"/>
      <c r="C82" s="347" t="s">
        <v>852</v>
      </c>
      <c r="D82" s="382">
        <v>18.0</v>
      </c>
      <c r="E82" s="449"/>
      <c r="F82" s="73"/>
      <c r="G82" s="447">
        <v>2614.86</v>
      </c>
      <c r="H82" s="318">
        <f>SUM(G78:G82)</f>
        <v>13074.3</v>
      </c>
      <c r="I82" s="73"/>
      <c r="J82" s="73"/>
      <c r="K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X82" s="73"/>
      <c r="Y82" s="73"/>
      <c r="Z82" s="73"/>
    </row>
    <row r="83" ht="15.75" customHeight="1">
      <c r="A83" s="73"/>
      <c r="B83" s="73"/>
      <c r="C83" s="73"/>
      <c r="D83" s="73"/>
      <c r="E83" s="73"/>
      <c r="F83" s="73"/>
      <c r="G83" s="447"/>
      <c r="H83" s="64"/>
      <c r="I83" s="73"/>
      <c r="J83" s="73"/>
      <c r="K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X83" s="73"/>
      <c r="Y83" s="73"/>
      <c r="Z83" s="73"/>
    </row>
    <row r="84" ht="15.75" customHeight="1">
      <c r="A84" s="363" t="s">
        <v>868</v>
      </c>
      <c r="B84" s="73"/>
      <c r="C84" s="73"/>
      <c r="D84" s="73"/>
      <c r="E84" s="73"/>
      <c r="F84" s="73"/>
      <c r="G84" s="447"/>
      <c r="H84" s="64"/>
      <c r="I84" s="73"/>
      <c r="J84" s="73"/>
      <c r="K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X84" s="73"/>
      <c r="Y84" s="73"/>
      <c r="Z84" s="73"/>
    </row>
    <row r="85" ht="15.75" customHeight="1">
      <c r="A85" s="335"/>
      <c r="B85" s="335"/>
      <c r="C85" s="335"/>
      <c r="D85" s="335"/>
      <c r="E85" s="335"/>
      <c r="F85" s="73"/>
      <c r="G85" s="447"/>
      <c r="H85" s="64"/>
      <c r="I85" s="73"/>
      <c r="J85" s="73"/>
      <c r="K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X85" s="73"/>
      <c r="Y85" s="73"/>
      <c r="Z85" s="73"/>
    </row>
    <row r="86" ht="15.75" customHeight="1">
      <c r="A86" s="363" t="s">
        <v>844</v>
      </c>
      <c r="B86" s="363" t="s">
        <v>533</v>
      </c>
      <c r="C86" s="363" t="s">
        <v>869</v>
      </c>
      <c r="D86" s="363" t="s">
        <v>846</v>
      </c>
      <c r="E86" s="363" t="s">
        <v>517</v>
      </c>
      <c r="F86" s="73"/>
      <c r="G86" s="447"/>
      <c r="H86" s="64"/>
      <c r="I86" s="73"/>
      <c r="J86" s="73"/>
      <c r="K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X86" s="73"/>
      <c r="Y86" s="73"/>
      <c r="Z86" s="73"/>
    </row>
    <row r="87" ht="15.75" customHeight="1">
      <c r="A87" s="382">
        <v>1.0</v>
      </c>
      <c r="B87" s="363" t="s">
        <v>870</v>
      </c>
      <c r="C87" s="347" t="s">
        <v>871</v>
      </c>
      <c r="D87" s="382">
        <v>11.0</v>
      </c>
      <c r="E87" s="335"/>
      <c r="F87" s="73"/>
      <c r="G87" s="447">
        <v>2614.86</v>
      </c>
      <c r="H87" s="64"/>
      <c r="I87" s="73"/>
      <c r="J87" s="73"/>
      <c r="K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X87" s="73"/>
      <c r="Y87" s="73"/>
      <c r="Z87" s="73"/>
    </row>
    <row r="88" ht="15.75" customHeight="1">
      <c r="A88" s="335"/>
      <c r="B88" s="335"/>
      <c r="C88" s="347" t="s">
        <v>872</v>
      </c>
      <c r="D88" s="382">
        <v>10.0</v>
      </c>
      <c r="E88" s="335"/>
      <c r="F88" s="73"/>
      <c r="G88" s="447">
        <v>2614.86</v>
      </c>
      <c r="H88" s="64"/>
      <c r="I88" s="73"/>
      <c r="J88" s="73"/>
      <c r="K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X88" s="73"/>
      <c r="Y88" s="73"/>
      <c r="Z88" s="73"/>
    </row>
    <row r="89" ht="15.75" customHeight="1">
      <c r="A89" s="335"/>
      <c r="B89" s="335"/>
      <c r="C89" s="347" t="s">
        <v>873</v>
      </c>
      <c r="D89" s="382">
        <v>8.0</v>
      </c>
      <c r="E89" s="452" t="s">
        <v>863</v>
      </c>
      <c r="F89" s="73"/>
      <c r="G89" s="447">
        <f>2614.86*10/D89</f>
        <v>3268.575</v>
      </c>
      <c r="H89" s="64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X89" s="73"/>
      <c r="Y89" s="73"/>
      <c r="Z89" s="73"/>
    </row>
    <row r="90" ht="15.75" customHeight="1">
      <c r="A90" s="335"/>
      <c r="B90" s="335"/>
      <c r="C90" s="347" t="s">
        <v>874</v>
      </c>
      <c r="D90" s="382">
        <v>12.0</v>
      </c>
      <c r="E90" s="335"/>
      <c r="F90" s="73"/>
      <c r="G90" s="447">
        <v>2614.86</v>
      </c>
      <c r="H90" s="64"/>
      <c r="I90" s="73"/>
      <c r="J90" s="73"/>
      <c r="K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X90" s="73"/>
      <c r="Y90" s="73"/>
      <c r="Z90" s="73"/>
    </row>
    <row r="91" ht="15.75" customHeight="1">
      <c r="A91" s="335"/>
      <c r="B91" s="335"/>
      <c r="C91" s="347" t="s">
        <v>875</v>
      </c>
      <c r="D91" s="382">
        <v>13.0</v>
      </c>
      <c r="E91" s="335"/>
      <c r="F91" s="73"/>
      <c r="G91" s="447">
        <v>2614.86</v>
      </c>
      <c r="H91" s="64"/>
      <c r="I91" s="73"/>
      <c r="J91" s="73"/>
      <c r="K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X91" s="73"/>
      <c r="Y91" s="73"/>
      <c r="Z91" s="73"/>
    </row>
    <row r="92" ht="15.75" customHeight="1">
      <c r="A92" s="335"/>
      <c r="B92" s="335"/>
      <c r="C92" s="347" t="s">
        <v>848</v>
      </c>
      <c r="D92" s="382">
        <v>19.0</v>
      </c>
      <c r="E92" s="335"/>
      <c r="F92" s="73"/>
      <c r="G92" s="447">
        <v>2614.86</v>
      </c>
      <c r="H92" s="318">
        <f>SUM(G87:G92)</f>
        <v>16342.875</v>
      </c>
      <c r="I92" s="73"/>
      <c r="J92" s="73"/>
      <c r="K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X92" s="73"/>
      <c r="Y92" s="73"/>
      <c r="Z92" s="73"/>
    </row>
    <row r="93" ht="15.75" customHeight="1">
      <c r="A93" s="335"/>
      <c r="B93" s="335"/>
      <c r="C93" s="335"/>
      <c r="D93" s="335"/>
      <c r="E93" s="335"/>
      <c r="F93" s="73"/>
      <c r="G93" s="447"/>
      <c r="H93" s="64"/>
      <c r="I93" s="73"/>
      <c r="J93" s="73"/>
      <c r="K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X93" s="73"/>
      <c r="Y93" s="73"/>
      <c r="Z93" s="73"/>
    </row>
    <row r="94" ht="15.75" customHeight="1">
      <c r="A94" s="382">
        <v>2.0</v>
      </c>
      <c r="B94" s="363" t="s">
        <v>876</v>
      </c>
      <c r="C94" s="347" t="s">
        <v>871</v>
      </c>
      <c r="D94" s="382">
        <v>11.0</v>
      </c>
      <c r="E94" s="335"/>
      <c r="F94" s="73"/>
      <c r="G94" s="447">
        <v>2614.86</v>
      </c>
      <c r="H94" s="64"/>
      <c r="I94" s="73"/>
      <c r="J94" s="73"/>
      <c r="K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X94" s="73"/>
      <c r="Y94" s="73"/>
      <c r="Z94" s="73"/>
    </row>
    <row r="95" ht="15.75" customHeight="1">
      <c r="A95" s="335"/>
      <c r="B95" s="335"/>
      <c r="C95" s="347" t="s">
        <v>848</v>
      </c>
      <c r="D95" s="382">
        <v>19.0</v>
      </c>
      <c r="E95" s="335"/>
      <c r="F95" s="73"/>
      <c r="G95" s="447">
        <v>2614.86</v>
      </c>
      <c r="H95" s="64"/>
      <c r="I95" s="73"/>
      <c r="J95" s="73"/>
      <c r="K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X95" s="73"/>
      <c r="Y95" s="73"/>
      <c r="Z95" s="73"/>
    </row>
    <row r="96" ht="15.75" customHeight="1">
      <c r="A96" s="335"/>
      <c r="B96" s="335"/>
      <c r="C96" s="347" t="s">
        <v>875</v>
      </c>
      <c r="D96" s="382">
        <v>13.0</v>
      </c>
      <c r="E96" s="335"/>
      <c r="F96" s="73"/>
      <c r="G96" s="447">
        <v>2614.86</v>
      </c>
      <c r="H96" s="64"/>
      <c r="I96" s="73"/>
      <c r="J96" s="73"/>
      <c r="K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X96" s="73"/>
      <c r="Y96" s="73"/>
      <c r="Z96" s="73"/>
    </row>
    <row r="97" ht="15.75" customHeight="1">
      <c r="A97" s="335"/>
      <c r="B97" s="335"/>
      <c r="C97" s="347" t="s">
        <v>874</v>
      </c>
      <c r="D97" s="382">
        <v>12.0</v>
      </c>
      <c r="E97" s="335"/>
      <c r="F97" s="73"/>
      <c r="G97" s="447">
        <v>2614.86</v>
      </c>
      <c r="H97" s="64"/>
      <c r="I97" s="73"/>
      <c r="J97" s="73"/>
      <c r="K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X97" s="73"/>
      <c r="Y97" s="73"/>
      <c r="Z97" s="73"/>
    </row>
    <row r="98" ht="15.75" customHeight="1">
      <c r="A98" s="335"/>
      <c r="B98" s="335"/>
      <c r="C98" s="347" t="s">
        <v>872</v>
      </c>
      <c r="D98" s="382">
        <v>10.0</v>
      </c>
      <c r="E98" s="335"/>
      <c r="F98" s="73"/>
      <c r="G98" s="447">
        <v>2614.86</v>
      </c>
      <c r="H98" s="64"/>
      <c r="I98" s="73"/>
      <c r="J98" s="73"/>
      <c r="K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X98" s="73"/>
      <c r="Y98" s="73"/>
      <c r="Z98" s="73"/>
    </row>
    <row r="99" ht="15.75" customHeight="1">
      <c r="A99" s="335"/>
      <c r="B99" s="335"/>
      <c r="C99" s="347" t="s">
        <v>249</v>
      </c>
      <c r="D99" s="382">
        <v>12.0</v>
      </c>
      <c r="E99" s="335"/>
      <c r="F99" s="73"/>
      <c r="G99" s="447">
        <v>2614.86</v>
      </c>
      <c r="H99" s="64"/>
      <c r="I99" s="73"/>
      <c r="J99" s="73"/>
      <c r="K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X99" s="73"/>
      <c r="Y99" s="73"/>
      <c r="Z99" s="73"/>
    </row>
    <row r="100" ht="15.75" customHeight="1">
      <c r="A100" s="335"/>
      <c r="B100" s="335"/>
      <c r="C100" s="347" t="s">
        <v>862</v>
      </c>
      <c r="D100" s="382">
        <v>7.0</v>
      </c>
      <c r="E100" s="452" t="s">
        <v>863</v>
      </c>
      <c r="F100" s="73"/>
      <c r="G100" s="447">
        <f>2614.86*10/D100</f>
        <v>3735.514286</v>
      </c>
      <c r="H100" s="318">
        <f>SUM(G94:G100)</f>
        <v>19424.67429</v>
      </c>
      <c r="I100" s="73"/>
      <c r="J100" s="73"/>
      <c r="K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X100" s="73"/>
      <c r="Y100" s="73"/>
      <c r="Z100" s="73"/>
    </row>
    <row r="101" ht="15.75" customHeight="1">
      <c r="A101" s="335"/>
      <c r="B101" s="335"/>
      <c r="C101" s="335"/>
      <c r="D101" s="335"/>
      <c r="E101" s="335"/>
      <c r="F101" s="73"/>
      <c r="G101" s="447"/>
      <c r="H101" s="64"/>
      <c r="I101" s="73"/>
      <c r="J101" s="73"/>
      <c r="K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X101" s="73"/>
      <c r="Y101" s="73"/>
      <c r="Z101" s="73"/>
    </row>
    <row r="102" ht="15.75" customHeight="1">
      <c r="A102" s="382">
        <v>3.0</v>
      </c>
      <c r="B102" s="363" t="s">
        <v>419</v>
      </c>
      <c r="C102" s="347" t="s">
        <v>872</v>
      </c>
      <c r="D102" s="382">
        <v>10.0</v>
      </c>
      <c r="E102" s="335"/>
      <c r="F102" s="73"/>
      <c r="G102" s="447">
        <v>2614.86</v>
      </c>
      <c r="H102" s="64"/>
      <c r="I102" s="73"/>
      <c r="J102" s="73"/>
      <c r="K102" s="73"/>
      <c r="L102" s="73"/>
      <c r="M102" s="73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X102" s="73"/>
      <c r="Y102" s="73"/>
      <c r="Z102" s="73"/>
    </row>
    <row r="103" ht="15.75" customHeight="1">
      <c r="A103" s="335"/>
      <c r="B103" s="335"/>
      <c r="C103" s="347" t="s">
        <v>875</v>
      </c>
      <c r="D103" s="382">
        <v>13.0</v>
      </c>
      <c r="E103" s="335"/>
      <c r="F103" s="73"/>
      <c r="G103" s="447">
        <v>2614.86</v>
      </c>
      <c r="H103" s="64"/>
      <c r="I103" s="73"/>
      <c r="J103" s="73"/>
      <c r="K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X103" s="73"/>
      <c r="Y103" s="73"/>
      <c r="Z103" s="73"/>
    </row>
    <row r="104" ht="15.75" customHeight="1">
      <c r="A104" s="335"/>
      <c r="B104" s="335"/>
      <c r="C104" s="347" t="s">
        <v>871</v>
      </c>
      <c r="D104" s="382">
        <v>11.0</v>
      </c>
      <c r="E104" s="335"/>
      <c r="F104" s="73"/>
      <c r="G104" s="447">
        <v>2614.86</v>
      </c>
      <c r="H104" s="64"/>
      <c r="I104" s="73"/>
      <c r="J104" s="73"/>
      <c r="K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X104" s="73"/>
      <c r="Y104" s="73"/>
      <c r="Z104" s="73"/>
    </row>
    <row r="105" ht="15.75" customHeight="1">
      <c r="A105" s="335"/>
      <c r="B105" s="335"/>
      <c r="C105" s="347" t="s">
        <v>848</v>
      </c>
      <c r="D105" s="382">
        <v>19.0</v>
      </c>
      <c r="E105" s="335"/>
      <c r="F105" s="73"/>
      <c r="G105" s="447">
        <v>2614.86</v>
      </c>
      <c r="H105" s="64"/>
      <c r="I105" s="73"/>
      <c r="J105" s="73"/>
      <c r="K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X105" s="73"/>
      <c r="Y105" s="73"/>
      <c r="Z105" s="73"/>
    </row>
    <row r="106" ht="15.75" customHeight="1">
      <c r="A106" s="335"/>
      <c r="B106" s="335"/>
      <c r="C106" s="347" t="s">
        <v>874</v>
      </c>
      <c r="D106" s="382">
        <v>12.0</v>
      </c>
      <c r="E106" s="335"/>
      <c r="F106" s="73"/>
      <c r="G106" s="447">
        <v>2614.86</v>
      </c>
      <c r="H106" s="64"/>
      <c r="I106" s="73"/>
      <c r="J106" s="73"/>
      <c r="K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X106" s="73"/>
      <c r="Y106" s="73"/>
      <c r="Z106" s="73"/>
    </row>
    <row r="107" ht="15.75" customHeight="1">
      <c r="A107" s="335"/>
      <c r="B107" s="335"/>
      <c r="C107" s="347" t="s">
        <v>862</v>
      </c>
      <c r="D107" s="382">
        <v>7.0</v>
      </c>
      <c r="E107" s="452" t="s">
        <v>863</v>
      </c>
      <c r="F107" s="73"/>
      <c r="G107" s="447">
        <f t="shared" ref="G107:G108" si="7">2614.86*10/D107</f>
        <v>3735.514286</v>
      </c>
      <c r="H107" s="64"/>
      <c r="I107" s="73"/>
      <c r="J107" s="73"/>
      <c r="K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X107" s="73"/>
      <c r="Y107" s="73"/>
      <c r="Z107" s="73"/>
    </row>
    <row r="108" ht="15.75" customHeight="1">
      <c r="A108" s="335"/>
      <c r="B108" s="335"/>
      <c r="C108" s="347" t="s">
        <v>247</v>
      </c>
      <c r="D108" s="382">
        <v>8.0</v>
      </c>
      <c r="E108" s="452" t="s">
        <v>863</v>
      </c>
      <c r="F108" s="73"/>
      <c r="G108" s="447">
        <f t="shared" si="7"/>
        <v>3268.575</v>
      </c>
      <c r="H108" s="318">
        <f>SUM(G102:G108)</f>
        <v>20078.38929</v>
      </c>
      <c r="I108" s="73"/>
      <c r="J108" s="73"/>
      <c r="K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X108" s="73"/>
      <c r="Y108" s="73"/>
      <c r="Z108" s="73"/>
    </row>
    <row r="109" ht="15.75" customHeight="1">
      <c r="A109" s="335"/>
      <c r="B109" s="335"/>
      <c r="C109" s="335"/>
      <c r="D109" s="335"/>
      <c r="E109" s="335"/>
      <c r="F109" s="73"/>
      <c r="G109" s="447"/>
      <c r="H109" s="64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X109" s="73"/>
      <c r="Y109" s="73"/>
      <c r="Z109" s="73"/>
    </row>
    <row r="110" ht="15.75" customHeight="1">
      <c r="A110" s="382">
        <v>4.0</v>
      </c>
      <c r="B110" s="363" t="s">
        <v>470</v>
      </c>
      <c r="C110" s="347" t="s">
        <v>871</v>
      </c>
      <c r="D110" s="382">
        <v>11.0</v>
      </c>
      <c r="E110" s="335"/>
      <c r="F110" s="73"/>
      <c r="G110" s="447">
        <f>2614.86</f>
        <v>2614.86</v>
      </c>
      <c r="H110" s="64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X110" s="73"/>
      <c r="Y110" s="73"/>
      <c r="Z110" s="73"/>
    </row>
    <row r="111" ht="15.75" customHeight="1">
      <c r="A111" s="335"/>
      <c r="B111" s="335"/>
      <c r="C111" s="347" t="s">
        <v>872</v>
      </c>
      <c r="D111" s="382">
        <v>10.0</v>
      </c>
      <c r="E111" s="335"/>
      <c r="F111" s="73"/>
      <c r="G111" s="447">
        <v>2614.86</v>
      </c>
      <c r="H111" s="64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X111" s="73"/>
      <c r="Y111" s="73"/>
      <c r="Z111" s="73"/>
    </row>
    <row r="112" ht="15.75" customHeight="1">
      <c r="A112" s="335"/>
      <c r="B112" s="335"/>
      <c r="C112" s="347" t="s">
        <v>874</v>
      </c>
      <c r="D112" s="382">
        <v>12.0</v>
      </c>
      <c r="E112" s="335"/>
      <c r="F112" s="73"/>
      <c r="G112" s="447">
        <v>2614.86</v>
      </c>
      <c r="H112" s="64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X112" s="73"/>
      <c r="Y112" s="73"/>
      <c r="Z112" s="73"/>
    </row>
    <row r="113" ht="15.75" customHeight="1">
      <c r="A113" s="335"/>
      <c r="B113" s="335"/>
      <c r="C113" s="347" t="s">
        <v>873</v>
      </c>
      <c r="D113" s="382">
        <v>8.0</v>
      </c>
      <c r="E113" s="452" t="s">
        <v>863</v>
      </c>
      <c r="F113" s="73"/>
      <c r="G113" s="447">
        <f>2614.86*10/D113</f>
        <v>3268.575</v>
      </c>
      <c r="H113" s="64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X113" s="73"/>
      <c r="Y113" s="73"/>
      <c r="Z113" s="73"/>
    </row>
    <row r="114" ht="15.75" customHeight="1">
      <c r="A114" s="335"/>
      <c r="B114" s="335"/>
      <c r="C114" s="347" t="s">
        <v>249</v>
      </c>
      <c r="D114" s="382">
        <v>12.0</v>
      </c>
      <c r="E114" s="335"/>
      <c r="F114" s="73"/>
      <c r="G114" s="447">
        <v>2614.86</v>
      </c>
      <c r="H114" s="64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X114" s="73"/>
      <c r="Y114" s="73"/>
      <c r="Z114" s="73"/>
    </row>
    <row r="115" ht="15.75" customHeight="1">
      <c r="A115" s="335"/>
      <c r="B115" s="335"/>
      <c r="C115" s="347" t="s">
        <v>848</v>
      </c>
      <c r="D115" s="382">
        <v>19.0</v>
      </c>
      <c r="E115" s="335"/>
      <c r="F115" s="73"/>
      <c r="G115" s="447">
        <v>2614.86</v>
      </c>
      <c r="H115" s="64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X115" s="73"/>
      <c r="Y115" s="73"/>
      <c r="Z115" s="73"/>
    </row>
    <row r="116" ht="15.75" customHeight="1">
      <c r="A116" s="335"/>
      <c r="B116" s="335"/>
      <c r="C116" s="347" t="s">
        <v>875</v>
      </c>
      <c r="D116" s="382">
        <v>13.0</v>
      </c>
      <c r="E116" s="335"/>
      <c r="F116" s="73"/>
      <c r="G116" s="447">
        <v>2614.86</v>
      </c>
      <c r="H116" s="318">
        <f>SUM(G110:G116)</f>
        <v>18957.735</v>
      </c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X116" s="73"/>
      <c r="Y116" s="73"/>
      <c r="Z116" s="73"/>
    </row>
    <row r="117" ht="15.75" customHeight="1">
      <c r="A117" s="335"/>
      <c r="B117" s="335"/>
      <c r="C117" s="335"/>
      <c r="D117" s="335"/>
      <c r="E117" s="335"/>
      <c r="F117" s="73"/>
      <c r="G117" s="447"/>
      <c r="H117" s="64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X117" s="73"/>
      <c r="Y117" s="73"/>
      <c r="Z117" s="73"/>
    </row>
    <row r="118" ht="15.75" customHeight="1">
      <c r="A118" s="382">
        <v>5.0</v>
      </c>
      <c r="B118" s="363" t="s">
        <v>453</v>
      </c>
      <c r="C118" s="347" t="s">
        <v>871</v>
      </c>
      <c r="D118" s="382">
        <v>11.0</v>
      </c>
      <c r="E118" s="335"/>
      <c r="F118" s="73"/>
      <c r="G118" s="447">
        <v>2614.86</v>
      </c>
      <c r="H118" s="64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X118" s="73"/>
      <c r="Y118" s="73"/>
      <c r="Z118" s="73"/>
    </row>
    <row r="119" ht="15.75" customHeight="1">
      <c r="A119" s="335"/>
      <c r="B119" s="335"/>
      <c r="C119" s="347" t="s">
        <v>877</v>
      </c>
      <c r="D119" s="382">
        <v>10.0</v>
      </c>
      <c r="E119" s="335"/>
      <c r="F119" s="73"/>
      <c r="G119" s="447">
        <v>2614.86</v>
      </c>
      <c r="H119" s="64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X119" s="73"/>
      <c r="Y119" s="73"/>
      <c r="Z119" s="73"/>
    </row>
    <row r="120" ht="15.75" customHeight="1">
      <c r="A120" s="335"/>
      <c r="B120" s="335"/>
      <c r="C120" s="347" t="s">
        <v>874</v>
      </c>
      <c r="D120" s="382">
        <v>12.0</v>
      </c>
      <c r="E120" s="335"/>
      <c r="F120" s="73"/>
      <c r="G120" s="447">
        <v>2614.86</v>
      </c>
      <c r="H120" s="64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X120" s="73"/>
      <c r="Y120" s="73"/>
      <c r="Z120" s="73"/>
    </row>
    <row r="121" ht="15.75" customHeight="1">
      <c r="A121" s="335"/>
      <c r="B121" s="335"/>
      <c r="C121" s="347" t="s">
        <v>848</v>
      </c>
      <c r="D121" s="382">
        <v>19.0</v>
      </c>
      <c r="E121" s="335"/>
      <c r="F121" s="73"/>
      <c r="G121" s="447">
        <v>2614.86</v>
      </c>
      <c r="H121" s="64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X121" s="73"/>
      <c r="Y121" s="73"/>
      <c r="Z121" s="73"/>
    </row>
    <row r="122" ht="15.75" customHeight="1">
      <c r="A122" s="335"/>
      <c r="B122" s="335"/>
      <c r="C122" s="347" t="s">
        <v>873</v>
      </c>
      <c r="D122" s="382">
        <v>8.0</v>
      </c>
      <c r="E122" s="335"/>
      <c r="F122" s="73"/>
      <c r="G122" s="447">
        <f t="shared" ref="G122:G123" si="8">2614.86*10/D122</f>
        <v>3268.575</v>
      </c>
      <c r="H122" s="64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X122" s="73"/>
      <c r="Y122" s="73"/>
      <c r="Z122" s="73"/>
    </row>
    <row r="123" ht="15.75" customHeight="1">
      <c r="A123" s="335"/>
      <c r="B123" s="335"/>
      <c r="C123" s="347" t="s">
        <v>862</v>
      </c>
      <c r="D123" s="382">
        <v>7.0</v>
      </c>
      <c r="E123" s="452" t="s">
        <v>863</v>
      </c>
      <c r="F123" s="73"/>
      <c r="G123" s="447">
        <f t="shared" si="8"/>
        <v>3735.514286</v>
      </c>
      <c r="H123" s="64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X123" s="73"/>
      <c r="Y123" s="73"/>
      <c r="Z123" s="73"/>
    </row>
    <row r="124" ht="15.75" customHeight="1">
      <c r="A124" s="335"/>
      <c r="B124" s="335"/>
      <c r="C124" s="347" t="s">
        <v>249</v>
      </c>
      <c r="D124" s="382">
        <v>12.0</v>
      </c>
      <c r="E124" s="335"/>
      <c r="F124" s="73"/>
      <c r="G124" s="447">
        <v>2614.86</v>
      </c>
      <c r="H124" s="318">
        <f>SUM(G118:G124)</f>
        <v>20078.38929</v>
      </c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X124" s="73"/>
      <c r="Y124" s="73"/>
      <c r="Z124" s="73"/>
    </row>
    <row r="125" ht="15.75" customHeight="1">
      <c r="A125" s="335"/>
      <c r="B125" s="335"/>
      <c r="C125" s="335"/>
      <c r="D125" s="335"/>
      <c r="E125" s="335"/>
      <c r="F125" s="73"/>
      <c r="G125" s="447"/>
      <c r="H125" s="64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X125" s="73"/>
      <c r="Y125" s="73"/>
      <c r="Z125" s="73"/>
    </row>
    <row r="126" ht="15.75" customHeight="1">
      <c r="A126" s="382">
        <v>6.0</v>
      </c>
      <c r="B126" s="363" t="s">
        <v>878</v>
      </c>
      <c r="C126" s="347" t="s">
        <v>871</v>
      </c>
      <c r="D126" s="382">
        <v>11.0</v>
      </c>
      <c r="E126" s="335"/>
      <c r="F126" s="73"/>
      <c r="G126" s="447">
        <v>2614.86</v>
      </c>
      <c r="H126" s="64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X126" s="73"/>
      <c r="Y126" s="73"/>
      <c r="Z126" s="73"/>
    </row>
    <row r="127" ht="15.75" customHeight="1">
      <c r="A127" s="335"/>
      <c r="B127" s="335"/>
      <c r="C127" s="347" t="s">
        <v>872</v>
      </c>
      <c r="D127" s="382">
        <v>10.0</v>
      </c>
      <c r="E127" s="335"/>
      <c r="F127" s="73"/>
      <c r="G127" s="447">
        <v>2614.86</v>
      </c>
      <c r="H127" s="64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X127" s="73"/>
      <c r="Y127" s="73"/>
      <c r="Z127" s="73"/>
    </row>
    <row r="128" ht="15.75" customHeight="1">
      <c r="A128" s="335"/>
      <c r="B128" s="335"/>
      <c r="C128" s="347" t="s">
        <v>873</v>
      </c>
      <c r="D128" s="382">
        <v>8.0</v>
      </c>
      <c r="E128" s="452" t="s">
        <v>863</v>
      </c>
      <c r="F128" s="73"/>
      <c r="G128" s="447">
        <f>2614.86*10/D128</f>
        <v>3268.575</v>
      </c>
      <c r="H128" s="64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X128" s="73"/>
      <c r="Y128" s="73"/>
      <c r="Z128" s="73"/>
    </row>
    <row r="129" ht="15.75" customHeight="1">
      <c r="A129" s="335"/>
      <c r="B129" s="335"/>
      <c r="C129" s="347" t="s">
        <v>874</v>
      </c>
      <c r="D129" s="382">
        <v>12.0</v>
      </c>
      <c r="E129" s="335"/>
      <c r="F129" s="73"/>
      <c r="G129" s="447">
        <v>2614.86</v>
      </c>
      <c r="H129" s="64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X129" s="73"/>
      <c r="Y129" s="73"/>
      <c r="Z129" s="73"/>
    </row>
    <row r="130" ht="15.75" customHeight="1">
      <c r="A130" s="335"/>
      <c r="B130" s="335"/>
      <c r="C130" s="347" t="s">
        <v>875</v>
      </c>
      <c r="D130" s="382">
        <v>13.0</v>
      </c>
      <c r="E130" s="335"/>
      <c r="F130" s="73"/>
      <c r="G130" s="447">
        <v>2614.86</v>
      </c>
      <c r="H130" s="64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X130" s="73"/>
      <c r="Y130" s="73"/>
      <c r="Z130" s="73"/>
    </row>
    <row r="131" ht="15.75" customHeight="1">
      <c r="A131" s="335"/>
      <c r="B131" s="335"/>
      <c r="C131" s="347" t="s">
        <v>848</v>
      </c>
      <c r="D131" s="382">
        <v>19.0</v>
      </c>
      <c r="E131" s="335"/>
      <c r="F131" s="73"/>
      <c r="G131" s="447">
        <v>2614.86</v>
      </c>
      <c r="H131" s="318">
        <f>SUM(G126:G131)</f>
        <v>16342.875</v>
      </c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X131" s="73"/>
      <c r="Y131" s="73"/>
      <c r="Z131" s="73"/>
    </row>
    <row r="132" ht="15.75" customHeight="1">
      <c r="A132" s="335"/>
      <c r="B132" s="335"/>
      <c r="C132" s="335"/>
      <c r="D132" s="335"/>
      <c r="E132" s="335"/>
      <c r="F132" s="73"/>
      <c r="G132" s="447"/>
      <c r="H132" s="64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X132" s="73"/>
      <c r="Y132" s="73"/>
      <c r="Z132" s="73"/>
    </row>
    <row r="133" ht="15.75" customHeight="1">
      <c r="A133" s="382">
        <v>7.0</v>
      </c>
      <c r="B133" s="363" t="s">
        <v>473</v>
      </c>
      <c r="C133" s="347" t="s">
        <v>871</v>
      </c>
      <c r="D133" s="382">
        <v>11.0</v>
      </c>
      <c r="E133" s="335"/>
      <c r="F133" s="73"/>
      <c r="G133" s="447">
        <v>2614.86</v>
      </c>
      <c r="H133" s="64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X133" s="73"/>
      <c r="Y133" s="73"/>
      <c r="Z133" s="73"/>
    </row>
    <row r="134" ht="15.75" customHeight="1">
      <c r="A134" s="335"/>
      <c r="B134" s="335"/>
      <c r="C134" s="347" t="s">
        <v>872</v>
      </c>
      <c r="D134" s="382">
        <v>10.0</v>
      </c>
      <c r="E134" s="335"/>
      <c r="F134" s="73"/>
      <c r="G134" s="447">
        <v>2614.86</v>
      </c>
      <c r="H134" s="64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X134" s="73"/>
      <c r="Y134" s="73"/>
      <c r="Z134" s="73"/>
    </row>
    <row r="135" ht="15.75" customHeight="1">
      <c r="A135" s="335"/>
      <c r="B135" s="335"/>
      <c r="C135" s="347" t="s">
        <v>874</v>
      </c>
      <c r="D135" s="382">
        <v>12.0</v>
      </c>
      <c r="E135" s="335"/>
      <c r="F135" s="73"/>
      <c r="G135" s="447">
        <v>2614.86</v>
      </c>
      <c r="H135" s="64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X135" s="73"/>
      <c r="Y135" s="73"/>
      <c r="Z135" s="73"/>
    </row>
    <row r="136" ht="15.75" customHeight="1">
      <c r="A136" s="335"/>
      <c r="B136" s="335"/>
      <c r="C136" s="347" t="s">
        <v>873</v>
      </c>
      <c r="D136" s="382">
        <v>8.0</v>
      </c>
      <c r="E136" s="452" t="s">
        <v>863</v>
      </c>
      <c r="F136" s="73"/>
      <c r="G136" s="447">
        <f>2614.86*10/D136</f>
        <v>3268.575</v>
      </c>
      <c r="H136" s="64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X136" s="73"/>
      <c r="Y136" s="73"/>
      <c r="Z136" s="73"/>
    </row>
    <row r="137" ht="15.75" customHeight="1">
      <c r="A137" s="335"/>
      <c r="B137" s="335"/>
      <c r="C137" s="347" t="s">
        <v>249</v>
      </c>
      <c r="D137" s="382">
        <v>12.0</v>
      </c>
      <c r="E137" s="335"/>
      <c r="F137" s="73"/>
      <c r="G137" s="447">
        <v>2614.86</v>
      </c>
      <c r="H137" s="64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X137" s="73"/>
      <c r="Y137" s="73"/>
      <c r="Z137" s="73"/>
    </row>
    <row r="138" ht="15.75" customHeight="1">
      <c r="A138" s="335"/>
      <c r="B138" s="335"/>
      <c r="C138" s="347" t="s">
        <v>848</v>
      </c>
      <c r="D138" s="382">
        <v>19.0</v>
      </c>
      <c r="E138" s="335"/>
      <c r="F138" s="73"/>
      <c r="G138" s="447">
        <v>2614.86</v>
      </c>
      <c r="H138" s="64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X138" s="73"/>
      <c r="Y138" s="73"/>
      <c r="Z138" s="73"/>
    </row>
    <row r="139" ht="15.75" customHeight="1">
      <c r="A139" s="335"/>
      <c r="B139" s="335"/>
      <c r="C139" s="347" t="s">
        <v>875</v>
      </c>
      <c r="D139" s="382">
        <v>13.0</v>
      </c>
      <c r="E139" s="335"/>
      <c r="F139" s="73"/>
      <c r="G139" s="447">
        <v>2614.86</v>
      </c>
      <c r="H139" s="318">
        <f>SUM(G133:G139)</f>
        <v>18957.735</v>
      </c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X139" s="73"/>
      <c r="Y139" s="73"/>
      <c r="Z139" s="73"/>
    </row>
    <row r="140" ht="15.75" customHeight="1">
      <c r="A140" s="73"/>
      <c r="B140" s="73"/>
      <c r="C140" s="73"/>
      <c r="D140" s="73"/>
      <c r="E140" s="73"/>
      <c r="F140" s="73"/>
      <c r="G140" s="447"/>
      <c r="H140" s="64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X140" s="73"/>
      <c r="Y140" s="73"/>
      <c r="Z140" s="73"/>
    </row>
    <row r="141" ht="15.75" customHeight="1">
      <c r="A141" s="363" t="s">
        <v>868</v>
      </c>
      <c r="B141" s="73"/>
      <c r="C141" s="73"/>
      <c r="D141" s="73"/>
      <c r="E141" s="73"/>
      <c r="F141" s="73"/>
      <c r="G141" s="447"/>
      <c r="H141" s="64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X141" s="73"/>
      <c r="Y141" s="73"/>
      <c r="Z141" s="73"/>
    </row>
    <row r="142" ht="15.75" customHeight="1">
      <c r="A142" s="335"/>
      <c r="B142" s="335"/>
      <c r="C142" s="335"/>
      <c r="D142" s="335"/>
      <c r="E142" s="335"/>
      <c r="F142" s="73"/>
      <c r="G142" s="447"/>
      <c r="H142" s="64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X142" s="73"/>
      <c r="Y142" s="73"/>
      <c r="Z142" s="73"/>
    </row>
    <row r="143" ht="15.75" customHeight="1">
      <c r="A143" s="363" t="s">
        <v>844</v>
      </c>
      <c r="B143" s="363" t="s">
        <v>533</v>
      </c>
      <c r="C143" s="363" t="s">
        <v>845</v>
      </c>
      <c r="D143" s="363" t="s">
        <v>846</v>
      </c>
      <c r="E143" s="363" t="s">
        <v>517</v>
      </c>
      <c r="F143" s="73"/>
      <c r="G143" s="447"/>
      <c r="H143" s="64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X143" s="73"/>
      <c r="Y143" s="73"/>
      <c r="Z143" s="73"/>
    </row>
    <row r="144" ht="15.75" customHeight="1">
      <c r="A144" s="382">
        <v>1.0</v>
      </c>
      <c r="B144" s="3" t="s">
        <v>879</v>
      </c>
      <c r="C144" s="347" t="s">
        <v>880</v>
      </c>
      <c r="D144" s="382">
        <v>14.0</v>
      </c>
      <c r="E144" s="427" t="s">
        <v>881</v>
      </c>
      <c r="F144" s="73"/>
      <c r="G144" s="447">
        <v>2614.86</v>
      </c>
      <c r="H144" s="64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X144" s="73"/>
      <c r="Y144" s="73"/>
      <c r="Z144" s="73"/>
    </row>
    <row r="145" ht="15.75" customHeight="1">
      <c r="A145" s="335"/>
      <c r="B145" s="3"/>
      <c r="C145" s="347" t="s">
        <v>882</v>
      </c>
      <c r="D145" s="382">
        <v>8.0</v>
      </c>
      <c r="E145" s="363" t="s">
        <v>863</v>
      </c>
      <c r="F145" s="73"/>
      <c r="G145" s="447">
        <f t="shared" ref="G145:G147" si="9">2614.86*10/D145</f>
        <v>3268.575</v>
      </c>
      <c r="H145" s="64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X145" s="73"/>
      <c r="Y145" s="73"/>
      <c r="Z145" s="73"/>
    </row>
    <row r="146" ht="15.75" customHeight="1">
      <c r="A146" s="335"/>
      <c r="B146" s="3"/>
      <c r="C146" s="347" t="s">
        <v>883</v>
      </c>
      <c r="D146" s="382">
        <v>7.0</v>
      </c>
      <c r="E146" s="335"/>
      <c r="F146" s="73"/>
      <c r="G146" s="447">
        <f t="shared" si="9"/>
        <v>3735.514286</v>
      </c>
      <c r="H146" s="64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X146" s="73"/>
      <c r="Y146" s="73"/>
      <c r="Z146" s="73"/>
    </row>
    <row r="147" ht="15.75" customHeight="1">
      <c r="A147" s="335"/>
      <c r="B147" s="335"/>
      <c r="C147" s="335" t="s">
        <v>884</v>
      </c>
      <c r="D147" s="382">
        <v>5.0</v>
      </c>
      <c r="E147" s="363"/>
      <c r="F147" s="73"/>
      <c r="G147" s="447">
        <f t="shared" si="9"/>
        <v>5229.72</v>
      </c>
      <c r="H147" s="318">
        <f>SUM(G144:G147)</f>
        <v>14848.66929</v>
      </c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X147" s="73"/>
      <c r="Y147" s="73"/>
      <c r="Z147" s="73"/>
    </row>
    <row r="148" ht="15.75" customHeight="1">
      <c r="A148" s="335"/>
      <c r="B148" s="347"/>
      <c r="C148" s="347"/>
      <c r="D148" s="335"/>
      <c r="E148" s="335"/>
      <c r="F148" s="73"/>
      <c r="G148" s="447"/>
      <c r="H148" s="64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X148" s="73"/>
      <c r="Y148" s="73"/>
      <c r="Z148" s="73"/>
    </row>
    <row r="149" ht="15.75" customHeight="1">
      <c r="A149" s="382">
        <v>1.0</v>
      </c>
      <c r="B149" s="347" t="s">
        <v>693</v>
      </c>
      <c r="C149" s="347" t="s">
        <v>875</v>
      </c>
      <c r="D149" s="382">
        <v>13.0</v>
      </c>
      <c r="E149" s="335"/>
      <c r="F149" s="73"/>
      <c r="G149" s="447">
        <f>2614.86</f>
        <v>2614.86</v>
      </c>
      <c r="H149" s="64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X149" s="73"/>
      <c r="Y149" s="73"/>
      <c r="Z149" s="73"/>
    </row>
    <row r="150" ht="15.75" customHeight="1">
      <c r="A150" s="335"/>
      <c r="B150" s="335"/>
      <c r="C150" s="347" t="s">
        <v>874</v>
      </c>
      <c r="D150" s="382">
        <v>12.0</v>
      </c>
      <c r="E150" s="335"/>
      <c r="F150" s="73"/>
      <c r="G150" s="447">
        <v>2614.86</v>
      </c>
      <c r="H150" s="64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X150" s="73"/>
      <c r="Y150" s="73"/>
      <c r="Z150" s="73"/>
    </row>
    <row r="151" ht="15.75" customHeight="1">
      <c r="A151" s="335"/>
      <c r="B151" s="335"/>
      <c r="C151" s="347" t="s">
        <v>885</v>
      </c>
      <c r="D151" s="382">
        <v>9.0</v>
      </c>
      <c r="E151" s="363" t="s">
        <v>863</v>
      </c>
      <c r="F151" s="73"/>
      <c r="G151" s="447">
        <f t="shared" ref="G151:G155" si="10">2614.86*10/D151</f>
        <v>2905.4</v>
      </c>
      <c r="H151" s="64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X151" s="73"/>
      <c r="Y151" s="73"/>
      <c r="Z151" s="73"/>
    </row>
    <row r="152" ht="15.75" customHeight="1">
      <c r="A152" s="335"/>
      <c r="B152" s="335"/>
      <c r="C152" s="347" t="s">
        <v>864</v>
      </c>
      <c r="D152" s="382">
        <v>8.0</v>
      </c>
      <c r="E152" s="363" t="s">
        <v>863</v>
      </c>
      <c r="F152" s="73"/>
      <c r="G152" s="447">
        <f t="shared" si="10"/>
        <v>3268.575</v>
      </c>
      <c r="H152" s="64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X152" s="73"/>
      <c r="Y152" s="73"/>
      <c r="Z152" s="73"/>
    </row>
    <row r="153" ht="15.75" customHeight="1">
      <c r="A153" s="335"/>
      <c r="B153" s="335"/>
      <c r="C153" s="347" t="s">
        <v>886</v>
      </c>
      <c r="D153" s="382">
        <v>8.0</v>
      </c>
      <c r="E153" s="363" t="s">
        <v>863</v>
      </c>
      <c r="F153" s="73"/>
      <c r="G153" s="447">
        <f t="shared" si="10"/>
        <v>3268.575</v>
      </c>
      <c r="H153" s="64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X153" s="73"/>
      <c r="Y153" s="73"/>
      <c r="Z153" s="73"/>
    </row>
    <row r="154" ht="15.75" customHeight="1">
      <c r="A154" s="335"/>
      <c r="B154" s="335"/>
      <c r="C154" s="347" t="s">
        <v>887</v>
      </c>
      <c r="D154" s="382">
        <v>8.0</v>
      </c>
      <c r="E154" s="363" t="s">
        <v>863</v>
      </c>
      <c r="F154" s="73"/>
      <c r="G154" s="447">
        <f t="shared" si="10"/>
        <v>3268.575</v>
      </c>
      <c r="H154" s="64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X154" s="73"/>
      <c r="Y154" s="73"/>
      <c r="Z154" s="73"/>
    </row>
    <row r="155" ht="15.75" customHeight="1">
      <c r="A155" s="335"/>
      <c r="B155" s="335"/>
      <c r="C155" s="335" t="s">
        <v>888</v>
      </c>
      <c r="D155" s="382">
        <v>7.0</v>
      </c>
      <c r="E155" s="335"/>
      <c r="F155" s="73"/>
      <c r="G155" s="447">
        <f t="shared" si="10"/>
        <v>3735.514286</v>
      </c>
      <c r="H155" s="318">
        <f>SUM(G149:G155)</f>
        <v>21676.35929</v>
      </c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X155" s="73"/>
      <c r="Y155" s="73"/>
      <c r="Z155" s="73"/>
    </row>
    <row r="156" ht="15.75" customHeight="1">
      <c r="A156" s="335"/>
      <c r="B156" s="335"/>
      <c r="C156" s="335"/>
      <c r="D156" s="335"/>
      <c r="E156" s="335"/>
      <c r="F156" s="73"/>
      <c r="G156" s="447"/>
      <c r="H156" s="64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X156" s="73"/>
      <c r="Y156" s="73"/>
      <c r="Z156" s="73"/>
    </row>
    <row r="157" ht="15.75" customHeight="1">
      <c r="A157" s="382">
        <v>2.0</v>
      </c>
      <c r="B157" s="347" t="s">
        <v>889</v>
      </c>
      <c r="C157" s="347" t="s">
        <v>871</v>
      </c>
      <c r="D157" s="382">
        <v>11.0</v>
      </c>
      <c r="E157" s="335"/>
      <c r="F157" s="73"/>
      <c r="G157" s="447">
        <v>2614.86</v>
      </c>
      <c r="H157" s="64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  <c r="Z157" s="73"/>
    </row>
    <row r="158" ht="15.75" customHeight="1">
      <c r="A158" s="335"/>
      <c r="B158" s="335"/>
      <c r="C158" s="347" t="s">
        <v>875</v>
      </c>
      <c r="D158" s="382">
        <v>13.0</v>
      </c>
      <c r="E158" s="335"/>
      <c r="F158" s="73"/>
      <c r="G158" s="447">
        <v>2614.86</v>
      </c>
      <c r="H158" s="64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X158" s="73"/>
      <c r="Y158" s="73"/>
      <c r="Z158" s="73"/>
    </row>
    <row r="159" ht="15.75" customHeight="1">
      <c r="A159" s="335"/>
      <c r="B159" s="335"/>
      <c r="C159" s="347" t="s">
        <v>874</v>
      </c>
      <c r="D159" s="382">
        <v>12.0</v>
      </c>
      <c r="E159" s="335"/>
      <c r="F159" s="73"/>
      <c r="G159" s="447">
        <v>2614.86</v>
      </c>
      <c r="H159" s="64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X159" s="73"/>
      <c r="Y159" s="73"/>
      <c r="Z159" s="73"/>
    </row>
    <row r="160" ht="15.75" customHeight="1">
      <c r="A160" s="335"/>
      <c r="B160" s="335"/>
      <c r="C160" s="347" t="s">
        <v>890</v>
      </c>
      <c r="D160" s="382">
        <v>9.0</v>
      </c>
      <c r="E160" s="363" t="s">
        <v>863</v>
      </c>
      <c r="F160" s="73"/>
      <c r="G160" s="447">
        <f t="shared" ref="G160:G162" si="11">2614.86*10/D160</f>
        <v>2905.4</v>
      </c>
      <c r="H160" s="64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X160" s="73"/>
      <c r="Y160" s="73"/>
      <c r="Z160" s="73"/>
    </row>
    <row r="161" ht="15.75" customHeight="1">
      <c r="A161" s="335"/>
      <c r="B161" s="335"/>
      <c r="C161" s="347" t="s">
        <v>891</v>
      </c>
      <c r="D161" s="382">
        <v>5.0</v>
      </c>
      <c r="E161" s="363"/>
      <c r="F161" s="73"/>
      <c r="G161" s="447">
        <f t="shared" si="11"/>
        <v>5229.72</v>
      </c>
      <c r="H161" s="64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X161" s="73"/>
      <c r="Y161" s="73"/>
      <c r="Z161" s="73"/>
    </row>
    <row r="162" ht="15.75" customHeight="1">
      <c r="A162" s="335"/>
      <c r="B162" s="335"/>
      <c r="C162" s="335" t="s">
        <v>888</v>
      </c>
      <c r="D162" s="382">
        <v>7.0</v>
      </c>
      <c r="E162" s="335"/>
      <c r="F162" s="73"/>
      <c r="G162" s="447">
        <f t="shared" si="11"/>
        <v>3735.514286</v>
      </c>
      <c r="H162" s="318">
        <f>SUM(G157:G162)</f>
        <v>19715.21429</v>
      </c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X162" s="73"/>
      <c r="Y162" s="73"/>
      <c r="Z162" s="73"/>
    </row>
    <row r="163" ht="15.75" customHeight="1">
      <c r="A163" s="335"/>
      <c r="B163" s="335"/>
      <c r="C163" s="335"/>
      <c r="D163" s="335"/>
      <c r="E163" s="335"/>
      <c r="F163" s="73"/>
      <c r="G163" s="447"/>
      <c r="H163" s="64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X163" s="73"/>
      <c r="Y163" s="73"/>
      <c r="Z163" s="73"/>
    </row>
    <row r="164" ht="15.75" customHeight="1">
      <c r="A164" s="382">
        <v>3.0</v>
      </c>
      <c r="B164" s="347" t="s">
        <v>688</v>
      </c>
      <c r="C164" s="347" t="s">
        <v>885</v>
      </c>
      <c r="D164" s="382">
        <v>9.0</v>
      </c>
      <c r="E164" s="363" t="s">
        <v>863</v>
      </c>
      <c r="F164" s="73"/>
      <c r="G164" s="447">
        <f>2614.86*10/D164</f>
        <v>2905.4</v>
      </c>
      <c r="H164" s="64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X164" s="73"/>
      <c r="Y164" s="73"/>
      <c r="Z164" s="73"/>
    </row>
    <row r="165" ht="15.75" customHeight="1">
      <c r="A165" s="335"/>
      <c r="B165" s="335"/>
      <c r="C165" s="347" t="s">
        <v>875</v>
      </c>
      <c r="D165" s="382">
        <v>13.0</v>
      </c>
      <c r="E165" s="335"/>
      <c r="F165" s="73"/>
      <c r="G165" s="447">
        <v>2614.86</v>
      </c>
      <c r="H165" s="64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X165" s="73"/>
      <c r="Y165" s="73"/>
      <c r="Z165" s="73"/>
    </row>
    <row r="166" ht="15.75" customHeight="1">
      <c r="A166" s="335"/>
      <c r="B166" s="335"/>
      <c r="C166" s="347" t="s">
        <v>892</v>
      </c>
      <c r="D166" s="382">
        <v>7.0</v>
      </c>
      <c r="E166" s="363" t="s">
        <v>863</v>
      </c>
      <c r="F166" s="73"/>
      <c r="G166" s="447">
        <f>2614.86*10/D166</f>
        <v>3735.514286</v>
      </c>
      <c r="H166" s="64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X166" s="73"/>
      <c r="Y166" s="73"/>
      <c r="Z166" s="73"/>
    </row>
    <row r="167" ht="15.75" customHeight="1">
      <c r="A167" s="335"/>
      <c r="B167" s="335"/>
      <c r="C167" s="347" t="s">
        <v>874</v>
      </c>
      <c r="D167" s="382">
        <v>12.0</v>
      </c>
      <c r="E167" s="335"/>
      <c r="F167" s="73"/>
      <c r="G167" s="447">
        <v>2614.86</v>
      </c>
      <c r="H167" s="64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X167" s="73"/>
      <c r="Y167" s="73"/>
      <c r="Z167" s="73"/>
    </row>
    <row r="168" ht="15.75" customHeight="1">
      <c r="A168" s="335"/>
      <c r="B168" s="335"/>
      <c r="C168" s="347" t="s">
        <v>864</v>
      </c>
      <c r="D168" s="382">
        <v>8.0</v>
      </c>
      <c r="E168" s="363" t="s">
        <v>863</v>
      </c>
      <c r="F168" s="73"/>
      <c r="G168" s="447">
        <f t="shared" ref="G168:G170" si="12">2614.86*10/D168</f>
        <v>3268.575</v>
      </c>
      <c r="H168" s="64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X168" s="73"/>
      <c r="Y168" s="73"/>
      <c r="Z168" s="73"/>
    </row>
    <row r="169" ht="15.75" customHeight="1">
      <c r="A169" s="335"/>
      <c r="B169" s="335"/>
      <c r="C169" s="347" t="s">
        <v>873</v>
      </c>
      <c r="D169" s="382">
        <v>8.0</v>
      </c>
      <c r="E169" s="363" t="s">
        <v>863</v>
      </c>
      <c r="F169" s="73"/>
      <c r="G169" s="447">
        <f t="shared" si="12"/>
        <v>3268.575</v>
      </c>
      <c r="H169" s="64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X169" s="73"/>
      <c r="Y169" s="73"/>
      <c r="Z169" s="73"/>
    </row>
    <row r="170" ht="15.75" customHeight="1">
      <c r="A170" s="335"/>
      <c r="B170" s="335"/>
      <c r="C170" s="335" t="s">
        <v>888</v>
      </c>
      <c r="D170" s="382">
        <v>7.0</v>
      </c>
      <c r="E170" s="335"/>
      <c r="F170" s="73"/>
      <c r="G170" s="447">
        <f t="shared" si="12"/>
        <v>3735.514286</v>
      </c>
      <c r="H170" s="318">
        <f>SUM(G164:G170)</f>
        <v>22143.29857</v>
      </c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X170" s="73"/>
      <c r="Y170" s="73"/>
      <c r="Z170" s="73"/>
    </row>
    <row r="171" ht="15.75" customHeight="1">
      <c r="A171" s="335"/>
      <c r="B171" s="335"/>
      <c r="C171" s="335"/>
      <c r="D171" s="335"/>
      <c r="E171" s="335"/>
      <c r="F171" s="73"/>
      <c r="G171" s="447"/>
      <c r="H171" s="64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X171" s="73"/>
      <c r="Y171" s="73"/>
      <c r="Z171" s="73"/>
    </row>
    <row r="172" ht="15.75" customHeight="1">
      <c r="A172" s="382">
        <v>4.0</v>
      </c>
      <c r="B172" s="347" t="s">
        <v>701</v>
      </c>
      <c r="C172" s="347" t="s">
        <v>887</v>
      </c>
      <c r="D172" s="382">
        <v>8.0</v>
      </c>
      <c r="E172" s="363" t="s">
        <v>863</v>
      </c>
      <c r="F172" s="73"/>
      <c r="G172" s="447">
        <f t="shared" ref="G172:G176" si="13">2614.86*10/D172</f>
        <v>3268.575</v>
      </c>
      <c r="H172" s="64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X172" s="73"/>
      <c r="Y172" s="73"/>
      <c r="Z172" s="73"/>
    </row>
    <row r="173" ht="15.75" customHeight="1">
      <c r="A173" s="335"/>
      <c r="B173" s="335"/>
      <c r="C173" s="347" t="s">
        <v>893</v>
      </c>
      <c r="D173" s="382">
        <v>8.0</v>
      </c>
      <c r="E173" s="363" t="s">
        <v>863</v>
      </c>
      <c r="F173" s="73"/>
      <c r="G173" s="447">
        <f t="shared" si="13"/>
        <v>3268.575</v>
      </c>
      <c r="H173" s="64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X173" s="73"/>
      <c r="Y173" s="73"/>
      <c r="Z173" s="73"/>
    </row>
    <row r="174" ht="15.75" customHeight="1">
      <c r="A174" s="335"/>
      <c r="B174" s="335"/>
      <c r="C174" s="347" t="s">
        <v>892</v>
      </c>
      <c r="D174" s="382">
        <v>7.0</v>
      </c>
      <c r="E174" s="363" t="s">
        <v>863</v>
      </c>
      <c r="F174" s="73"/>
      <c r="G174" s="447">
        <f t="shared" si="13"/>
        <v>3735.514286</v>
      </c>
      <c r="H174" s="64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X174" s="73"/>
      <c r="Y174" s="73"/>
      <c r="Z174" s="73"/>
    </row>
    <row r="175" ht="15.75" customHeight="1">
      <c r="A175" s="335"/>
      <c r="B175" s="335"/>
      <c r="C175" s="347" t="s">
        <v>864</v>
      </c>
      <c r="D175" s="382">
        <v>8.0</v>
      </c>
      <c r="E175" s="363" t="s">
        <v>863</v>
      </c>
      <c r="F175" s="73"/>
      <c r="G175" s="447">
        <f t="shared" si="13"/>
        <v>3268.575</v>
      </c>
      <c r="H175" s="64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X175" s="73"/>
      <c r="Y175" s="73"/>
      <c r="Z175" s="73"/>
    </row>
    <row r="176" ht="15.75" customHeight="1">
      <c r="A176" s="335"/>
      <c r="B176" s="335"/>
      <c r="C176" s="335" t="s">
        <v>888</v>
      </c>
      <c r="D176" s="382">
        <v>7.0</v>
      </c>
      <c r="E176" s="335"/>
      <c r="F176" s="73"/>
      <c r="G176" s="447">
        <f t="shared" si="13"/>
        <v>3735.514286</v>
      </c>
      <c r="H176" s="318">
        <f>SUM(G172:G176)</f>
        <v>17276.75357</v>
      </c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X176" s="73"/>
      <c r="Y176" s="73"/>
      <c r="Z176" s="73"/>
    </row>
    <row r="177" ht="15.75" customHeight="1">
      <c r="A177" s="335"/>
      <c r="B177" s="335"/>
      <c r="C177" s="335"/>
      <c r="D177" s="335"/>
      <c r="E177" s="335"/>
      <c r="F177" s="73"/>
      <c r="G177" s="447"/>
      <c r="H177" s="64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X177" s="73"/>
      <c r="Y177" s="73"/>
      <c r="Z177" s="73"/>
    </row>
    <row r="178" ht="15.75" customHeight="1">
      <c r="A178" s="382">
        <v>5.0</v>
      </c>
      <c r="B178" s="347" t="s">
        <v>894</v>
      </c>
      <c r="C178" s="347" t="s">
        <v>895</v>
      </c>
      <c r="D178" s="382">
        <v>10.0</v>
      </c>
      <c r="E178" s="335"/>
      <c r="F178" s="73"/>
      <c r="G178" s="447">
        <v>2614.86</v>
      </c>
      <c r="H178" s="64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X178" s="73"/>
      <c r="Y178" s="73"/>
      <c r="Z178" s="73"/>
    </row>
    <row r="179" ht="15.75" customHeight="1">
      <c r="A179" s="335"/>
      <c r="B179" s="335"/>
      <c r="C179" s="347" t="s">
        <v>896</v>
      </c>
      <c r="D179" s="382">
        <v>8.0</v>
      </c>
      <c r="E179" s="363" t="s">
        <v>863</v>
      </c>
      <c r="F179" s="73"/>
      <c r="G179" s="447">
        <f>2614.86*10/D179</f>
        <v>3268.575</v>
      </c>
      <c r="H179" s="64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X179" s="73"/>
      <c r="Y179" s="73"/>
      <c r="Z179" s="73"/>
    </row>
    <row r="180" ht="15.75" customHeight="1">
      <c r="A180" s="335"/>
      <c r="B180" s="335"/>
      <c r="C180" s="347" t="s">
        <v>850</v>
      </c>
      <c r="D180" s="382">
        <v>18.0</v>
      </c>
      <c r="E180" s="335"/>
      <c r="F180" s="73"/>
      <c r="G180" s="447">
        <v>2614.86</v>
      </c>
      <c r="H180" s="64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X180" s="73"/>
      <c r="Y180" s="73"/>
      <c r="Z180" s="73"/>
    </row>
    <row r="181" ht="15.75" customHeight="1">
      <c r="A181" s="335"/>
      <c r="B181" s="335"/>
      <c r="C181" s="335" t="s">
        <v>885</v>
      </c>
      <c r="D181" s="382">
        <v>9.0</v>
      </c>
      <c r="E181" s="363" t="s">
        <v>863</v>
      </c>
      <c r="F181" s="73"/>
      <c r="G181" s="447">
        <f>2614.86*10/D181</f>
        <v>2905.4</v>
      </c>
      <c r="H181" s="318">
        <f>SUM(G178:G181)</f>
        <v>11403.695</v>
      </c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X181" s="73"/>
      <c r="Y181" s="73"/>
      <c r="Z181" s="73"/>
    </row>
    <row r="182" ht="15.75" customHeight="1">
      <c r="A182" s="335"/>
      <c r="B182" s="335"/>
      <c r="C182" s="335"/>
      <c r="D182" s="335"/>
      <c r="E182" s="335"/>
      <c r="F182" s="73"/>
      <c r="G182" s="447"/>
      <c r="H182" s="64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X182" s="73"/>
      <c r="Y182" s="73"/>
      <c r="Z182" s="73"/>
    </row>
    <row r="183" ht="15.75" customHeight="1">
      <c r="A183" s="382">
        <v>6.0</v>
      </c>
      <c r="B183" s="347" t="s">
        <v>897</v>
      </c>
      <c r="C183" s="347" t="s">
        <v>896</v>
      </c>
      <c r="D183" s="382">
        <v>8.0</v>
      </c>
      <c r="E183" s="363" t="s">
        <v>863</v>
      </c>
      <c r="F183" s="73"/>
      <c r="G183" s="447">
        <f>2614.86*10/D183</f>
        <v>3268.575</v>
      </c>
      <c r="H183" s="64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X183" s="73"/>
      <c r="Y183" s="73"/>
      <c r="Z183" s="73"/>
    </row>
    <row r="184" ht="15.75" customHeight="1">
      <c r="A184" s="335"/>
      <c r="B184" s="335"/>
      <c r="C184" s="347" t="s">
        <v>872</v>
      </c>
      <c r="D184" s="382">
        <v>10.0</v>
      </c>
      <c r="E184" s="335"/>
      <c r="F184" s="73"/>
      <c r="G184" s="447">
        <v>2614.86</v>
      </c>
      <c r="H184" s="64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X184" s="73"/>
      <c r="Y184" s="73"/>
      <c r="Z184" s="73"/>
    </row>
    <row r="185" ht="15.75" customHeight="1">
      <c r="A185" s="335"/>
      <c r="B185" s="335"/>
      <c r="C185" s="347" t="s">
        <v>875</v>
      </c>
      <c r="D185" s="382">
        <v>13.0</v>
      </c>
      <c r="E185" s="335"/>
      <c r="F185" s="73"/>
      <c r="G185" s="447">
        <v>2614.86</v>
      </c>
      <c r="H185" s="64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X185" s="73"/>
      <c r="Y185" s="73"/>
      <c r="Z185" s="73"/>
    </row>
    <row r="186" ht="15.75" customHeight="1">
      <c r="A186" s="335"/>
      <c r="B186" s="335"/>
      <c r="C186" s="347" t="s">
        <v>874</v>
      </c>
      <c r="D186" s="382">
        <v>12.0</v>
      </c>
      <c r="E186" s="335"/>
      <c r="F186" s="73"/>
      <c r="G186" s="447">
        <v>2614.86</v>
      </c>
      <c r="H186" s="64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X186" s="73"/>
      <c r="Y186" s="73"/>
      <c r="Z186" s="73"/>
    </row>
    <row r="187" ht="15.75" customHeight="1">
      <c r="A187" s="335"/>
      <c r="B187" s="335"/>
      <c r="C187" s="347" t="s">
        <v>898</v>
      </c>
      <c r="D187" s="382">
        <v>9.0</v>
      </c>
      <c r="E187" s="363" t="s">
        <v>863</v>
      </c>
      <c r="F187" s="73"/>
      <c r="G187" s="447">
        <f t="shared" ref="G187:G188" si="14">2614.86*10/D187</f>
        <v>2905.4</v>
      </c>
      <c r="H187" s="64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X187" s="73"/>
      <c r="Y187" s="73"/>
      <c r="Z187" s="73"/>
    </row>
    <row r="188" ht="15.75" customHeight="1">
      <c r="A188" s="335"/>
      <c r="B188" s="335"/>
      <c r="C188" s="335" t="s">
        <v>873</v>
      </c>
      <c r="D188" s="382">
        <v>8.0</v>
      </c>
      <c r="E188" s="363" t="s">
        <v>863</v>
      </c>
      <c r="F188" s="73"/>
      <c r="G188" s="447">
        <f t="shared" si="14"/>
        <v>3268.575</v>
      </c>
      <c r="H188" s="318">
        <f>SUM(G183:G188)</f>
        <v>17287.13</v>
      </c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X188" s="73"/>
      <c r="Y188" s="73"/>
      <c r="Z188" s="73"/>
    </row>
    <row r="189" ht="15.75" customHeight="1">
      <c r="A189" s="73"/>
      <c r="B189" s="73"/>
      <c r="C189" s="73"/>
      <c r="D189" s="73"/>
      <c r="E189" s="73"/>
      <c r="F189" s="73"/>
      <c r="G189" s="447"/>
      <c r="H189" s="64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X189" s="73"/>
      <c r="Y189" s="73"/>
      <c r="Z189" s="73"/>
    </row>
    <row r="190" ht="15.75" customHeight="1">
      <c r="A190" s="363" t="s">
        <v>868</v>
      </c>
      <c r="B190" s="73"/>
      <c r="C190" s="73"/>
      <c r="D190" s="73"/>
      <c r="E190" s="73"/>
      <c r="F190" s="73"/>
      <c r="G190" s="447"/>
      <c r="H190" s="64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X190" s="73"/>
      <c r="Y190" s="73"/>
      <c r="Z190" s="73"/>
    </row>
    <row r="191" ht="15.75" customHeight="1">
      <c r="A191" s="335"/>
      <c r="B191" s="335"/>
      <c r="C191" s="335"/>
      <c r="D191" s="335"/>
      <c r="E191" s="335"/>
      <c r="F191" s="73"/>
      <c r="G191" s="447"/>
      <c r="H191" s="64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X191" s="73"/>
      <c r="Y191" s="73"/>
      <c r="Z191" s="73"/>
    </row>
    <row r="192" ht="15.75" customHeight="1">
      <c r="A192" s="363" t="s">
        <v>844</v>
      </c>
      <c r="B192" s="363" t="s">
        <v>533</v>
      </c>
      <c r="C192" s="363" t="s">
        <v>869</v>
      </c>
      <c r="D192" s="363" t="s">
        <v>846</v>
      </c>
      <c r="E192" s="363" t="s">
        <v>517</v>
      </c>
      <c r="F192" s="73"/>
      <c r="G192" s="447"/>
      <c r="H192" s="64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X192" s="73"/>
      <c r="Y192" s="73"/>
      <c r="Z192" s="73"/>
    </row>
    <row r="193" ht="15.75" customHeight="1">
      <c r="A193" s="382">
        <v>1.0</v>
      </c>
      <c r="B193" s="363" t="s">
        <v>899</v>
      </c>
      <c r="C193" s="347" t="s">
        <v>900</v>
      </c>
      <c r="D193" s="382">
        <v>7.0</v>
      </c>
      <c r="E193" s="452" t="s">
        <v>863</v>
      </c>
      <c r="F193" s="73"/>
      <c r="G193" s="447">
        <f>2614.86*10/D193</f>
        <v>3735.514286</v>
      </c>
      <c r="H193" s="64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X193" s="73"/>
      <c r="Y193" s="73"/>
      <c r="Z193" s="73"/>
    </row>
    <row r="194" ht="15.75" customHeight="1">
      <c r="A194" s="335"/>
      <c r="B194" s="335"/>
      <c r="C194" s="347" t="s">
        <v>872</v>
      </c>
      <c r="D194" s="382">
        <v>10.0</v>
      </c>
      <c r="E194" s="335"/>
      <c r="F194" s="73"/>
      <c r="G194" s="447">
        <v>2614.86</v>
      </c>
      <c r="H194" s="64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X194" s="73"/>
      <c r="Y194" s="73"/>
      <c r="Z194" s="73"/>
    </row>
    <row r="195" ht="15.75" customHeight="1">
      <c r="A195" s="335"/>
      <c r="B195" s="335"/>
      <c r="C195" s="347" t="s">
        <v>247</v>
      </c>
      <c r="D195" s="382">
        <v>8.0</v>
      </c>
      <c r="E195" s="452" t="s">
        <v>863</v>
      </c>
      <c r="F195" s="73"/>
      <c r="G195" s="447">
        <f>2614.86*10/D195</f>
        <v>3268.575</v>
      </c>
      <c r="H195" s="64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X195" s="73"/>
      <c r="Y195" s="73"/>
      <c r="Z195" s="73"/>
    </row>
    <row r="196" ht="15.75" customHeight="1">
      <c r="A196" s="335"/>
      <c r="B196" s="335"/>
      <c r="C196" s="347" t="s">
        <v>874</v>
      </c>
      <c r="D196" s="382">
        <v>12.0</v>
      </c>
      <c r="E196" s="335"/>
      <c r="F196" s="73"/>
      <c r="G196" s="447">
        <v>2614.86</v>
      </c>
      <c r="H196" s="64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X196" s="73"/>
      <c r="Y196" s="73"/>
      <c r="Z196" s="73"/>
    </row>
    <row r="197" ht="15.75" customHeight="1">
      <c r="A197" s="335"/>
      <c r="B197" s="335"/>
      <c r="C197" s="347" t="s">
        <v>873</v>
      </c>
      <c r="D197" s="382">
        <v>8.0</v>
      </c>
      <c r="E197" s="452" t="s">
        <v>863</v>
      </c>
      <c r="F197" s="73"/>
      <c r="G197" s="447">
        <f>2614.86*10/D197</f>
        <v>3268.575</v>
      </c>
      <c r="H197" s="64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X197" s="73"/>
      <c r="Y197" s="73"/>
      <c r="Z197" s="73"/>
    </row>
    <row r="198" ht="15.75" customHeight="1">
      <c r="A198" s="335"/>
      <c r="B198" s="335"/>
      <c r="C198" s="347" t="s">
        <v>852</v>
      </c>
      <c r="D198" s="382">
        <v>18.0</v>
      </c>
      <c r="E198" s="335"/>
      <c r="F198" s="73"/>
      <c r="G198" s="447">
        <f>2614.86</f>
        <v>2614.86</v>
      </c>
      <c r="H198" s="64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X198" s="73"/>
      <c r="Y198" s="73"/>
      <c r="Z198" s="73"/>
    </row>
    <row r="199" ht="15.75" customHeight="1">
      <c r="A199" s="335"/>
      <c r="B199" s="335"/>
      <c r="C199" s="335"/>
      <c r="D199" s="335"/>
      <c r="E199" s="335"/>
      <c r="F199" s="73"/>
      <c r="G199" s="447"/>
      <c r="H199" s="64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X199" s="73"/>
      <c r="Y199" s="73"/>
      <c r="Z199" s="73"/>
    </row>
    <row r="200" ht="15.75" customHeight="1">
      <c r="A200" s="382">
        <v>2.0</v>
      </c>
      <c r="B200" s="363" t="s">
        <v>901</v>
      </c>
      <c r="C200" s="347" t="s">
        <v>871</v>
      </c>
      <c r="D200" s="382">
        <v>11.0</v>
      </c>
      <c r="E200" s="335"/>
      <c r="F200" s="73"/>
      <c r="G200" s="447">
        <f>2614.86</f>
        <v>2614.86</v>
      </c>
      <c r="H200" s="64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X200" s="73"/>
      <c r="Y200" s="73"/>
      <c r="Z200" s="73"/>
    </row>
    <row r="201" ht="15.75" customHeight="1">
      <c r="A201" s="335"/>
      <c r="B201" s="335"/>
      <c r="C201" s="347" t="s">
        <v>249</v>
      </c>
      <c r="D201" s="382">
        <v>12.0</v>
      </c>
      <c r="E201" s="335"/>
      <c r="F201" s="73"/>
      <c r="G201" s="447">
        <v>2614.86</v>
      </c>
      <c r="H201" s="64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X201" s="73"/>
      <c r="Y201" s="73"/>
      <c r="Z201" s="73"/>
    </row>
    <row r="202" ht="15.75" customHeight="1">
      <c r="A202" s="335"/>
      <c r="B202" s="335"/>
      <c r="C202" s="347" t="s">
        <v>875</v>
      </c>
      <c r="D202" s="382">
        <v>13.0</v>
      </c>
      <c r="E202" s="335"/>
      <c r="F202" s="73"/>
      <c r="G202" s="447">
        <v>2614.86</v>
      </c>
      <c r="H202" s="64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X202" s="73"/>
      <c r="Y202" s="73"/>
      <c r="Z202" s="73"/>
    </row>
    <row r="203" ht="15.75" customHeight="1">
      <c r="A203" s="335"/>
      <c r="B203" s="335"/>
      <c r="C203" s="347" t="s">
        <v>902</v>
      </c>
      <c r="D203" s="382">
        <v>10.0</v>
      </c>
      <c r="E203" s="335"/>
      <c r="F203" s="73"/>
      <c r="G203" s="447">
        <v>2614.86</v>
      </c>
      <c r="H203" s="64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X203" s="73"/>
      <c r="Y203" s="73"/>
      <c r="Z203" s="73"/>
    </row>
    <row r="204" ht="15.75" customHeight="1">
      <c r="A204" s="335"/>
      <c r="B204" s="335"/>
      <c r="C204" s="347" t="s">
        <v>874</v>
      </c>
      <c r="D204" s="382">
        <v>12.0</v>
      </c>
      <c r="E204" s="335"/>
      <c r="F204" s="73"/>
      <c r="G204" s="447">
        <v>2614.86</v>
      </c>
      <c r="H204" s="64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X204" s="73"/>
      <c r="Y204" s="73"/>
      <c r="Z204" s="73"/>
    </row>
    <row r="205" ht="15.75" customHeight="1">
      <c r="A205" s="335"/>
      <c r="B205" s="335"/>
      <c r="C205" s="347" t="s">
        <v>864</v>
      </c>
      <c r="D205" s="382">
        <v>8.0</v>
      </c>
      <c r="E205" s="452" t="s">
        <v>863</v>
      </c>
      <c r="F205" s="73"/>
      <c r="G205" s="447">
        <f>2614.86*10/D205</f>
        <v>3268.575</v>
      </c>
      <c r="H205" s="64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X205" s="73"/>
      <c r="Y205" s="73"/>
      <c r="Z205" s="73"/>
    </row>
    <row r="206" ht="15.75" customHeight="1">
      <c r="A206" s="335"/>
      <c r="B206" s="335"/>
      <c r="C206" s="335"/>
      <c r="D206" s="335"/>
      <c r="E206" s="335"/>
      <c r="F206" s="73"/>
      <c r="G206" s="447"/>
      <c r="H206" s="64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X206" s="73"/>
      <c r="Y206" s="73"/>
      <c r="Z206" s="73"/>
    </row>
    <row r="207" ht="15.75" customHeight="1">
      <c r="A207" s="382">
        <v>3.0</v>
      </c>
      <c r="B207" s="363" t="s">
        <v>429</v>
      </c>
      <c r="C207" s="347" t="s">
        <v>900</v>
      </c>
      <c r="D207" s="382">
        <v>7.0</v>
      </c>
      <c r="E207" s="452" t="s">
        <v>863</v>
      </c>
      <c r="F207" s="73"/>
      <c r="G207" s="447">
        <f t="shared" ref="G207:G208" si="15">2614.86*10/D207</f>
        <v>3735.514286</v>
      </c>
      <c r="H207" s="64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X207" s="73"/>
      <c r="Y207" s="73"/>
      <c r="Z207" s="73"/>
    </row>
    <row r="208" ht="15.75" customHeight="1">
      <c r="A208" s="347"/>
      <c r="B208" s="335"/>
      <c r="C208" s="347" t="s">
        <v>885</v>
      </c>
      <c r="D208" s="382">
        <v>9.0</v>
      </c>
      <c r="E208" s="452" t="s">
        <v>863</v>
      </c>
      <c r="F208" s="73"/>
      <c r="G208" s="447">
        <f t="shared" si="15"/>
        <v>2905.4</v>
      </c>
      <c r="H208" s="64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X208" s="73"/>
      <c r="Y208" s="73"/>
      <c r="Z208" s="73"/>
    </row>
    <row r="209" ht="15.75" customHeight="1">
      <c r="A209" s="347"/>
      <c r="B209" s="335"/>
      <c r="C209" s="347" t="s">
        <v>249</v>
      </c>
      <c r="D209" s="382">
        <v>12.0</v>
      </c>
      <c r="E209" s="335"/>
      <c r="F209" s="73"/>
      <c r="G209" s="447">
        <v>2614.86</v>
      </c>
      <c r="H209" s="64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X209" s="73"/>
      <c r="Y209" s="73"/>
      <c r="Z209" s="73"/>
    </row>
    <row r="210" ht="15.75" customHeight="1">
      <c r="A210" s="347"/>
      <c r="B210" s="335"/>
      <c r="C210" s="347" t="s">
        <v>898</v>
      </c>
      <c r="D210" s="382">
        <v>9.0</v>
      </c>
      <c r="E210" s="452" t="s">
        <v>863</v>
      </c>
      <c r="F210" s="73"/>
      <c r="G210" s="447">
        <f>2614.86*10/D210</f>
        <v>2905.4</v>
      </c>
      <c r="H210" s="64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X210" s="73"/>
      <c r="Y210" s="73"/>
      <c r="Z210" s="73"/>
    </row>
    <row r="211" ht="15.75" customHeight="1">
      <c r="A211" s="347"/>
      <c r="B211" s="335"/>
      <c r="C211" s="347" t="s">
        <v>852</v>
      </c>
      <c r="D211" s="382">
        <v>18.0</v>
      </c>
      <c r="E211" s="335"/>
      <c r="F211" s="73"/>
      <c r="G211" s="447">
        <v>2614.86</v>
      </c>
      <c r="H211" s="64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X211" s="73"/>
      <c r="Y211" s="73"/>
      <c r="Z211" s="73"/>
    </row>
    <row r="212" ht="15.75" customHeight="1">
      <c r="A212" s="347"/>
      <c r="B212" s="335"/>
      <c r="C212" s="347" t="s">
        <v>902</v>
      </c>
      <c r="D212" s="382">
        <v>10.0</v>
      </c>
      <c r="E212" s="335"/>
      <c r="F212" s="73"/>
      <c r="G212" s="447">
        <v>2614.86</v>
      </c>
      <c r="H212" s="64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X212" s="73"/>
      <c r="Y212" s="73"/>
      <c r="Z212" s="73"/>
    </row>
    <row r="213" ht="15.75" customHeight="1">
      <c r="A213" s="347"/>
      <c r="B213" s="335"/>
      <c r="C213" s="347" t="s">
        <v>248</v>
      </c>
      <c r="D213" s="382">
        <v>8.0</v>
      </c>
      <c r="E213" s="452" t="s">
        <v>863</v>
      </c>
      <c r="F213" s="73"/>
      <c r="G213" s="447">
        <f>2614.86*10/D213</f>
        <v>3268.575</v>
      </c>
      <c r="H213" s="64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X213" s="73"/>
      <c r="Y213" s="73"/>
      <c r="Z213" s="73"/>
    </row>
    <row r="214" ht="15.75" customHeight="1">
      <c r="A214" s="347"/>
      <c r="B214" s="335"/>
      <c r="C214" s="347" t="s">
        <v>903</v>
      </c>
      <c r="D214" s="382">
        <v>10.0</v>
      </c>
      <c r="E214" s="335"/>
      <c r="F214" s="73"/>
      <c r="G214" s="447">
        <f>2614.86</f>
        <v>2614.86</v>
      </c>
      <c r="H214" s="64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X214" s="73"/>
      <c r="Y214" s="73"/>
      <c r="Z214" s="73"/>
    </row>
    <row r="215" ht="15.75" customHeight="1">
      <c r="A215" s="335"/>
      <c r="B215" s="335"/>
      <c r="C215" s="335"/>
      <c r="D215" s="335"/>
      <c r="E215" s="335"/>
      <c r="F215" s="73"/>
      <c r="G215" s="447"/>
      <c r="H215" s="64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X215" s="73"/>
      <c r="Y215" s="73"/>
      <c r="Z215" s="73"/>
    </row>
    <row r="216" ht="15.75" customHeight="1">
      <c r="A216" s="382">
        <v>4.0</v>
      </c>
      <c r="B216" s="363" t="s">
        <v>413</v>
      </c>
      <c r="C216" s="347" t="s">
        <v>904</v>
      </c>
      <c r="D216" s="382">
        <v>9.0</v>
      </c>
      <c r="E216" s="452" t="s">
        <v>863</v>
      </c>
      <c r="F216" s="73"/>
      <c r="G216" s="447">
        <f t="shared" ref="G216:G217" si="16">2614.86*10/D216</f>
        <v>2905.4</v>
      </c>
      <c r="H216" s="64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X216" s="73"/>
      <c r="Y216" s="73"/>
      <c r="Z216" s="73"/>
    </row>
    <row r="217" ht="15.75" customHeight="1">
      <c r="A217" s="335"/>
      <c r="B217" s="335"/>
      <c r="C217" s="347" t="s">
        <v>248</v>
      </c>
      <c r="D217" s="382">
        <v>8.0</v>
      </c>
      <c r="E217" s="452" t="s">
        <v>863</v>
      </c>
      <c r="F217" s="73"/>
      <c r="G217" s="447">
        <f t="shared" si="16"/>
        <v>3268.575</v>
      </c>
      <c r="H217" s="64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X217" s="73"/>
      <c r="Y217" s="73"/>
      <c r="Z217" s="73"/>
    </row>
    <row r="218" ht="15.75" customHeight="1">
      <c r="A218" s="335"/>
      <c r="B218" s="335"/>
      <c r="C218" s="347" t="s">
        <v>854</v>
      </c>
      <c r="D218" s="382">
        <v>16.0</v>
      </c>
      <c r="E218" s="335"/>
      <c r="F218" s="73"/>
      <c r="G218" s="447">
        <v>2614.86</v>
      </c>
      <c r="H218" s="64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X218" s="73"/>
      <c r="Y218" s="73"/>
      <c r="Z218" s="73"/>
    </row>
    <row r="219" ht="15.75" customHeight="1">
      <c r="A219" s="335"/>
      <c r="B219" s="335"/>
      <c r="C219" s="347" t="s">
        <v>905</v>
      </c>
      <c r="D219" s="382">
        <v>10.0</v>
      </c>
      <c r="E219" s="335"/>
      <c r="F219" s="73"/>
      <c r="G219" s="447">
        <v>2614.86</v>
      </c>
      <c r="H219" s="64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X219" s="73"/>
      <c r="Y219" s="73"/>
      <c r="Z219" s="73"/>
    </row>
    <row r="220" ht="15.75" customHeight="1">
      <c r="A220" s="335"/>
      <c r="B220" s="335"/>
      <c r="C220" s="347" t="s">
        <v>886</v>
      </c>
      <c r="D220" s="382">
        <v>8.0</v>
      </c>
      <c r="E220" s="452" t="s">
        <v>863</v>
      </c>
      <c r="F220" s="73"/>
      <c r="G220" s="447">
        <f>2614.86*10/D220</f>
        <v>3268.575</v>
      </c>
      <c r="H220" s="64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X220" s="73"/>
      <c r="Y220" s="73"/>
      <c r="Z220" s="73"/>
    </row>
    <row r="221" ht="15.75" customHeight="1">
      <c r="A221" s="335"/>
      <c r="B221" s="335"/>
      <c r="C221" s="347" t="s">
        <v>903</v>
      </c>
      <c r="D221" s="382">
        <v>10.0</v>
      </c>
      <c r="E221" s="335"/>
      <c r="F221" s="73"/>
      <c r="G221" s="447">
        <v>2614.86</v>
      </c>
      <c r="H221" s="64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X221" s="73"/>
      <c r="Y221" s="73"/>
      <c r="Z221" s="73"/>
    </row>
    <row r="222" ht="15.75" customHeight="1">
      <c r="A222" s="335"/>
      <c r="B222" s="335"/>
      <c r="C222" s="347" t="s">
        <v>864</v>
      </c>
      <c r="D222" s="382">
        <v>8.0</v>
      </c>
      <c r="E222" s="452" t="s">
        <v>863</v>
      </c>
      <c r="F222" s="73"/>
      <c r="G222" s="447">
        <f>2614.86*10/D222</f>
        <v>3268.575</v>
      </c>
      <c r="H222" s="64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X222" s="73"/>
      <c r="Y222" s="73"/>
      <c r="Z222" s="73"/>
    </row>
    <row r="223" ht="15.75" customHeight="1">
      <c r="A223" s="335"/>
      <c r="B223" s="335"/>
      <c r="C223" s="335"/>
      <c r="D223" s="335"/>
      <c r="E223" s="335"/>
      <c r="F223" s="73"/>
      <c r="G223" s="447"/>
      <c r="H223" s="64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  <c r="Z223" s="73"/>
    </row>
    <row r="224" ht="15.75" customHeight="1">
      <c r="A224" s="382">
        <v>5.0</v>
      </c>
      <c r="B224" s="363" t="s">
        <v>648</v>
      </c>
      <c r="C224" s="347" t="s">
        <v>900</v>
      </c>
      <c r="D224" s="382">
        <v>7.0</v>
      </c>
      <c r="E224" s="452" t="s">
        <v>863</v>
      </c>
      <c r="F224" s="73"/>
      <c r="G224" s="447">
        <f>2614.86*10/D224</f>
        <v>3735.514286</v>
      </c>
      <c r="H224" s="64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X224" s="73"/>
      <c r="Y224" s="73"/>
      <c r="Z224" s="73"/>
    </row>
    <row r="225" ht="15.75" customHeight="1">
      <c r="A225" s="335"/>
      <c r="B225" s="335"/>
      <c r="C225" s="347" t="s">
        <v>249</v>
      </c>
      <c r="D225" s="382">
        <v>12.0</v>
      </c>
      <c r="E225" s="335"/>
      <c r="F225" s="73"/>
      <c r="G225" s="447"/>
      <c r="H225" s="64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X225" s="73"/>
      <c r="Y225" s="73"/>
      <c r="Z225" s="73"/>
    </row>
    <row r="226" ht="15.75" customHeight="1">
      <c r="A226" s="335"/>
      <c r="B226" s="335"/>
      <c r="C226" s="347" t="s">
        <v>248</v>
      </c>
      <c r="D226" s="382">
        <v>8.0</v>
      </c>
      <c r="E226" s="452" t="s">
        <v>863</v>
      </c>
      <c r="F226" s="73"/>
      <c r="G226" s="447"/>
      <c r="H226" s="64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X226" s="73"/>
      <c r="Y226" s="73"/>
      <c r="Z226" s="73"/>
    </row>
    <row r="227" ht="15.75" customHeight="1">
      <c r="A227" s="335"/>
      <c r="B227" s="335"/>
      <c r="C227" s="347" t="s">
        <v>852</v>
      </c>
      <c r="D227" s="382">
        <v>18.0</v>
      </c>
      <c r="E227" s="335"/>
      <c r="F227" s="73"/>
      <c r="G227" s="447"/>
      <c r="H227" s="64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X227" s="73"/>
      <c r="Y227" s="73"/>
      <c r="Z227" s="73"/>
    </row>
    <row r="228" ht="15.75" customHeight="1">
      <c r="A228" s="335"/>
      <c r="B228" s="335"/>
      <c r="C228" s="347" t="s">
        <v>862</v>
      </c>
      <c r="D228" s="382">
        <v>7.0</v>
      </c>
      <c r="E228" s="452" t="s">
        <v>863</v>
      </c>
      <c r="F228" s="73"/>
      <c r="G228" s="447"/>
      <c r="H228" s="64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X228" s="73"/>
      <c r="Y228" s="73"/>
      <c r="Z228" s="73"/>
    </row>
    <row r="229" ht="15.75" customHeight="1">
      <c r="A229" s="335"/>
      <c r="B229" s="335"/>
      <c r="C229" s="347" t="s">
        <v>849</v>
      </c>
      <c r="D229" s="382">
        <v>15.0</v>
      </c>
      <c r="E229" s="335"/>
      <c r="F229" s="73"/>
      <c r="G229" s="447"/>
      <c r="H229" s="64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X229" s="73"/>
      <c r="Y229" s="73"/>
      <c r="Z229" s="73"/>
    </row>
    <row r="230" ht="15.75" customHeight="1">
      <c r="A230" s="335"/>
      <c r="B230" s="335"/>
      <c r="C230" s="347" t="s">
        <v>864</v>
      </c>
      <c r="D230" s="382">
        <v>8.0</v>
      </c>
      <c r="E230" s="452" t="s">
        <v>863</v>
      </c>
      <c r="F230" s="73"/>
      <c r="G230" s="447"/>
      <c r="H230" s="64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X230" s="73"/>
      <c r="Y230" s="73"/>
      <c r="Z230" s="73"/>
    </row>
    <row r="231" ht="15.75" customHeight="1">
      <c r="A231" s="335"/>
      <c r="B231" s="335"/>
      <c r="C231" s="335"/>
      <c r="D231" s="335"/>
      <c r="E231" s="335"/>
      <c r="F231" s="73"/>
      <c r="G231" s="447"/>
      <c r="H231" s="64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X231" s="73"/>
      <c r="Y231" s="73"/>
      <c r="Z231" s="73"/>
    </row>
    <row r="232" ht="15.75" customHeight="1">
      <c r="A232" s="382">
        <v>6.0</v>
      </c>
      <c r="B232" s="363" t="s">
        <v>730</v>
      </c>
      <c r="C232" s="347" t="s">
        <v>871</v>
      </c>
      <c r="D232" s="382">
        <v>11.0</v>
      </c>
      <c r="E232" s="335"/>
      <c r="F232" s="73"/>
      <c r="G232" s="447"/>
      <c r="H232" s="64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X232" s="73"/>
      <c r="Y232" s="73"/>
      <c r="Z232" s="73"/>
    </row>
    <row r="233" ht="15.75" customHeight="1">
      <c r="A233" s="335"/>
      <c r="B233" s="335"/>
      <c r="C233" s="347" t="s">
        <v>887</v>
      </c>
      <c r="D233" s="382">
        <v>8.0</v>
      </c>
      <c r="E233" s="452" t="s">
        <v>863</v>
      </c>
      <c r="F233" s="73"/>
      <c r="G233" s="447"/>
      <c r="H233" s="64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X233" s="73"/>
      <c r="Y233" s="73"/>
      <c r="Z233" s="73"/>
    </row>
    <row r="234" ht="15.75" customHeight="1">
      <c r="A234" s="335"/>
      <c r="B234" s="335"/>
      <c r="C234" s="347" t="s">
        <v>850</v>
      </c>
      <c r="D234" s="382">
        <v>18.0</v>
      </c>
      <c r="E234" s="335"/>
      <c r="F234" s="73"/>
      <c r="G234" s="447"/>
      <c r="H234" s="64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X234" s="73"/>
      <c r="Y234" s="73"/>
      <c r="Z234" s="73"/>
    </row>
    <row r="235" ht="15.75" customHeight="1">
      <c r="A235" s="335"/>
      <c r="B235" s="335"/>
      <c r="C235" s="347" t="s">
        <v>849</v>
      </c>
      <c r="D235" s="382">
        <v>15.0</v>
      </c>
      <c r="E235" s="335"/>
      <c r="F235" s="73"/>
      <c r="G235" s="447"/>
      <c r="H235" s="64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X235" s="73"/>
      <c r="Y235" s="73"/>
      <c r="Z235" s="73"/>
    </row>
    <row r="236" ht="15.75" customHeight="1">
      <c r="A236" s="335"/>
      <c r="B236" s="335"/>
      <c r="C236" s="335"/>
      <c r="D236" s="335"/>
      <c r="E236" s="335"/>
      <c r="F236" s="73"/>
      <c r="G236" s="447"/>
      <c r="H236" s="64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X236" s="73"/>
      <c r="Y236" s="73"/>
      <c r="Z236" s="73"/>
    </row>
    <row r="237" ht="15.75" customHeight="1">
      <c r="A237" s="382">
        <v>7.0</v>
      </c>
      <c r="B237" s="363" t="s">
        <v>462</v>
      </c>
      <c r="C237" s="347" t="s">
        <v>900</v>
      </c>
      <c r="D237" s="382">
        <v>7.0</v>
      </c>
      <c r="E237" s="452" t="s">
        <v>863</v>
      </c>
      <c r="F237" s="73"/>
      <c r="G237" s="447"/>
      <c r="H237" s="64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X237" s="73"/>
      <c r="Y237" s="73"/>
      <c r="Z237" s="73"/>
    </row>
    <row r="238" ht="15.75" customHeight="1">
      <c r="A238" s="335"/>
      <c r="B238" s="335"/>
      <c r="C238" s="347" t="s">
        <v>249</v>
      </c>
      <c r="D238" s="382">
        <v>12.0</v>
      </c>
      <c r="E238" s="335"/>
      <c r="F238" s="73"/>
      <c r="G238" s="447"/>
      <c r="H238" s="64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X238" s="73"/>
      <c r="Y238" s="73"/>
      <c r="Z238" s="73"/>
    </row>
    <row r="239" ht="15.75" customHeight="1">
      <c r="A239" s="335"/>
      <c r="B239" s="335"/>
      <c r="C239" s="347" t="s">
        <v>248</v>
      </c>
      <c r="D239" s="382">
        <v>8.0</v>
      </c>
      <c r="E239" s="452" t="s">
        <v>863</v>
      </c>
      <c r="F239" s="73"/>
      <c r="G239" s="447"/>
      <c r="H239" s="64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X239" s="73"/>
      <c r="Y239" s="73"/>
      <c r="Z239" s="73"/>
    </row>
    <row r="240" ht="15.75" customHeight="1">
      <c r="A240" s="335"/>
      <c r="B240" s="335"/>
      <c r="C240" s="347" t="s">
        <v>902</v>
      </c>
      <c r="D240" s="382">
        <v>10.0</v>
      </c>
      <c r="E240" s="335"/>
      <c r="F240" s="73"/>
      <c r="G240" s="447"/>
      <c r="H240" s="64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X240" s="73"/>
      <c r="Y240" s="73"/>
      <c r="Z240" s="73"/>
    </row>
    <row r="241" ht="15.75" customHeight="1">
      <c r="A241" s="335"/>
      <c r="B241" s="335"/>
      <c r="C241" s="347" t="s">
        <v>905</v>
      </c>
      <c r="D241" s="382">
        <v>10.0</v>
      </c>
      <c r="E241" s="335"/>
      <c r="F241" s="73"/>
      <c r="G241" s="447"/>
      <c r="H241" s="64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X241" s="73"/>
      <c r="Y241" s="73"/>
      <c r="Z241" s="73"/>
    </row>
    <row r="242" ht="15.75" customHeight="1">
      <c r="A242" s="335"/>
      <c r="B242" s="335"/>
      <c r="C242" s="347" t="s">
        <v>849</v>
      </c>
      <c r="D242" s="382">
        <v>15.0</v>
      </c>
      <c r="E242" s="335"/>
      <c r="F242" s="73"/>
      <c r="G242" s="447"/>
      <c r="H242" s="64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X242" s="73"/>
      <c r="Y242" s="73"/>
      <c r="Z242" s="73"/>
    </row>
    <row r="243" ht="15.75" customHeight="1">
      <c r="A243" s="335"/>
      <c r="B243" s="335"/>
      <c r="C243" s="347" t="s">
        <v>898</v>
      </c>
      <c r="D243" s="382">
        <v>9.0</v>
      </c>
      <c r="E243" s="452" t="s">
        <v>863</v>
      </c>
      <c r="F243" s="73"/>
      <c r="G243" s="447"/>
      <c r="H243" s="64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X243" s="73"/>
      <c r="Y243" s="73"/>
      <c r="Z243" s="73"/>
    </row>
    <row r="244" ht="15.75" customHeight="1">
      <c r="A244" s="73"/>
      <c r="B244" s="73"/>
      <c r="C244" s="73"/>
      <c r="D244" s="73"/>
      <c r="E244" s="73"/>
      <c r="F244" s="73"/>
      <c r="G244" s="447"/>
      <c r="H244" s="64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X244" s="73"/>
      <c r="Y244" s="73"/>
      <c r="Z244" s="73"/>
    </row>
    <row r="245" ht="15.75" customHeight="1">
      <c r="A245" s="363" t="s">
        <v>868</v>
      </c>
      <c r="B245" s="73"/>
      <c r="C245" s="73"/>
      <c r="D245" s="73"/>
      <c r="E245" s="73"/>
      <c r="F245" s="73"/>
      <c r="G245" s="447"/>
      <c r="H245" s="64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X245" s="73"/>
      <c r="Y245" s="73"/>
      <c r="Z245" s="73"/>
    </row>
    <row r="246" ht="15.75" customHeight="1">
      <c r="A246" s="335"/>
      <c r="B246" s="335"/>
      <c r="C246" s="335"/>
      <c r="D246" s="335"/>
      <c r="E246" s="335"/>
      <c r="F246" s="73"/>
      <c r="G246" s="447"/>
      <c r="H246" s="64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X246" s="73"/>
      <c r="Y246" s="73"/>
      <c r="Z246" s="73"/>
    </row>
    <row r="247" ht="15.75" customHeight="1">
      <c r="A247" s="363" t="s">
        <v>844</v>
      </c>
      <c r="B247" s="363" t="s">
        <v>533</v>
      </c>
      <c r="C247" s="363" t="s">
        <v>869</v>
      </c>
      <c r="D247" s="363" t="s">
        <v>846</v>
      </c>
      <c r="E247" s="363" t="s">
        <v>517</v>
      </c>
      <c r="F247" s="73"/>
      <c r="G247" s="447"/>
      <c r="H247" s="64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X247" s="73"/>
      <c r="Y247" s="73"/>
      <c r="Z247" s="73"/>
    </row>
    <row r="248" ht="15.75" customHeight="1">
      <c r="A248" s="382">
        <v>1.0</v>
      </c>
      <c r="B248" s="347" t="s">
        <v>491</v>
      </c>
      <c r="C248" s="347" t="s">
        <v>900</v>
      </c>
      <c r="D248" s="382">
        <v>7.0</v>
      </c>
      <c r="E248" s="452" t="s">
        <v>863</v>
      </c>
      <c r="F248" s="73"/>
      <c r="G248" s="447"/>
      <c r="H248" s="64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X248" s="73"/>
      <c r="Y248" s="73"/>
      <c r="Z248" s="73"/>
    </row>
    <row r="249" ht="15.75" customHeight="1">
      <c r="A249" s="335"/>
      <c r="B249" s="335"/>
      <c r="C249" s="347" t="s">
        <v>904</v>
      </c>
      <c r="D249" s="382">
        <v>9.0</v>
      </c>
      <c r="E249" s="452" t="s">
        <v>863</v>
      </c>
      <c r="F249" s="73"/>
      <c r="G249" s="447"/>
      <c r="H249" s="64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X249" s="73"/>
      <c r="Y249" s="73"/>
      <c r="Z249" s="73"/>
    </row>
    <row r="250" ht="15.75" customHeight="1">
      <c r="A250" s="335"/>
      <c r="B250" s="335"/>
      <c r="C250" s="347" t="s">
        <v>854</v>
      </c>
      <c r="D250" s="382">
        <v>16.0</v>
      </c>
      <c r="E250" s="335"/>
      <c r="F250" s="73"/>
      <c r="G250" s="447"/>
      <c r="H250" s="64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X250" s="73"/>
      <c r="Y250" s="73"/>
      <c r="Z250" s="73"/>
    </row>
    <row r="251" ht="15.75" customHeight="1">
      <c r="A251" s="335"/>
      <c r="B251" s="335"/>
      <c r="C251" s="347" t="s">
        <v>902</v>
      </c>
      <c r="D251" s="382">
        <v>10.0</v>
      </c>
      <c r="E251" s="335"/>
      <c r="F251" s="73"/>
      <c r="G251" s="447"/>
      <c r="H251" s="64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X251" s="73"/>
      <c r="Y251" s="73"/>
      <c r="Z251" s="73"/>
    </row>
    <row r="252" ht="15.75" customHeight="1">
      <c r="A252" s="335"/>
      <c r="B252" s="335"/>
      <c r="C252" s="347" t="s">
        <v>892</v>
      </c>
      <c r="D252" s="382">
        <v>7.0</v>
      </c>
      <c r="E252" s="452" t="s">
        <v>863</v>
      </c>
      <c r="F252" s="73"/>
      <c r="G252" s="447"/>
      <c r="H252" s="64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X252" s="73"/>
      <c r="Y252" s="73"/>
      <c r="Z252" s="73"/>
    </row>
    <row r="253" ht="15.75" customHeight="1">
      <c r="A253" s="335"/>
      <c r="B253" s="335"/>
      <c r="C253" s="347" t="s">
        <v>886</v>
      </c>
      <c r="D253" s="382">
        <v>8.0</v>
      </c>
      <c r="E253" s="452" t="s">
        <v>863</v>
      </c>
      <c r="F253" s="73"/>
      <c r="G253" s="447"/>
      <c r="H253" s="64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X253" s="73"/>
      <c r="Y253" s="73"/>
      <c r="Z253" s="73"/>
    </row>
    <row r="254" ht="15.75" customHeight="1">
      <c r="A254" s="335"/>
      <c r="B254" s="335"/>
      <c r="C254" s="347" t="s">
        <v>903</v>
      </c>
      <c r="D254" s="382">
        <v>10.0</v>
      </c>
      <c r="E254" s="335"/>
      <c r="F254" s="73"/>
      <c r="G254" s="447"/>
      <c r="H254" s="64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X254" s="73"/>
      <c r="Y254" s="73"/>
      <c r="Z254" s="73"/>
    </row>
    <row r="255" ht="15.75" customHeight="1">
      <c r="A255" s="335"/>
      <c r="B255" s="335"/>
      <c r="C255" s="335"/>
      <c r="D255" s="335"/>
      <c r="E255" s="335"/>
      <c r="F255" s="73"/>
      <c r="G255" s="447"/>
      <c r="H255" s="64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X255" s="73"/>
      <c r="Y255" s="73"/>
      <c r="Z255" s="73"/>
    </row>
    <row r="256" ht="15.75" customHeight="1">
      <c r="A256" s="382">
        <v>2.0</v>
      </c>
      <c r="B256" s="347" t="s">
        <v>476</v>
      </c>
      <c r="C256" s="347" t="s">
        <v>871</v>
      </c>
      <c r="D256" s="382">
        <v>11.0</v>
      </c>
      <c r="E256" s="335"/>
      <c r="F256" s="73"/>
      <c r="G256" s="447"/>
      <c r="H256" s="64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X256" s="73"/>
      <c r="Y256" s="73"/>
      <c r="Z256" s="73"/>
    </row>
    <row r="257" ht="15.75" customHeight="1">
      <c r="A257" s="335"/>
      <c r="B257" s="335"/>
      <c r="C257" s="347" t="s">
        <v>885</v>
      </c>
      <c r="D257" s="382">
        <v>9.0</v>
      </c>
      <c r="E257" s="452" t="s">
        <v>863</v>
      </c>
      <c r="F257" s="73"/>
      <c r="G257" s="447"/>
      <c r="H257" s="64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X257" s="73"/>
      <c r="Y257" s="73"/>
      <c r="Z257" s="73"/>
    </row>
    <row r="258" ht="15.75" customHeight="1">
      <c r="A258" s="335"/>
      <c r="B258" s="335"/>
      <c r="C258" s="347" t="s">
        <v>875</v>
      </c>
      <c r="D258" s="382">
        <v>13.0</v>
      </c>
      <c r="E258" s="335"/>
      <c r="F258" s="73"/>
      <c r="G258" s="447"/>
      <c r="H258" s="64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X258" s="73"/>
      <c r="Y258" s="73"/>
      <c r="Z258" s="73"/>
    </row>
    <row r="259" ht="15.75" customHeight="1">
      <c r="A259" s="335"/>
      <c r="B259" s="335"/>
      <c r="C259" s="347" t="s">
        <v>902</v>
      </c>
      <c r="D259" s="382">
        <v>10.0</v>
      </c>
      <c r="E259" s="335"/>
      <c r="F259" s="73"/>
      <c r="G259" s="447"/>
      <c r="H259" s="64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X259" s="73"/>
      <c r="Y259" s="73"/>
      <c r="Z259" s="73"/>
    </row>
    <row r="260" ht="15.75" customHeight="1">
      <c r="A260" s="335"/>
      <c r="B260" s="335"/>
      <c r="C260" s="347" t="s">
        <v>903</v>
      </c>
      <c r="D260" s="382">
        <v>10.0</v>
      </c>
      <c r="E260" s="335"/>
      <c r="F260" s="73"/>
      <c r="G260" s="447"/>
      <c r="H260" s="64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X260" s="73"/>
      <c r="Y260" s="73"/>
      <c r="Z260" s="73"/>
    </row>
    <row r="261" ht="15.75" customHeight="1">
      <c r="A261" s="335"/>
      <c r="B261" s="335"/>
      <c r="C261" s="347" t="s">
        <v>864</v>
      </c>
      <c r="D261" s="382">
        <v>8.0</v>
      </c>
      <c r="E261" s="452" t="s">
        <v>863</v>
      </c>
      <c r="F261" s="73"/>
      <c r="G261" s="447"/>
      <c r="H261" s="64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X261" s="73"/>
      <c r="Y261" s="73"/>
      <c r="Z261" s="73"/>
    </row>
    <row r="262" ht="15.75" customHeight="1">
      <c r="A262" s="335"/>
      <c r="B262" s="335"/>
      <c r="C262" s="335"/>
      <c r="D262" s="335"/>
      <c r="E262" s="335"/>
      <c r="F262" s="73"/>
      <c r="G262" s="447"/>
      <c r="H262" s="64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X262" s="73"/>
      <c r="Y262" s="73"/>
      <c r="Z262" s="73"/>
    </row>
    <row r="263" ht="15.75" customHeight="1">
      <c r="A263" s="382">
        <v>3.0</v>
      </c>
      <c r="B263" s="347" t="s">
        <v>665</v>
      </c>
      <c r="C263" s="347" t="s">
        <v>896</v>
      </c>
      <c r="D263" s="382">
        <v>8.0</v>
      </c>
      <c r="E263" s="452" t="s">
        <v>863</v>
      </c>
      <c r="F263" s="73"/>
      <c r="G263" s="447"/>
      <c r="H263" s="64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  <c r="Z263" s="73"/>
    </row>
    <row r="264" ht="15.75" customHeight="1">
      <c r="A264" s="335"/>
      <c r="B264" s="335"/>
      <c r="C264" s="347" t="s">
        <v>904</v>
      </c>
      <c r="D264" s="382">
        <v>9.0</v>
      </c>
      <c r="E264" s="452" t="s">
        <v>863</v>
      </c>
      <c r="F264" s="73"/>
      <c r="G264" s="447"/>
      <c r="H264" s="64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X264" s="73"/>
      <c r="Y264" s="73"/>
      <c r="Z264" s="73"/>
    </row>
    <row r="265" ht="15.75" customHeight="1">
      <c r="A265" s="335"/>
      <c r="B265" s="335"/>
      <c r="C265" s="347" t="s">
        <v>887</v>
      </c>
      <c r="D265" s="382">
        <v>8.0</v>
      </c>
      <c r="E265" s="452" t="s">
        <v>863</v>
      </c>
      <c r="F265" s="73"/>
      <c r="G265" s="447"/>
      <c r="H265" s="64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X265" s="73"/>
      <c r="Y265" s="73"/>
      <c r="Z265" s="73"/>
    </row>
    <row r="266" ht="15.75" customHeight="1">
      <c r="A266" s="335"/>
      <c r="B266" s="335"/>
      <c r="C266" s="347" t="s">
        <v>892</v>
      </c>
      <c r="D266" s="382">
        <v>7.0</v>
      </c>
      <c r="E266" s="452" t="s">
        <v>863</v>
      </c>
      <c r="F266" s="73"/>
      <c r="G266" s="447"/>
      <c r="H266" s="64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X266" s="73"/>
      <c r="Y266" s="73"/>
      <c r="Z266" s="73"/>
    </row>
    <row r="267" ht="15.75" customHeight="1">
      <c r="A267" s="335"/>
      <c r="B267" s="335"/>
      <c r="C267" s="347" t="s">
        <v>850</v>
      </c>
      <c r="D267" s="382">
        <v>18.0</v>
      </c>
      <c r="E267" s="335"/>
      <c r="F267" s="73"/>
      <c r="G267" s="447"/>
      <c r="H267" s="64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X267" s="73"/>
      <c r="Y267" s="73"/>
      <c r="Z267" s="73"/>
    </row>
    <row r="268" ht="15.75" customHeight="1">
      <c r="A268" s="335"/>
      <c r="B268" s="335"/>
      <c r="C268" s="347" t="s">
        <v>898</v>
      </c>
      <c r="D268" s="382">
        <v>9.0</v>
      </c>
      <c r="E268" s="452" t="s">
        <v>863</v>
      </c>
      <c r="F268" s="73"/>
      <c r="G268" s="447"/>
      <c r="H268" s="64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X268" s="73"/>
      <c r="Y268" s="73"/>
      <c r="Z268" s="73"/>
    </row>
    <row r="269" ht="15.75" customHeight="1">
      <c r="A269" s="335"/>
      <c r="B269" s="335"/>
      <c r="C269" s="347" t="s">
        <v>888</v>
      </c>
      <c r="D269" s="382">
        <v>7.0</v>
      </c>
      <c r="E269" s="335"/>
      <c r="F269" s="73"/>
      <c r="G269" s="447"/>
      <c r="H269" s="64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X269" s="73"/>
      <c r="Y269" s="73"/>
      <c r="Z269" s="73"/>
    </row>
    <row r="270" ht="15.75" customHeight="1">
      <c r="A270" s="335"/>
      <c r="B270" s="335"/>
      <c r="C270" s="335"/>
      <c r="D270" s="335"/>
      <c r="E270" s="335"/>
      <c r="F270" s="73"/>
      <c r="G270" s="447"/>
      <c r="H270" s="64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X270" s="73"/>
      <c r="Y270" s="73"/>
      <c r="Z270" s="73"/>
    </row>
    <row r="271" ht="15.75" customHeight="1">
      <c r="A271" s="382">
        <v>4.0</v>
      </c>
      <c r="B271" s="347" t="s">
        <v>410</v>
      </c>
      <c r="C271" s="347" t="s">
        <v>904</v>
      </c>
      <c r="D271" s="382">
        <v>9.0</v>
      </c>
      <c r="E271" s="452" t="s">
        <v>863</v>
      </c>
      <c r="F271" s="73"/>
      <c r="G271" s="447"/>
      <c r="H271" s="64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X271" s="73"/>
      <c r="Y271" s="73"/>
      <c r="Z271" s="73"/>
    </row>
    <row r="272" ht="15.75" customHeight="1">
      <c r="A272" s="335"/>
      <c r="B272" s="335"/>
      <c r="C272" s="347" t="s">
        <v>854</v>
      </c>
      <c r="D272" s="382">
        <v>16.0</v>
      </c>
      <c r="E272" s="335"/>
      <c r="F272" s="73"/>
      <c r="G272" s="447"/>
      <c r="H272" s="64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X272" s="73"/>
      <c r="Y272" s="73"/>
      <c r="Z272" s="73"/>
    </row>
    <row r="273" ht="15.75" customHeight="1">
      <c r="A273" s="335"/>
      <c r="B273" s="335"/>
      <c r="C273" s="347" t="s">
        <v>886</v>
      </c>
      <c r="D273" s="382">
        <v>8.0</v>
      </c>
      <c r="E273" s="452" t="s">
        <v>863</v>
      </c>
      <c r="F273" s="73"/>
      <c r="G273" s="447"/>
      <c r="H273" s="64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X273" s="73"/>
      <c r="Y273" s="73"/>
      <c r="Z273" s="73"/>
    </row>
    <row r="274" ht="15.75" customHeight="1">
      <c r="A274" s="335"/>
      <c r="B274" s="335"/>
      <c r="C274" s="347" t="s">
        <v>852</v>
      </c>
      <c r="D274" s="382">
        <v>18.0</v>
      </c>
      <c r="E274" s="335"/>
      <c r="F274" s="73"/>
      <c r="G274" s="447"/>
      <c r="H274" s="64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X274" s="73"/>
      <c r="Y274" s="73"/>
      <c r="Z274" s="73"/>
    </row>
    <row r="275" ht="15.75" customHeight="1">
      <c r="A275" s="335"/>
      <c r="B275" s="335"/>
      <c r="C275" s="347" t="s">
        <v>887</v>
      </c>
      <c r="D275" s="382">
        <v>8.0</v>
      </c>
      <c r="E275" s="452" t="s">
        <v>863</v>
      </c>
      <c r="F275" s="73"/>
      <c r="G275" s="447"/>
      <c r="H275" s="64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X275" s="73"/>
      <c r="Y275" s="73"/>
      <c r="Z275" s="73"/>
    </row>
    <row r="276" ht="15.75" customHeight="1">
      <c r="A276" s="335"/>
      <c r="B276" s="335"/>
      <c r="C276" s="347" t="s">
        <v>896</v>
      </c>
      <c r="D276" s="382">
        <v>8.0</v>
      </c>
      <c r="E276" s="452" t="s">
        <v>863</v>
      </c>
      <c r="F276" s="73"/>
      <c r="G276" s="447"/>
      <c r="H276" s="64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X276" s="73"/>
      <c r="Y276" s="73"/>
      <c r="Z276" s="73"/>
    </row>
    <row r="277" ht="15.75" customHeight="1">
      <c r="A277" s="335"/>
      <c r="B277" s="335"/>
      <c r="C277" s="347" t="s">
        <v>903</v>
      </c>
      <c r="D277" s="382">
        <v>10.0</v>
      </c>
      <c r="E277" s="335"/>
      <c r="F277" s="73"/>
      <c r="G277" s="447"/>
      <c r="H277" s="64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X277" s="73"/>
      <c r="Y277" s="73"/>
      <c r="Z277" s="73"/>
    </row>
    <row r="278" ht="15.75" customHeight="1">
      <c r="A278" s="335"/>
      <c r="B278" s="335"/>
      <c r="C278" s="335"/>
      <c r="D278" s="335"/>
      <c r="E278" s="335"/>
      <c r="F278" s="73"/>
      <c r="G278" s="447"/>
      <c r="H278" s="64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X278" s="73"/>
      <c r="Y278" s="73"/>
      <c r="Z278" s="73"/>
    </row>
    <row r="279" ht="15.75" customHeight="1">
      <c r="A279" s="382">
        <v>5.0</v>
      </c>
      <c r="B279" s="347" t="s">
        <v>408</v>
      </c>
      <c r="C279" s="347" t="s">
        <v>248</v>
      </c>
      <c r="D279" s="382">
        <v>8.0</v>
      </c>
      <c r="E279" s="452" t="s">
        <v>863</v>
      </c>
      <c r="F279" s="73"/>
      <c r="G279" s="447"/>
      <c r="H279" s="64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X279" s="73"/>
      <c r="Y279" s="73"/>
      <c r="Z279" s="73"/>
    </row>
    <row r="280" ht="15.75" customHeight="1">
      <c r="A280" s="335"/>
      <c r="B280" s="335"/>
      <c r="C280" s="347" t="s">
        <v>875</v>
      </c>
      <c r="D280" s="382">
        <v>13.0</v>
      </c>
      <c r="E280" s="335"/>
      <c r="F280" s="73"/>
      <c r="G280" s="447"/>
      <c r="H280" s="64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X280" s="73"/>
      <c r="Y280" s="73"/>
      <c r="Z280" s="73"/>
    </row>
    <row r="281" ht="15.75" customHeight="1">
      <c r="A281" s="335"/>
      <c r="B281" s="335"/>
      <c r="C281" s="347" t="s">
        <v>892</v>
      </c>
      <c r="D281" s="382">
        <v>7.0</v>
      </c>
      <c r="E281" s="452" t="s">
        <v>863</v>
      </c>
      <c r="F281" s="73"/>
      <c r="G281" s="447"/>
      <c r="H281" s="64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X281" s="73"/>
      <c r="Y281" s="73"/>
      <c r="Z281" s="73"/>
    </row>
    <row r="282" ht="15.75" customHeight="1">
      <c r="A282" s="335"/>
      <c r="B282" s="335"/>
      <c r="C282" s="347" t="s">
        <v>904</v>
      </c>
      <c r="D282" s="382">
        <v>9.0</v>
      </c>
      <c r="E282" s="452" t="s">
        <v>863</v>
      </c>
      <c r="F282" s="73"/>
      <c r="G282" s="447"/>
      <c r="H282" s="64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X282" s="73"/>
      <c r="Y282" s="73"/>
      <c r="Z282" s="73"/>
    </row>
    <row r="283" ht="15.75" customHeight="1">
      <c r="A283" s="335"/>
      <c r="B283" s="335"/>
      <c r="C283" s="347" t="s">
        <v>885</v>
      </c>
      <c r="D283" s="382">
        <v>9.0</v>
      </c>
      <c r="E283" s="452" t="s">
        <v>863</v>
      </c>
      <c r="F283" s="73"/>
      <c r="G283" s="447"/>
      <c r="H283" s="64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X283" s="73"/>
      <c r="Y283" s="73"/>
      <c r="Z283" s="73"/>
    </row>
    <row r="284" ht="15.75" customHeight="1">
      <c r="A284" s="335"/>
      <c r="B284" s="335"/>
      <c r="C284" s="347" t="s">
        <v>886</v>
      </c>
      <c r="D284" s="382">
        <v>8.0</v>
      </c>
      <c r="E284" s="452" t="s">
        <v>863</v>
      </c>
      <c r="F284" s="73"/>
      <c r="G284" s="447"/>
      <c r="H284" s="64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X284" s="73"/>
      <c r="Y284" s="73"/>
      <c r="Z284" s="73"/>
    </row>
    <row r="285" ht="15.75" customHeight="1">
      <c r="A285" s="335"/>
      <c r="B285" s="335"/>
      <c r="C285" s="347" t="s">
        <v>890</v>
      </c>
      <c r="D285" s="382">
        <v>9.0</v>
      </c>
      <c r="E285" s="452" t="s">
        <v>863</v>
      </c>
      <c r="F285" s="73"/>
      <c r="G285" s="447"/>
      <c r="H285" s="64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X285" s="73"/>
      <c r="Y285" s="73"/>
      <c r="Z285" s="73"/>
    </row>
    <row r="286" ht="15.75" customHeight="1">
      <c r="A286" s="73"/>
      <c r="B286" s="73"/>
      <c r="C286" s="73"/>
      <c r="D286" s="73"/>
      <c r="E286" s="73"/>
      <c r="F286" s="73"/>
      <c r="G286" s="447"/>
      <c r="H286" s="64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X286" s="73"/>
      <c r="Y286" s="73"/>
      <c r="Z286" s="73"/>
    </row>
    <row r="287" ht="15.75" customHeight="1">
      <c r="A287" s="363" t="s">
        <v>868</v>
      </c>
      <c r="B287" s="73"/>
      <c r="C287" s="73"/>
      <c r="D287" s="73"/>
      <c r="E287" s="73"/>
      <c r="F287" s="73"/>
      <c r="G287" s="447"/>
      <c r="H287" s="64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X287" s="73"/>
      <c r="Y287" s="73"/>
      <c r="Z287" s="73"/>
    </row>
    <row r="288" ht="15.75" customHeight="1">
      <c r="A288" s="335"/>
      <c r="B288" s="335"/>
      <c r="C288" s="335"/>
      <c r="D288" s="335"/>
      <c r="E288" s="335"/>
      <c r="F288" s="73"/>
      <c r="G288" s="447"/>
      <c r="H288" s="64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X288" s="73"/>
      <c r="Y288" s="73"/>
      <c r="Z288" s="73"/>
    </row>
    <row r="289" ht="15.75" customHeight="1">
      <c r="A289" s="363" t="s">
        <v>844</v>
      </c>
      <c r="B289" s="363" t="s">
        <v>533</v>
      </c>
      <c r="C289" s="363" t="s">
        <v>869</v>
      </c>
      <c r="D289" s="363" t="s">
        <v>846</v>
      </c>
      <c r="E289" s="363" t="s">
        <v>517</v>
      </c>
      <c r="F289" s="73"/>
      <c r="G289" s="447"/>
      <c r="H289" s="64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X289" s="73"/>
      <c r="Y289" s="73"/>
      <c r="Z289" s="73"/>
    </row>
    <row r="290" ht="15.75" customHeight="1">
      <c r="A290" s="382">
        <v>1.0</v>
      </c>
      <c r="B290" s="363" t="s">
        <v>456</v>
      </c>
      <c r="C290" s="347" t="s">
        <v>904</v>
      </c>
      <c r="D290" s="382">
        <v>9.0</v>
      </c>
      <c r="E290" s="363" t="s">
        <v>863</v>
      </c>
      <c r="F290" s="73"/>
      <c r="G290" s="447"/>
      <c r="H290" s="64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X290" s="73"/>
      <c r="Y290" s="73"/>
      <c r="Z290" s="73"/>
    </row>
    <row r="291" ht="15.75" customHeight="1">
      <c r="A291" s="335"/>
      <c r="B291" s="335"/>
      <c r="C291" s="347" t="s">
        <v>248</v>
      </c>
      <c r="D291" s="382">
        <v>8.0</v>
      </c>
      <c r="E291" s="363" t="s">
        <v>863</v>
      </c>
      <c r="F291" s="73"/>
      <c r="G291" s="447"/>
      <c r="H291" s="64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X291" s="73"/>
      <c r="Y291" s="73"/>
      <c r="Z291" s="73"/>
    </row>
    <row r="292" ht="15.75" customHeight="1">
      <c r="A292" s="335"/>
      <c r="B292" s="335"/>
      <c r="C292" s="347" t="s">
        <v>885</v>
      </c>
      <c r="D292" s="382">
        <v>9.0</v>
      </c>
      <c r="E292" s="363" t="s">
        <v>863</v>
      </c>
      <c r="F292" s="73"/>
      <c r="G292" s="447"/>
      <c r="H292" s="64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X292" s="73"/>
      <c r="Y292" s="73"/>
      <c r="Z292" s="73"/>
    </row>
    <row r="293" ht="15.75" customHeight="1">
      <c r="A293" s="335"/>
      <c r="B293" s="335"/>
      <c r="C293" s="347" t="s">
        <v>902</v>
      </c>
      <c r="D293" s="382">
        <v>10.0</v>
      </c>
      <c r="E293" s="335"/>
      <c r="F293" s="73"/>
      <c r="G293" s="447"/>
      <c r="H293" s="64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73"/>
    </row>
    <row r="294" ht="15.75" customHeight="1">
      <c r="A294" s="335"/>
      <c r="B294" s="335"/>
      <c r="C294" s="347" t="s">
        <v>905</v>
      </c>
      <c r="D294" s="382">
        <v>10.0</v>
      </c>
      <c r="E294" s="335"/>
      <c r="F294" s="73"/>
      <c r="G294" s="447"/>
      <c r="H294" s="64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X294" s="73"/>
      <c r="Y294" s="73"/>
      <c r="Z294" s="73"/>
    </row>
    <row r="295" ht="15.75" customHeight="1">
      <c r="A295" s="335"/>
      <c r="B295" s="335"/>
      <c r="C295" s="347" t="s">
        <v>850</v>
      </c>
      <c r="D295" s="382">
        <v>18.0</v>
      </c>
      <c r="E295" s="335"/>
      <c r="F295" s="73"/>
      <c r="G295" s="447"/>
      <c r="H295" s="64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X295" s="73"/>
      <c r="Y295" s="73"/>
      <c r="Z295" s="73"/>
    </row>
    <row r="296" ht="15.75" customHeight="1">
      <c r="A296" s="335"/>
      <c r="B296" s="335"/>
      <c r="C296" s="335"/>
      <c r="D296" s="335"/>
      <c r="E296" s="335"/>
      <c r="F296" s="73"/>
      <c r="G296" s="447"/>
      <c r="H296" s="64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X296" s="73"/>
      <c r="Y296" s="73"/>
      <c r="Z296" s="73"/>
    </row>
    <row r="297" ht="15.75" customHeight="1">
      <c r="A297" s="382">
        <v>2.0</v>
      </c>
      <c r="B297" s="363" t="s">
        <v>906</v>
      </c>
      <c r="C297" s="347" t="s">
        <v>904</v>
      </c>
      <c r="D297" s="382">
        <v>9.0</v>
      </c>
      <c r="E297" s="363" t="s">
        <v>863</v>
      </c>
      <c r="F297" s="73"/>
      <c r="G297" s="447"/>
      <c r="H297" s="64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  <c r="Z297" s="73"/>
    </row>
    <row r="298" ht="15.75" customHeight="1">
      <c r="A298" s="335"/>
      <c r="B298" s="335"/>
      <c r="C298" s="347" t="s">
        <v>248</v>
      </c>
      <c r="D298" s="382">
        <v>8.0</v>
      </c>
      <c r="E298" s="363" t="s">
        <v>863</v>
      </c>
      <c r="F298" s="73"/>
      <c r="G298" s="447"/>
      <c r="H298" s="64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X298" s="73"/>
      <c r="Y298" s="73"/>
      <c r="Z298" s="73"/>
    </row>
    <row r="299" ht="15.75" customHeight="1">
      <c r="A299" s="335"/>
      <c r="B299" s="335"/>
      <c r="C299" s="347" t="s">
        <v>885</v>
      </c>
      <c r="D299" s="382">
        <v>9.0</v>
      </c>
      <c r="E299" s="363" t="s">
        <v>863</v>
      </c>
      <c r="F299" s="73"/>
      <c r="G299" s="447"/>
      <c r="H299" s="64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X299" s="73"/>
      <c r="Y299" s="73"/>
      <c r="Z299" s="73"/>
    </row>
    <row r="300" ht="15.75" customHeight="1">
      <c r="A300" s="335"/>
      <c r="B300" s="335"/>
      <c r="C300" s="347" t="s">
        <v>902</v>
      </c>
      <c r="D300" s="382">
        <v>10.0</v>
      </c>
      <c r="E300" s="335"/>
      <c r="F300" s="73"/>
      <c r="G300" s="447"/>
      <c r="H300" s="64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X300" s="73"/>
      <c r="Y300" s="73"/>
      <c r="Z300" s="73"/>
    </row>
    <row r="301" ht="15.75" customHeight="1">
      <c r="A301" s="335"/>
      <c r="B301" s="335"/>
      <c r="C301" s="347" t="s">
        <v>905</v>
      </c>
      <c r="D301" s="382">
        <v>10.0</v>
      </c>
      <c r="E301" s="335"/>
      <c r="F301" s="73"/>
      <c r="G301" s="447"/>
      <c r="H301" s="64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X301" s="73"/>
      <c r="Y301" s="73"/>
      <c r="Z301" s="73"/>
    </row>
    <row r="302" ht="15.75" customHeight="1">
      <c r="A302" s="335"/>
      <c r="B302" s="335"/>
      <c r="C302" s="347" t="s">
        <v>850</v>
      </c>
      <c r="D302" s="382">
        <v>18.0</v>
      </c>
      <c r="E302" s="335"/>
      <c r="F302" s="73"/>
      <c r="G302" s="447"/>
      <c r="H302" s="64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X302" s="73"/>
      <c r="Y302" s="73"/>
      <c r="Z302" s="73"/>
    </row>
    <row r="303" ht="15.75" customHeight="1">
      <c r="A303" s="335"/>
      <c r="B303" s="335"/>
      <c r="C303" s="335"/>
      <c r="D303" s="335"/>
      <c r="E303" s="335"/>
      <c r="F303" s="73"/>
      <c r="G303" s="447"/>
      <c r="H303" s="64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X303" s="73"/>
      <c r="Y303" s="73"/>
      <c r="Z303" s="73"/>
    </row>
    <row r="304" ht="15.75" customHeight="1">
      <c r="A304" s="382">
        <v>3.0</v>
      </c>
      <c r="B304" s="363" t="s">
        <v>907</v>
      </c>
      <c r="C304" s="347" t="s">
        <v>900</v>
      </c>
      <c r="D304" s="382">
        <v>7.0</v>
      </c>
      <c r="E304" s="363" t="s">
        <v>863</v>
      </c>
      <c r="F304" s="73"/>
      <c r="G304" s="447"/>
      <c r="H304" s="64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X304" s="73"/>
      <c r="Y304" s="73"/>
      <c r="Z304" s="73"/>
    </row>
    <row r="305" ht="15.75" customHeight="1">
      <c r="A305" s="335"/>
      <c r="B305" s="335"/>
      <c r="C305" s="347" t="s">
        <v>896</v>
      </c>
      <c r="D305" s="382">
        <v>8.0</v>
      </c>
      <c r="E305" s="363" t="s">
        <v>863</v>
      </c>
      <c r="F305" s="73"/>
      <c r="G305" s="447"/>
      <c r="H305" s="64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X305" s="73"/>
      <c r="Y305" s="73"/>
      <c r="Z305" s="73"/>
    </row>
    <row r="306" ht="15.75" customHeight="1">
      <c r="A306" s="335"/>
      <c r="B306" s="335"/>
      <c r="C306" s="347" t="s">
        <v>887</v>
      </c>
      <c r="D306" s="382">
        <v>8.0</v>
      </c>
      <c r="E306" s="363" t="s">
        <v>863</v>
      </c>
      <c r="F306" s="73"/>
      <c r="G306" s="447"/>
      <c r="H306" s="64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X306" s="73"/>
      <c r="Y306" s="73"/>
      <c r="Z306" s="73"/>
    </row>
    <row r="307" ht="15.75" customHeight="1">
      <c r="A307" s="335"/>
      <c r="B307" s="335"/>
      <c r="C307" s="347" t="s">
        <v>885</v>
      </c>
      <c r="D307" s="382">
        <v>9.0</v>
      </c>
      <c r="E307" s="363" t="s">
        <v>863</v>
      </c>
      <c r="F307" s="73"/>
      <c r="G307" s="447"/>
      <c r="H307" s="64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X307" s="73"/>
      <c r="Y307" s="73"/>
      <c r="Z307" s="73"/>
    </row>
    <row r="308" ht="15.75" customHeight="1">
      <c r="A308" s="335"/>
      <c r="B308" s="335"/>
      <c r="C308" s="347" t="s">
        <v>852</v>
      </c>
      <c r="D308" s="382">
        <v>18.0</v>
      </c>
      <c r="E308" s="335"/>
      <c r="F308" s="73"/>
      <c r="G308" s="447"/>
      <c r="H308" s="64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X308" s="73"/>
      <c r="Y308" s="73"/>
      <c r="Z308" s="73"/>
    </row>
    <row r="309" ht="15.75" customHeight="1">
      <c r="A309" s="335"/>
      <c r="B309" s="335"/>
      <c r="C309" s="347" t="s">
        <v>905</v>
      </c>
      <c r="D309" s="382">
        <v>10.0</v>
      </c>
      <c r="E309" s="335"/>
      <c r="F309" s="73"/>
      <c r="G309" s="447"/>
      <c r="H309" s="64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X309" s="73"/>
      <c r="Y309" s="73"/>
      <c r="Z309" s="73"/>
    </row>
    <row r="310" ht="15.75" customHeight="1">
      <c r="A310" s="335"/>
      <c r="B310" s="335"/>
      <c r="C310" s="347" t="s">
        <v>849</v>
      </c>
      <c r="D310" s="382">
        <v>15.0</v>
      </c>
      <c r="E310" s="335"/>
      <c r="F310" s="73"/>
      <c r="G310" s="447"/>
      <c r="H310" s="64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X310" s="73"/>
      <c r="Y310" s="73"/>
      <c r="Z310" s="73"/>
    </row>
    <row r="311" ht="15.75" customHeight="1">
      <c r="A311" s="73"/>
      <c r="B311" s="73"/>
      <c r="C311" s="73"/>
      <c r="D311" s="73"/>
      <c r="E311" s="73"/>
      <c r="F311" s="73"/>
      <c r="G311" s="447"/>
      <c r="H311" s="64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X311" s="73"/>
      <c r="Y311" s="73"/>
      <c r="Z311" s="73"/>
    </row>
    <row r="312" ht="15.75" customHeight="1">
      <c r="A312" s="363" t="s">
        <v>908</v>
      </c>
      <c r="B312" s="73"/>
      <c r="C312" s="73"/>
      <c r="D312" s="73"/>
      <c r="E312" s="73"/>
      <c r="F312" s="73"/>
      <c r="G312" s="447"/>
      <c r="H312" s="64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X312" s="73"/>
      <c r="Y312" s="73"/>
      <c r="Z312" s="73"/>
    </row>
    <row r="313" ht="15.75" customHeight="1">
      <c r="A313" s="335"/>
      <c r="B313" s="335"/>
      <c r="C313" s="335"/>
      <c r="D313" s="335"/>
      <c r="E313" s="335"/>
      <c r="F313" s="73"/>
      <c r="G313" s="447"/>
      <c r="H313" s="64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X313" s="73"/>
      <c r="Y313" s="73"/>
      <c r="Z313" s="73"/>
    </row>
    <row r="314" ht="15.75" customHeight="1">
      <c r="A314" s="363" t="s">
        <v>844</v>
      </c>
      <c r="B314" s="363" t="s">
        <v>533</v>
      </c>
      <c r="C314" s="363" t="s">
        <v>869</v>
      </c>
      <c r="D314" s="363" t="s">
        <v>846</v>
      </c>
      <c r="E314" s="363" t="s">
        <v>517</v>
      </c>
      <c r="F314" s="73"/>
      <c r="G314" s="447"/>
      <c r="H314" s="64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X314" s="73"/>
      <c r="Y314" s="73"/>
      <c r="Z314" s="73"/>
    </row>
    <row r="315" ht="15.75" customHeight="1">
      <c r="A315" s="382">
        <v>1.0</v>
      </c>
      <c r="B315" s="347" t="s">
        <v>909</v>
      </c>
      <c r="C315" s="347" t="s">
        <v>910</v>
      </c>
      <c r="D315" s="382">
        <v>3.0</v>
      </c>
      <c r="E315" s="363" t="s">
        <v>690</v>
      </c>
      <c r="F315" s="73"/>
      <c r="G315" s="447"/>
      <c r="H315" s="64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X315" s="73"/>
      <c r="Y315" s="73"/>
      <c r="Z315" s="73"/>
    </row>
    <row r="316" ht="15.75" customHeight="1">
      <c r="A316" s="335"/>
      <c r="B316" s="335"/>
      <c r="C316" s="347" t="s">
        <v>911</v>
      </c>
      <c r="D316" s="382">
        <v>5.0</v>
      </c>
      <c r="E316" s="452" t="s">
        <v>863</v>
      </c>
      <c r="F316" s="73"/>
      <c r="G316" s="447"/>
      <c r="H316" s="64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X316" s="73"/>
      <c r="Y316" s="73"/>
      <c r="Z316" s="73"/>
    </row>
    <row r="317" ht="15.75" customHeight="1">
      <c r="A317" s="335"/>
      <c r="B317" s="335"/>
      <c r="C317" s="335"/>
      <c r="D317" s="335"/>
      <c r="E317" s="335"/>
      <c r="F317" s="73"/>
      <c r="G317" s="447"/>
      <c r="H317" s="64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X317" s="73"/>
      <c r="Y317" s="73"/>
      <c r="Z317" s="73"/>
    </row>
    <row r="318" ht="15.75" customHeight="1">
      <c r="A318" s="382">
        <v>2.0</v>
      </c>
      <c r="B318" s="347" t="s">
        <v>496</v>
      </c>
      <c r="C318" s="347" t="s">
        <v>911</v>
      </c>
      <c r="D318" s="382">
        <v>5.0</v>
      </c>
      <c r="E318" s="452"/>
      <c r="F318" s="73"/>
      <c r="G318" s="447"/>
      <c r="H318" s="64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X318" s="73"/>
      <c r="Y318" s="73"/>
      <c r="Z318" s="73"/>
    </row>
    <row r="319" ht="15.75" customHeight="1">
      <c r="A319" s="335"/>
      <c r="B319" s="335"/>
      <c r="C319" s="347" t="s">
        <v>888</v>
      </c>
      <c r="D319" s="382">
        <v>7.0</v>
      </c>
      <c r="E319" s="335"/>
      <c r="F319" s="73"/>
      <c r="G319" s="447"/>
      <c r="H319" s="64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X319" s="73"/>
      <c r="Y319" s="73"/>
      <c r="Z319" s="73"/>
    </row>
    <row r="320" ht="15.75" customHeight="1">
      <c r="A320" s="335"/>
      <c r="B320" s="335"/>
      <c r="C320" s="347" t="s">
        <v>905</v>
      </c>
      <c r="D320" s="382">
        <v>10.0</v>
      </c>
      <c r="E320" s="335"/>
      <c r="F320" s="73"/>
      <c r="G320" s="447"/>
      <c r="H320" s="64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</row>
    <row r="321" ht="15.75" customHeight="1">
      <c r="A321" s="335"/>
      <c r="B321" s="335"/>
      <c r="C321" s="335"/>
      <c r="D321" s="335"/>
      <c r="E321" s="335"/>
      <c r="F321" s="73"/>
      <c r="G321" s="447"/>
      <c r="H321" s="64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</row>
    <row r="322" ht="15.75" customHeight="1">
      <c r="A322" s="382">
        <v>3.0</v>
      </c>
      <c r="B322" s="347" t="s">
        <v>912</v>
      </c>
      <c r="C322" s="347" t="s">
        <v>888</v>
      </c>
      <c r="D322" s="382">
        <v>7.0</v>
      </c>
      <c r="E322" s="335"/>
      <c r="F322" s="73"/>
      <c r="G322" s="447"/>
      <c r="H322" s="64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X322" s="73"/>
      <c r="Y322" s="73"/>
      <c r="Z322" s="73"/>
    </row>
    <row r="323" ht="15.75" customHeight="1">
      <c r="A323" s="335"/>
      <c r="B323" s="335"/>
      <c r="C323" s="335"/>
      <c r="D323" s="335"/>
      <c r="E323" s="335"/>
      <c r="F323" s="73"/>
      <c r="G323" s="447"/>
      <c r="H323" s="64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X323" s="73"/>
      <c r="Y323" s="73"/>
      <c r="Z323" s="73"/>
    </row>
    <row r="324" ht="15.75" customHeight="1">
      <c r="A324" s="382">
        <v>4.0</v>
      </c>
      <c r="B324" s="347" t="s">
        <v>488</v>
      </c>
      <c r="C324" s="347" t="s">
        <v>913</v>
      </c>
      <c r="D324" s="382">
        <v>10.0</v>
      </c>
      <c r="E324" s="335"/>
      <c r="F324" s="73"/>
      <c r="G324" s="447"/>
      <c r="H324" s="64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X324" s="73"/>
      <c r="Y324" s="73"/>
      <c r="Z324" s="73"/>
    </row>
    <row r="325" ht="15.75" customHeight="1">
      <c r="A325" s="335"/>
      <c r="B325" s="335"/>
      <c r="C325" s="347" t="s">
        <v>914</v>
      </c>
      <c r="D325" s="382">
        <v>8.0</v>
      </c>
      <c r="E325" s="335"/>
      <c r="F325" s="73"/>
      <c r="G325" s="447"/>
      <c r="H325" s="64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X325" s="73"/>
      <c r="Y325" s="73"/>
      <c r="Z325" s="73"/>
    </row>
    <row r="326" ht="15.75" customHeight="1">
      <c r="A326" s="335"/>
      <c r="B326" s="335"/>
      <c r="C326" s="347" t="s">
        <v>915</v>
      </c>
      <c r="D326" s="382">
        <v>10.0</v>
      </c>
      <c r="E326" s="335"/>
      <c r="F326" s="73"/>
      <c r="G326" s="447"/>
      <c r="H326" s="64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X326" s="73"/>
      <c r="Y326" s="73"/>
      <c r="Z326" s="73"/>
    </row>
    <row r="327" ht="15.75" customHeight="1">
      <c r="A327" s="335"/>
      <c r="B327" s="335"/>
      <c r="C327" s="347" t="s">
        <v>916</v>
      </c>
      <c r="D327" s="382">
        <v>9.0</v>
      </c>
      <c r="E327" s="335"/>
      <c r="F327" s="73"/>
      <c r="G327" s="447"/>
      <c r="H327" s="64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X327" s="73"/>
      <c r="Y327" s="73"/>
      <c r="Z327" s="73"/>
    </row>
    <row r="328" ht="15.75" customHeight="1">
      <c r="A328" s="335"/>
      <c r="B328" s="335"/>
      <c r="C328" s="347" t="s">
        <v>917</v>
      </c>
      <c r="D328" s="382">
        <v>10.0</v>
      </c>
      <c r="E328" s="335"/>
      <c r="F328" s="73"/>
      <c r="G328" s="447"/>
      <c r="H328" s="64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X328" s="73"/>
      <c r="Y328" s="73"/>
      <c r="Z328" s="73"/>
    </row>
    <row r="329" ht="15.75" customHeight="1">
      <c r="A329" s="335"/>
      <c r="B329" s="335"/>
      <c r="C329" s="347" t="s">
        <v>893</v>
      </c>
      <c r="D329" s="382">
        <v>11.0</v>
      </c>
      <c r="E329" s="335"/>
      <c r="F329" s="73"/>
      <c r="G329" s="447"/>
      <c r="H329" s="64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X329" s="73"/>
      <c r="Y329" s="73"/>
      <c r="Z329" s="73"/>
    </row>
    <row r="330" ht="15.75" customHeight="1">
      <c r="A330" s="335"/>
      <c r="B330" s="335"/>
      <c r="C330" s="335"/>
      <c r="D330" s="335"/>
      <c r="E330" s="335"/>
      <c r="F330" s="73"/>
      <c r="G330" s="447"/>
      <c r="H330" s="64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X330" s="73"/>
      <c r="Y330" s="73"/>
      <c r="Z330" s="73"/>
    </row>
    <row r="331" ht="15.75" customHeight="1">
      <c r="A331" s="382">
        <v>5.0</v>
      </c>
      <c r="B331" s="347" t="s">
        <v>489</v>
      </c>
      <c r="C331" s="347" t="s">
        <v>913</v>
      </c>
      <c r="D331" s="382">
        <v>10.0</v>
      </c>
      <c r="E331" s="335"/>
      <c r="F331" s="73"/>
      <c r="G331" s="447"/>
      <c r="H331" s="64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X331" s="73"/>
      <c r="Y331" s="73"/>
      <c r="Z331" s="73"/>
    </row>
    <row r="332" ht="15.75" customHeight="1">
      <c r="A332" s="335"/>
      <c r="B332" s="335"/>
      <c r="C332" s="347" t="s">
        <v>914</v>
      </c>
      <c r="D332" s="382">
        <v>8.0</v>
      </c>
      <c r="E332" s="335"/>
      <c r="F332" s="73"/>
      <c r="G332" s="447"/>
      <c r="H332" s="64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X332" s="73"/>
      <c r="Y332" s="73"/>
      <c r="Z332" s="73"/>
    </row>
    <row r="333" ht="15.75" customHeight="1">
      <c r="A333" s="335"/>
      <c r="B333" s="335"/>
      <c r="C333" s="347" t="s">
        <v>915</v>
      </c>
      <c r="D333" s="382">
        <v>10.0</v>
      </c>
      <c r="E333" s="335"/>
      <c r="F333" s="73"/>
      <c r="G333" s="447"/>
      <c r="H333" s="64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X333" s="73"/>
      <c r="Y333" s="73"/>
      <c r="Z333" s="73"/>
    </row>
    <row r="334" ht="15.75" customHeight="1">
      <c r="A334" s="335"/>
      <c r="B334" s="335"/>
      <c r="C334" s="347" t="s">
        <v>916</v>
      </c>
      <c r="D334" s="382">
        <v>9.0</v>
      </c>
      <c r="E334" s="335"/>
      <c r="F334" s="73"/>
      <c r="G334" s="447"/>
      <c r="H334" s="64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73"/>
      <c r="Z334" s="73"/>
    </row>
    <row r="335" ht="15.75" customHeight="1">
      <c r="A335" s="335"/>
      <c r="B335" s="335"/>
      <c r="C335" s="347" t="s">
        <v>918</v>
      </c>
      <c r="D335" s="382">
        <v>10.0</v>
      </c>
      <c r="E335" s="335"/>
      <c r="F335" s="73"/>
      <c r="G335" s="447"/>
      <c r="H335" s="64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  <c r="Z335" s="73"/>
    </row>
    <row r="336" ht="15.75" customHeight="1">
      <c r="A336" s="335"/>
      <c r="B336" s="335"/>
      <c r="C336" s="347" t="s">
        <v>893</v>
      </c>
      <c r="D336" s="382">
        <v>11.0</v>
      </c>
      <c r="E336" s="335"/>
      <c r="F336" s="73"/>
      <c r="G336" s="447"/>
      <c r="H336" s="64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X336" s="73"/>
      <c r="Y336" s="73"/>
      <c r="Z336" s="73"/>
    </row>
    <row r="337" ht="15.75" customHeight="1">
      <c r="A337" s="335"/>
      <c r="B337" s="335"/>
      <c r="C337" s="335"/>
      <c r="D337" s="335"/>
      <c r="E337" s="335"/>
      <c r="F337" s="73"/>
      <c r="G337" s="447"/>
      <c r="H337" s="64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X337" s="73"/>
      <c r="Y337" s="73"/>
      <c r="Z337" s="73"/>
    </row>
    <row r="338" ht="15.75" customHeight="1">
      <c r="A338" s="382">
        <v>6.0</v>
      </c>
      <c r="B338" s="347" t="s">
        <v>495</v>
      </c>
      <c r="C338" s="347" t="s">
        <v>247</v>
      </c>
      <c r="D338" s="382">
        <v>11.0</v>
      </c>
      <c r="E338" s="335"/>
      <c r="F338" s="73"/>
      <c r="G338" s="447"/>
      <c r="H338" s="64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X338" s="73"/>
      <c r="Y338" s="73"/>
      <c r="Z338" s="73"/>
    </row>
    <row r="339" ht="15.75" customHeight="1">
      <c r="A339" s="335"/>
      <c r="B339" s="335"/>
      <c r="C339" s="347" t="s">
        <v>249</v>
      </c>
      <c r="D339" s="382">
        <v>12.0</v>
      </c>
      <c r="E339" s="335"/>
      <c r="F339" s="73"/>
      <c r="G339" s="447"/>
      <c r="H339" s="64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X339" s="73"/>
      <c r="Y339" s="73"/>
      <c r="Z339" s="73"/>
    </row>
    <row r="340" ht="15.75" customHeight="1">
      <c r="A340" s="335"/>
      <c r="B340" s="335"/>
      <c r="C340" s="347" t="s">
        <v>248</v>
      </c>
      <c r="D340" s="382">
        <v>8.0</v>
      </c>
      <c r="E340" s="452" t="s">
        <v>863</v>
      </c>
      <c r="F340" s="73"/>
      <c r="G340" s="447"/>
      <c r="H340" s="64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X340" s="73"/>
      <c r="Y340" s="73"/>
      <c r="Z340" s="73"/>
    </row>
    <row r="341" ht="15.75" customHeight="1">
      <c r="A341" s="335"/>
      <c r="B341" s="335"/>
      <c r="C341" s="347" t="s">
        <v>848</v>
      </c>
      <c r="D341" s="382">
        <v>19.0</v>
      </c>
      <c r="E341" s="335"/>
      <c r="F341" s="73"/>
      <c r="G341" s="447"/>
      <c r="H341" s="64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X341" s="73"/>
      <c r="Y341" s="73"/>
      <c r="Z341" s="73"/>
    </row>
    <row r="342" ht="15.75" customHeight="1">
      <c r="A342" s="335"/>
      <c r="B342" s="335"/>
      <c r="C342" s="347" t="s">
        <v>915</v>
      </c>
      <c r="D342" s="382">
        <v>10.0</v>
      </c>
      <c r="E342" s="335"/>
      <c r="F342" s="73"/>
      <c r="G342" s="447"/>
      <c r="H342" s="64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X342" s="73"/>
      <c r="Y342" s="73"/>
      <c r="Z342" s="73"/>
    </row>
    <row r="343" ht="15.75" customHeight="1">
      <c r="A343" s="335"/>
      <c r="B343" s="335"/>
      <c r="C343" s="347" t="s">
        <v>919</v>
      </c>
      <c r="D343" s="382">
        <v>8.0</v>
      </c>
      <c r="E343" s="335"/>
      <c r="F343" s="73"/>
      <c r="G343" s="447"/>
      <c r="H343" s="64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X343" s="73"/>
      <c r="Y343" s="73"/>
      <c r="Z343" s="73"/>
    </row>
    <row r="344" ht="15.75" customHeight="1">
      <c r="A344" s="335"/>
      <c r="B344" s="335"/>
      <c r="C344" s="335"/>
      <c r="D344" s="335"/>
      <c r="E344" s="335"/>
      <c r="F344" s="73"/>
      <c r="G344" s="447"/>
      <c r="H344" s="64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X344" s="73"/>
      <c r="Y344" s="73"/>
      <c r="Z344" s="73"/>
    </row>
    <row r="345" ht="15.75" customHeight="1">
      <c r="A345" s="382">
        <v>7.0</v>
      </c>
      <c r="B345" s="3" t="s">
        <v>492</v>
      </c>
      <c r="C345" s="347" t="s">
        <v>893</v>
      </c>
      <c r="D345" s="382">
        <v>11.0</v>
      </c>
      <c r="E345" s="335"/>
      <c r="F345" s="73"/>
      <c r="G345" s="447"/>
      <c r="H345" s="64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X345" s="73"/>
      <c r="Y345" s="73"/>
      <c r="Z345" s="73"/>
    </row>
    <row r="346" ht="15.75" customHeight="1">
      <c r="A346" s="335"/>
      <c r="B346" s="335"/>
      <c r="C346" s="347" t="s">
        <v>920</v>
      </c>
      <c r="D346" s="382">
        <v>3.0</v>
      </c>
      <c r="E346" s="335"/>
      <c r="F346" s="73"/>
      <c r="G346" s="447"/>
      <c r="H346" s="64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X346" s="73"/>
      <c r="Y346" s="73"/>
      <c r="Z346" s="73"/>
    </row>
    <row r="347" ht="15.75" customHeight="1">
      <c r="A347" s="335"/>
      <c r="B347" s="335"/>
      <c r="C347" s="335"/>
      <c r="D347" s="335"/>
      <c r="E347" s="335"/>
      <c r="F347" s="73"/>
      <c r="G347" s="447"/>
      <c r="H347" s="64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X347" s="73"/>
      <c r="Y347" s="73"/>
      <c r="Z347" s="73"/>
    </row>
    <row r="348" ht="15.75" customHeight="1">
      <c r="A348" s="382">
        <v>8.0</v>
      </c>
      <c r="B348" s="347" t="s">
        <v>490</v>
      </c>
      <c r="C348" s="347" t="s">
        <v>913</v>
      </c>
      <c r="D348" s="382">
        <v>10.0</v>
      </c>
      <c r="E348" s="335"/>
      <c r="F348" s="73"/>
      <c r="G348" s="447"/>
      <c r="H348" s="64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X348" s="73"/>
      <c r="Y348" s="73"/>
      <c r="Z348" s="73"/>
    </row>
    <row r="349" ht="15.75" customHeight="1">
      <c r="A349" s="335"/>
      <c r="B349" s="335"/>
      <c r="C349" s="347" t="s">
        <v>914</v>
      </c>
      <c r="D349" s="382">
        <v>8.0</v>
      </c>
      <c r="E349" s="335"/>
      <c r="F349" s="73"/>
      <c r="G349" s="447"/>
      <c r="H349" s="64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X349" s="73"/>
      <c r="Y349" s="73"/>
      <c r="Z349" s="73"/>
    </row>
    <row r="350" ht="15.75" customHeight="1">
      <c r="A350" s="335"/>
      <c r="B350" s="335"/>
      <c r="C350" s="347" t="s">
        <v>915</v>
      </c>
      <c r="D350" s="382">
        <v>10.0</v>
      </c>
      <c r="E350" s="335"/>
      <c r="F350" s="73"/>
      <c r="G350" s="447"/>
      <c r="H350" s="64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X350" s="73"/>
      <c r="Y350" s="73"/>
      <c r="Z350" s="73"/>
    </row>
    <row r="351" ht="15.75" customHeight="1">
      <c r="A351" s="335"/>
      <c r="B351" s="335"/>
      <c r="C351" s="347" t="s">
        <v>916</v>
      </c>
      <c r="D351" s="382">
        <v>9.0</v>
      </c>
      <c r="E351" s="335"/>
      <c r="F351" s="73"/>
      <c r="G351" s="447"/>
      <c r="H351" s="64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X351" s="73"/>
      <c r="Y351" s="73"/>
      <c r="Z351" s="73"/>
    </row>
    <row r="352" ht="15.75" customHeight="1">
      <c r="A352" s="335"/>
      <c r="B352" s="335"/>
      <c r="C352" s="347" t="s">
        <v>917</v>
      </c>
      <c r="D352" s="382">
        <v>10.0</v>
      </c>
      <c r="E352" s="335"/>
      <c r="F352" s="73"/>
      <c r="G352" s="447"/>
      <c r="H352" s="64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X352" s="73"/>
      <c r="Y352" s="73"/>
      <c r="Z352" s="73"/>
    </row>
    <row r="353" ht="15.75" customHeight="1">
      <c r="A353" s="335"/>
      <c r="B353" s="335"/>
      <c r="C353" s="347" t="s">
        <v>893</v>
      </c>
      <c r="D353" s="382">
        <v>11.0</v>
      </c>
      <c r="E353" s="335"/>
      <c r="F353" s="73"/>
      <c r="G353" s="447"/>
      <c r="H353" s="64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X353" s="73"/>
      <c r="Y353" s="73"/>
      <c r="Z353" s="73"/>
    </row>
    <row r="354" ht="15.75" customHeight="1">
      <c r="A354" s="335"/>
      <c r="B354" s="335"/>
      <c r="C354" s="335"/>
      <c r="D354" s="335"/>
      <c r="E354" s="335"/>
      <c r="F354" s="73"/>
      <c r="G354" s="447"/>
      <c r="H354" s="64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X354" s="73"/>
      <c r="Y354" s="73"/>
      <c r="Z354" s="73"/>
    </row>
    <row r="355" ht="15.75" customHeight="1">
      <c r="A355" s="382">
        <v>9.0</v>
      </c>
      <c r="B355" s="347" t="s">
        <v>921</v>
      </c>
      <c r="C355" s="347" t="s">
        <v>922</v>
      </c>
      <c r="D355" s="382">
        <v>4.0</v>
      </c>
      <c r="E355" s="335"/>
      <c r="F355" s="73"/>
      <c r="G355" s="447"/>
      <c r="H355" s="64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X355" s="73"/>
      <c r="Y355" s="73"/>
      <c r="Z355" s="73"/>
    </row>
    <row r="356" ht="15.75" customHeight="1">
      <c r="A356" s="335"/>
      <c r="B356" s="335"/>
      <c r="C356" s="335"/>
      <c r="D356" s="335"/>
      <c r="E356" s="335"/>
      <c r="F356" s="73"/>
      <c r="G356" s="447"/>
      <c r="H356" s="64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X356" s="73"/>
      <c r="Y356" s="73"/>
      <c r="Z356" s="73"/>
    </row>
    <row r="357" ht="15.75" customHeight="1">
      <c r="A357" s="382">
        <v>10.0</v>
      </c>
      <c r="B357" s="347" t="s">
        <v>923</v>
      </c>
      <c r="C357" s="347" t="s">
        <v>922</v>
      </c>
      <c r="D357" s="382">
        <v>4.0</v>
      </c>
      <c r="E357" s="335"/>
      <c r="F357" s="73"/>
      <c r="G357" s="447"/>
      <c r="H357" s="64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X357" s="73"/>
      <c r="Y357" s="73"/>
      <c r="Z357" s="73"/>
    </row>
    <row r="358" ht="15.75" customHeight="1">
      <c r="A358" s="335"/>
      <c r="B358" s="335"/>
      <c r="C358" s="335"/>
      <c r="D358" s="335"/>
      <c r="E358" s="335"/>
      <c r="F358" s="73"/>
      <c r="G358" s="447"/>
      <c r="H358" s="64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X358" s="73"/>
      <c r="Y358" s="73"/>
      <c r="Z358" s="73"/>
    </row>
    <row r="359" ht="15.75" customHeight="1">
      <c r="A359" s="382">
        <v>11.0</v>
      </c>
      <c r="B359" s="347" t="s">
        <v>924</v>
      </c>
      <c r="C359" s="347" t="s">
        <v>910</v>
      </c>
      <c r="D359" s="382">
        <v>3.0</v>
      </c>
      <c r="E359" s="335"/>
      <c r="F359" s="73"/>
      <c r="G359" s="447"/>
      <c r="H359" s="64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X359" s="73"/>
      <c r="Y359" s="73"/>
      <c r="Z359" s="73"/>
    </row>
    <row r="360" ht="15.75" customHeight="1">
      <c r="A360" s="335"/>
      <c r="B360" s="335"/>
      <c r="C360" s="335"/>
      <c r="D360" s="335"/>
      <c r="E360" s="335"/>
      <c r="F360" s="73"/>
      <c r="G360" s="447"/>
      <c r="H360" s="64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X360" s="73"/>
      <c r="Y360" s="73"/>
      <c r="Z360" s="73"/>
    </row>
    <row r="361" ht="15.75" customHeight="1">
      <c r="A361" s="382">
        <v>12.0</v>
      </c>
      <c r="B361" s="347" t="s">
        <v>925</v>
      </c>
      <c r="C361" s="347" t="s">
        <v>911</v>
      </c>
      <c r="D361" s="382">
        <v>5.0</v>
      </c>
      <c r="E361" s="335"/>
      <c r="F361" s="73"/>
      <c r="G361" s="447"/>
      <c r="H361" s="64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X361" s="73"/>
      <c r="Y361" s="73"/>
      <c r="Z361" s="73"/>
    </row>
    <row r="362" ht="15.75" customHeight="1">
      <c r="A362" s="335"/>
      <c r="B362" s="335"/>
      <c r="C362" s="347" t="s">
        <v>888</v>
      </c>
      <c r="D362" s="382">
        <v>7.0</v>
      </c>
      <c r="E362" s="335"/>
      <c r="F362" s="73"/>
      <c r="G362" s="447"/>
      <c r="H362" s="64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X362" s="73"/>
      <c r="Y362" s="73"/>
      <c r="Z362" s="73"/>
    </row>
    <row r="363" ht="15.75" customHeight="1">
      <c r="A363" s="73"/>
      <c r="B363" s="73"/>
      <c r="C363" s="73"/>
      <c r="D363" s="73"/>
      <c r="E363" s="73"/>
      <c r="F363" s="73"/>
      <c r="G363" s="447"/>
      <c r="H363" s="64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X363" s="73"/>
      <c r="Y363" s="73"/>
      <c r="Z363" s="73"/>
    </row>
    <row r="364" ht="15.75" customHeight="1">
      <c r="A364" s="73"/>
      <c r="B364" s="73"/>
      <c r="C364" s="73"/>
      <c r="D364" s="73"/>
      <c r="E364" s="73"/>
      <c r="F364" s="73"/>
      <c r="G364" s="447"/>
      <c r="H364" s="64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X364" s="73"/>
      <c r="Y364" s="73"/>
      <c r="Z364" s="73"/>
    </row>
    <row r="365" ht="15.75" customHeight="1">
      <c r="A365" s="73"/>
      <c r="B365" s="73"/>
      <c r="C365" s="73"/>
      <c r="D365" s="73"/>
      <c r="E365" s="73"/>
      <c r="F365" s="73"/>
      <c r="G365" s="447"/>
      <c r="H365" s="64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X365" s="73"/>
      <c r="Y365" s="73"/>
      <c r="Z365" s="73"/>
    </row>
    <row r="366" ht="15.75" customHeight="1">
      <c r="A366" s="73"/>
      <c r="B366" s="73"/>
      <c r="C366" s="73"/>
      <c r="D366" s="73"/>
      <c r="E366" s="73"/>
      <c r="F366" s="73"/>
      <c r="G366" s="447"/>
      <c r="H366" s="64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X366" s="73"/>
      <c r="Y366" s="73"/>
      <c r="Z366" s="73"/>
    </row>
    <row r="367" ht="15.75" customHeight="1">
      <c r="A367" s="73"/>
      <c r="B367" s="73"/>
      <c r="C367" s="73"/>
      <c r="D367" s="73"/>
      <c r="E367" s="73"/>
      <c r="F367" s="73"/>
      <c r="G367" s="447"/>
      <c r="H367" s="64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X367" s="73"/>
      <c r="Y367" s="73"/>
      <c r="Z367" s="73"/>
    </row>
    <row r="368" ht="15.75" customHeight="1">
      <c r="A368" s="73"/>
      <c r="B368" s="73"/>
      <c r="C368" s="73"/>
      <c r="D368" s="73"/>
      <c r="E368" s="73"/>
      <c r="F368" s="73"/>
      <c r="G368" s="447"/>
      <c r="H368" s="64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X368" s="73"/>
      <c r="Y368" s="73"/>
      <c r="Z368" s="73"/>
    </row>
    <row r="369" ht="15.75" customHeight="1">
      <c r="A369" s="73"/>
      <c r="B369" s="73"/>
      <c r="C369" s="73"/>
      <c r="D369" s="73"/>
      <c r="E369" s="73"/>
      <c r="F369" s="73"/>
      <c r="G369" s="447"/>
      <c r="H369" s="64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  <c r="Z369" s="73"/>
    </row>
    <row r="370" ht="15.75" customHeight="1">
      <c r="A370" s="73"/>
      <c r="B370" s="73"/>
      <c r="C370" s="73"/>
      <c r="D370" s="73"/>
      <c r="E370" s="73"/>
      <c r="F370" s="73"/>
      <c r="G370" s="447"/>
      <c r="H370" s="64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X370" s="73"/>
      <c r="Y370" s="73"/>
      <c r="Z370" s="73"/>
    </row>
    <row r="371" ht="15.75" customHeight="1">
      <c r="A371" s="73"/>
      <c r="B371" s="73"/>
      <c r="C371" s="73"/>
      <c r="D371" s="73"/>
      <c r="E371" s="73"/>
      <c r="F371" s="73"/>
      <c r="G371" s="447"/>
      <c r="H371" s="64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X371" s="73"/>
      <c r="Y371" s="73"/>
      <c r="Z371" s="73"/>
    </row>
    <row r="372" ht="15.75" customHeight="1">
      <c r="A372" s="73"/>
      <c r="B372" s="73"/>
      <c r="C372" s="73"/>
      <c r="D372" s="73"/>
      <c r="E372" s="73"/>
      <c r="F372" s="73"/>
      <c r="G372" s="447"/>
      <c r="H372" s="64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X372" s="73"/>
      <c r="Y372" s="73"/>
      <c r="Z372" s="73"/>
    </row>
    <row r="373" ht="15.75" customHeight="1">
      <c r="A373" s="73"/>
      <c r="B373" s="73"/>
      <c r="C373" s="73"/>
      <c r="D373" s="73"/>
      <c r="E373" s="73"/>
      <c r="F373" s="73"/>
      <c r="G373" s="447"/>
      <c r="H373" s="64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X373" s="73"/>
      <c r="Y373" s="73"/>
      <c r="Z373" s="73"/>
    </row>
    <row r="374" ht="15.75" customHeight="1">
      <c r="A374" s="73"/>
      <c r="B374" s="73"/>
      <c r="C374" s="73"/>
      <c r="D374" s="73"/>
      <c r="E374" s="73"/>
      <c r="F374" s="73"/>
      <c r="G374" s="447"/>
      <c r="H374" s="64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X374" s="73"/>
      <c r="Y374" s="73"/>
      <c r="Z374" s="73"/>
    </row>
    <row r="375" ht="15.75" customHeight="1">
      <c r="A375" s="73"/>
      <c r="B375" s="73"/>
      <c r="C375" s="73"/>
      <c r="D375" s="73"/>
      <c r="E375" s="73"/>
      <c r="F375" s="73"/>
      <c r="G375" s="447"/>
      <c r="H375" s="64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X375" s="73"/>
      <c r="Y375" s="73"/>
      <c r="Z375" s="73"/>
    </row>
    <row r="376" ht="15.75" customHeight="1">
      <c r="A376" s="73"/>
      <c r="B376" s="73"/>
      <c r="C376" s="73"/>
      <c r="D376" s="73"/>
      <c r="E376" s="73"/>
      <c r="F376" s="73"/>
      <c r="G376" s="447"/>
      <c r="H376" s="64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X376" s="73"/>
      <c r="Y376" s="73"/>
      <c r="Z376" s="73"/>
    </row>
    <row r="377" ht="15.75" customHeight="1">
      <c r="A377" s="73"/>
      <c r="B377" s="73"/>
      <c r="C377" s="73"/>
      <c r="D377" s="73"/>
      <c r="E377" s="73"/>
      <c r="F377" s="73"/>
      <c r="G377" s="447"/>
      <c r="H377" s="64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X377" s="73"/>
      <c r="Y377" s="73"/>
      <c r="Z377" s="73"/>
    </row>
    <row r="378" ht="15.75" customHeight="1">
      <c r="A378" s="73"/>
      <c r="B378" s="73"/>
      <c r="C378" s="73"/>
      <c r="D378" s="73"/>
      <c r="E378" s="73"/>
      <c r="F378" s="73"/>
      <c r="G378" s="447"/>
      <c r="H378" s="64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X378" s="73"/>
      <c r="Y378" s="73"/>
      <c r="Z378" s="73"/>
    </row>
    <row r="379" ht="15.75" customHeight="1">
      <c r="A379" s="73"/>
      <c r="B379" s="73"/>
      <c r="C379" s="73"/>
      <c r="D379" s="73"/>
      <c r="E379" s="73"/>
      <c r="F379" s="73"/>
      <c r="G379" s="447"/>
      <c r="H379" s="64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X379" s="73"/>
      <c r="Y379" s="73"/>
      <c r="Z379" s="73"/>
    </row>
    <row r="380" ht="15.75" customHeight="1">
      <c r="A380" s="73"/>
      <c r="B380" s="73"/>
      <c r="C380" s="73"/>
      <c r="D380" s="73"/>
      <c r="E380" s="73"/>
      <c r="F380" s="73"/>
      <c r="G380" s="447"/>
      <c r="H380" s="64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X380" s="73"/>
      <c r="Y380" s="73"/>
      <c r="Z380" s="73"/>
    </row>
    <row r="381" ht="15.75" customHeight="1">
      <c r="A381" s="73"/>
      <c r="B381" s="73"/>
      <c r="C381" s="73"/>
      <c r="D381" s="73"/>
      <c r="E381" s="73"/>
      <c r="F381" s="73"/>
      <c r="G381" s="447"/>
      <c r="H381" s="64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X381" s="73"/>
      <c r="Y381" s="73"/>
      <c r="Z381" s="73"/>
    </row>
    <row r="382" ht="15.75" customHeight="1">
      <c r="A382" s="73"/>
      <c r="B382" s="73"/>
      <c r="C382" s="73"/>
      <c r="D382" s="73"/>
      <c r="E382" s="73"/>
      <c r="F382" s="73"/>
      <c r="G382" s="447"/>
      <c r="H382" s="64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X382" s="73"/>
      <c r="Y382" s="73"/>
      <c r="Z382" s="73"/>
    </row>
    <row r="383" ht="15.75" customHeight="1">
      <c r="A383" s="73"/>
      <c r="B383" s="73"/>
      <c r="C383" s="73"/>
      <c r="D383" s="73"/>
      <c r="E383" s="73"/>
      <c r="F383" s="73"/>
      <c r="G383" s="447"/>
      <c r="H383" s="64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X383" s="73"/>
      <c r="Y383" s="73"/>
      <c r="Z383" s="73"/>
    </row>
    <row r="384" ht="15.75" customHeight="1">
      <c r="A384" s="73"/>
      <c r="B384" s="73"/>
      <c r="C384" s="73"/>
      <c r="D384" s="73"/>
      <c r="E384" s="73"/>
      <c r="F384" s="73"/>
      <c r="G384" s="447"/>
      <c r="H384" s="64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X384" s="73"/>
      <c r="Y384" s="73"/>
      <c r="Z384" s="73"/>
    </row>
    <row r="385" ht="15.75" customHeight="1">
      <c r="A385" s="73"/>
      <c r="B385" s="73"/>
      <c r="C385" s="73"/>
      <c r="D385" s="73"/>
      <c r="E385" s="73"/>
      <c r="F385" s="73"/>
      <c r="G385" s="447"/>
      <c r="H385" s="64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X385" s="73"/>
      <c r="Y385" s="73"/>
      <c r="Z385" s="73"/>
    </row>
    <row r="386" ht="15.75" customHeight="1">
      <c r="A386" s="73"/>
      <c r="B386" s="73"/>
      <c r="C386" s="73"/>
      <c r="D386" s="73"/>
      <c r="E386" s="73"/>
      <c r="F386" s="73"/>
      <c r="G386" s="447"/>
      <c r="H386" s="64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X386" s="73"/>
      <c r="Y386" s="73"/>
      <c r="Z386" s="73"/>
    </row>
    <row r="387" ht="15.75" customHeight="1">
      <c r="A387" s="73"/>
      <c r="B387" s="73"/>
      <c r="C387" s="73"/>
      <c r="D387" s="73"/>
      <c r="E387" s="73"/>
      <c r="F387" s="73"/>
      <c r="G387" s="447"/>
      <c r="H387" s="64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X387" s="73"/>
      <c r="Y387" s="73"/>
      <c r="Z387" s="73"/>
    </row>
    <row r="388" ht="15.75" customHeight="1">
      <c r="A388" s="73"/>
      <c r="B388" s="73"/>
      <c r="C388" s="73"/>
      <c r="D388" s="73"/>
      <c r="E388" s="73"/>
      <c r="F388" s="73"/>
      <c r="G388" s="447"/>
      <c r="H388" s="64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X388" s="73"/>
      <c r="Y388" s="73"/>
      <c r="Z388" s="73"/>
    </row>
    <row r="389" ht="15.75" customHeight="1">
      <c r="A389" s="73"/>
      <c r="B389" s="73"/>
      <c r="C389" s="73"/>
      <c r="D389" s="73"/>
      <c r="E389" s="73"/>
      <c r="F389" s="73"/>
      <c r="G389" s="447"/>
      <c r="H389" s="64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X389" s="73"/>
      <c r="Y389" s="73"/>
      <c r="Z389" s="73"/>
    </row>
    <row r="390" ht="15.75" customHeight="1">
      <c r="A390" s="73"/>
      <c r="B390" s="73"/>
      <c r="C390" s="73"/>
      <c r="D390" s="73"/>
      <c r="E390" s="73"/>
      <c r="F390" s="73"/>
      <c r="G390" s="447"/>
      <c r="H390" s="64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X390" s="73"/>
      <c r="Y390" s="73"/>
      <c r="Z390" s="73"/>
    </row>
    <row r="391" ht="15.75" customHeight="1">
      <c r="A391" s="73"/>
      <c r="B391" s="73"/>
      <c r="C391" s="73"/>
      <c r="D391" s="73"/>
      <c r="E391" s="73"/>
      <c r="F391" s="73"/>
      <c r="G391" s="447"/>
      <c r="H391" s="64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X391" s="73"/>
      <c r="Y391" s="73"/>
      <c r="Z391" s="73"/>
    </row>
    <row r="392" ht="15.75" customHeight="1">
      <c r="A392" s="73"/>
      <c r="B392" s="73"/>
      <c r="C392" s="73"/>
      <c r="D392" s="73"/>
      <c r="E392" s="73"/>
      <c r="F392" s="73"/>
      <c r="G392" s="447"/>
      <c r="H392" s="64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X392" s="73"/>
      <c r="Y392" s="73"/>
      <c r="Z392" s="73"/>
    </row>
    <row r="393" ht="15.75" customHeight="1">
      <c r="A393" s="73"/>
      <c r="B393" s="73"/>
      <c r="C393" s="73"/>
      <c r="D393" s="73"/>
      <c r="E393" s="73"/>
      <c r="F393" s="73"/>
      <c r="G393" s="447"/>
      <c r="H393" s="64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X393" s="73"/>
      <c r="Y393" s="73"/>
      <c r="Z393" s="73"/>
    </row>
    <row r="394" ht="15.75" customHeight="1">
      <c r="A394" s="73"/>
      <c r="B394" s="73"/>
      <c r="C394" s="73"/>
      <c r="D394" s="73"/>
      <c r="E394" s="73"/>
      <c r="F394" s="73"/>
      <c r="G394" s="447"/>
      <c r="H394" s="64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X394" s="73"/>
      <c r="Y394" s="73"/>
      <c r="Z394" s="73"/>
    </row>
    <row r="395" ht="15.75" customHeight="1">
      <c r="A395" s="73"/>
      <c r="B395" s="73"/>
      <c r="C395" s="73"/>
      <c r="D395" s="73"/>
      <c r="E395" s="73"/>
      <c r="F395" s="73"/>
      <c r="G395" s="447"/>
      <c r="H395" s="64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X395" s="73"/>
      <c r="Y395" s="73"/>
      <c r="Z395" s="73"/>
    </row>
    <row r="396" ht="15.75" customHeight="1">
      <c r="A396" s="73"/>
      <c r="B396" s="73"/>
      <c r="C396" s="73"/>
      <c r="D396" s="73"/>
      <c r="E396" s="73"/>
      <c r="F396" s="73"/>
      <c r="G396" s="447"/>
      <c r="H396" s="64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X396" s="73"/>
      <c r="Y396" s="73"/>
      <c r="Z396" s="73"/>
    </row>
    <row r="397" ht="15.75" customHeight="1">
      <c r="A397" s="73"/>
      <c r="B397" s="73"/>
      <c r="C397" s="73"/>
      <c r="D397" s="73"/>
      <c r="E397" s="73"/>
      <c r="F397" s="73"/>
      <c r="G397" s="447"/>
      <c r="H397" s="64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X397" s="73"/>
      <c r="Y397" s="73"/>
      <c r="Z397" s="73"/>
    </row>
    <row r="398" ht="15.75" customHeight="1">
      <c r="A398" s="73"/>
      <c r="B398" s="73"/>
      <c r="C398" s="73"/>
      <c r="D398" s="73"/>
      <c r="E398" s="73"/>
      <c r="F398" s="73"/>
      <c r="G398" s="447"/>
      <c r="H398" s="64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X398" s="73"/>
      <c r="Y398" s="73"/>
      <c r="Z398" s="73"/>
    </row>
    <row r="399" ht="15.75" customHeight="1">
      <c r="A399" s="73"/>
      <c r="B399" s="73"/>
      <c r="C399" s="73"/>
      <c r="D399" s="73"/>
      <c r="E399" s="73"/>
      <c r="F399" s="73"/>
      <c r="G399" s="447"/>
      <c r="H399" s="64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X399" s="73"/>
      <c r="Y399" s="73"/>
      <c r="Z399" s="73"/>
    </row>
    <row r="400" ht="15.75" customHeight="1">
      <c r="A400" s="73"/>
      <c r="B400" s="73"/>
      <c r="C400" s="73"/>
      <c r="D400" s="73"/>
      <c r="E400" s="73"/>
      <c r="F400" s="73"/>
      <c r="G400" s="447"/>
      <c r="H400" s="64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X400" s="73"/>
      <c r="Y400" s="73"/>
      <c r="Z400" s="73"/>
    </row>
    <row r="401" ht="15.75" customHeight="1">
      <c r="A401" s="73"/>
      <c r="B401" s="73"/>
      <c r="C401" s="73"/>
      <c r="D401" s="73"/>
      <c r="E401" s="73"/>
      <c r="F401" s="73"/>
      <c r="G401" s="447"/>
      <c r="H401" s="64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X401" s="73"/>
      <c r="Y401" s="73"/>
      <c r="Z401" s="73"/>
    </row>
    <row r="402" ht="15.75" customHeight="1">
      <c r="A402" s="73"/>
      <c r="B402" s="73"/>
      <c r="C402" s="73"/>
      <c r="D402" s="73"/>
      <c r="E402" s="73"/>
      <c r="F402" s="73"/>
      <c r="G402" s="447"/>
      <c r="H402" s="64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X402" s="73"/>
      <c r="Y402" s="73"/>
      <c r="Z402" s="73"/>
    </row>
    <row r="403" ht="15.75" customHeight="1">
      <c r="A403" s="73"/>
      <c r="B403" s="73"/>
      <c r="C403" s="73"/>
      <c r="D403" s="73"/>
      <c r="E403" s="73"/>
      <c r="F403" s="73"/>
      <c r="G403" s="447"/>
      <c r="H403" s="64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X403" s="73"/>
      <c r="Y403" s="73"/>
      <c r="Z403" s="73"/>
    </row>
    <row r="404" ht="15.75" customHeight="1">
      <c r="A404" s="73"/>
      <c r="B404" s="73"/>
      <c r="C404" s="73"/>
      <c r="D404" s="73"/>
      <c r="E404" s="73"/>
      <c r="F404" s="73"/>
      <c r="G404" s="447"/>
      <c r="H404" s="64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X404" s="73"/>
      <c r="Y404" s="73"/>
      <c r="Z404" s="73"/>
    </row>
    <row r="405" ht="15.75" customHeight="1">
      <c r="A405" s="73"/>
      <c r="B405" s="73"/>
      <c r="C405" s="73"/>
      <c r="D405" s="73"/>
      <c r="E405" s="73"/>
      <c r="F405" s="73"/>
      <c r="G405" s="447"/>
      <c r="H405" s="64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X405" s="73"/>
      <c r="Y405" s="73"/>
      <c r="Z405" s="73"/>
    </row>
    <row r="406" ht="15.75" customHeight="1">
      <c r="A406" s="73"/>
      <c r="B406" s="73"/>
      <c r="C406" s="73"/>
      <c r="D406" s="73"/>
      <c r="E406" s="73"/>
      <c r="F406" s="73"/>
      <c r="G406" s="447"/>
      <c r="H406" s="64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X406" s="73"/>
      <c r="Y406" s="73"/>
      <c r="Z406" s="73"/>
    </row>
    <row r="407" ht="15.75" customHeight="1">
      <c r="A407" s="73"/>
      <c r="B407" s="73"/>
      <c r="C407" s="73"/>
      <c r="D407" s="73"/>
      <c r="E407" s="73"/>
      <c r="F407" s="73"/>
      <c r="G407" s="447"/>
      <c r="H407" s="64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X407" s="73"/>
      <c r="Y407" s="73"/>
      <c r="Z407" s="73"/>
    </row>
    <row r="408" ht="15.75" customHeight="1">
      <c r="A408" s="73"/>
      <c r="B408" s="73"/>
      <c r="C408" s="73"/>
      <c r="D408" s="73"/>
      <c r="E408" s="73"/>
      <c r="F408" s="73"/>
      <c r="G408" s="447"/>
      <c r="H408" s="64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X408" s="73"/>
      <c r="Y408" s="73"/>
      <c r="Z408" s="73"/>
    </row>
    <row r="409" ht="15.75" customHeight="1">
      <c r="A409" s="73"/>
      <c r="B409" s="73"/>
      <c r="C409" s="73"/>
      <c r="D409" s="73"/>
      <c r="E409" s="73"/>
      <c r="F409" s="73"/>
      <c r="G409" s="447"/>
      <c r="H409" s="64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X409" s="73"/>
      <c r="Y409" s="73"/>
      <c r="Z409" s="73"/>
    </row>
    <row r="410" ht="15.75" customHeight="1">
      <c r="A410" s="73"/>
      <c r="B410" s="73"/>
      <c r="C410" s="73"/>
      <c r="D410" s="73"/>
      <c r="E410" s="73"/>
      <c r="F410" s="73"/>
      <c r="G410" s="447"/>
      <c r="H410" s="64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X410" s="73"/>
      <c r="Y410" s="73"/>
      <c r="Z410" s="73"/>
    </row>
    <row r="411" ht="15.75" customHeight="1">
      <c r="A411" s="73"/>
      <c r="B411" s="73"/>
      <c r="C411" s="73"/>
      <c r="D411" s="73"/>
      <c r="E411" s="73"/>
      <c r="F411" s="73"/>
      <c r="G411" s="447"/>
      <c r="H411" s="64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X411" s="73"/>
      <c r="Y411" s="73"/>
      <c r="Z411" s="73"/>
    </row>
    <row r="412" ht="15.75" customHeight="1">
      <c r="A412" s="73"/>
      <c r="B412" s="73"/>
      <c r="C412" s="73"/>
      <c r="D412" s="73"/>
      <c r="E412" s="73"/>
      <c r="F412" s="73"/>
      <c r="G412" s="447"/>
      <c r="H412" s="64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X412" s="73"/>
      <c r="Y412" s="73"/>
      <c r="Z412" s="73"/>
    </row>
    <row r="413" ht="15.75" customHeight="1">
      <c r="A413" s="73"/>
      <c r="B413" s="73"/>
      <c r="C413" s="73"/>
      <c r="D413" s="73"/>
      <c r="E413" s="73"/>
      <c r="F413" s="73"/>
      <c r="G413" s="447"/>
      <c r="H413" s="64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X413" s="73"/>
      <c r="Y413" s="73"/>
      <c r="Z413" s="73"/>
    </row>
    <row r="414" ht="15.75" customHeight="1">
      <c r="A414" s="73"/>
      <c r="B414" s="73"/>
      <c r="C414" s="73"/>
      <c r="D414" s="73"/>
      <c r="E414" s="73"/>
      <c r="F414" s="73"/>
      <c r="G414" s="447"/>
      <c r="H414" s="64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X414" s="73"/>
      <c r="Y414" s="73"/>
      <c r="Z414" s="73"/>
    </row>
    <row r="415" ht="15.75" customHeight="1">
      <c r="A415" s="73"/>
      <c r="B415" s="73"/>
      <c r="C415" s="73"/>
      <c r="D415" s="73"/>
      <c r="E415" s="73"/>
      <c r="F415" s="73"/>
      <c r="G415" s="447"/>
      <c r="H415" s="64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X415" s="73"/>
      <c r="Y415" s="73"/>
      <c r="Z415" s="73"/>
    </row>
    <row r="416" ht="15.75" customHeight="1">
      <c r="A416" s="73"/>
      <c r="B416" s="73"/>
      <c r="C416" s="73"/>
      <c r="D416" s="73"/>
      <c r="E416" s="73"/>
      <c r="F416" s="73"/>
      <c r="G416" s="447"/>
      <c r="H416" s="64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X416" s="73"/>
      <c r="Y416" s="73"/>
      <c r="Z416" s="73"/>
    </row>
    <row r="417" ht="15.75" customHeight="1">
      <c r="A417" s="73"/>
      <c r="B417" s="73"/>
      <c r="C417" s="73"/>
      <c r="D417" s="73"/>
      <c r="E417" s="73"/>
      <c r="F417" s="73"/>
      <c r="G417" s="447"/>
      <c r="H417" s="64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X417" s="73"/>
      <c r="Y417" s="73"/>
      <c r="Z417" s="73"/>
    </row>
    <row r="418" ht="15.75" customHeight="1">
      <c r="A418" s="73"/>
      <c r="B418" s="73"/>
      <c r="C418" s="73"/>
      <c r="D418" s="73"/>
      <c r="E418" s="73"/>
      <c r="F418" s="73"/>
      <c r="G418" s="447"/>
      <c r="H418" s="64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X418" s="73"/>
      <c r="Y418" s="73"/>
      <c r="Z418" s="73"/>
    </row>
    <row r="419" ht="15.75" customHeight="1">
      <c r="A419" s="73"/>
      <c r="B419" s="73"/>
      <c r="C419" s="73"/>
      <c r="D419" s="73"/>
      <c r="E419" s="73"/>
      <c r="F419" s="73"/>
      <c r="G419" s="447"/>
      <c r="H419" s="64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X419" s="73"/>
      <c r="Y419" s="73"/>
      <c r="Z419" s="73"/>
    </row>
    <row r="420" ht="15.75" customHeight="1">
      <c r="A420" s="73"/>
      <c r="B420" s="73"/>
      <c r="C420" s="73"/>
      <c r="D420" s="73"/>
      <c r="E420" s="73"/>
      <c r="F420" s="73"/>
      <c r="G420" s="447"/>
      <c r="H420" s="64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X420" s="73"/>
      <c r="Y420" s="73"/>
      <c r="Z420" s="73"/>
    </row>
    <row r="421" ht="15.75" customHeight="1">
      <c r="A421" s="73"/>
      <c r="B421" s="73"/>
      <c r="C421" s="73"/>
      <c r="D421" s="73"/>
      <c r="E421" s="73"/>
      <c r="F421" s="73"/>
      <c r="G421" s="447"/>
      <c r="H421" s="64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X421" s="73"/>
      <c r="Y421" s="73"/>
      <c r="Z421" s="73"/>
    </row>
    <row r="422" ht="15.75" customHeight="1">
      <c r="A422" s="73"/>
      <c r="B422" s="73"/>
      <c r="C422" s="73"/>
      <c r="D422" s="73"/>
      <c r="E422" s="73"/>
      <c r="F422" s="73"/>
      <c r="G422" s="447"/>
      <c r="H422" s="64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X422" s="73"/>
      <c r="Y422" s="73"/>
      <c r="Z422" s="73"/>
    </row>
    <row r="423" ht="15.75" customHeight="1">
      <c r="A423" s="73"/>
      <c r="B423" s="73"/>
      <c r="C423" s="73"/>
      <c r="D423" s="73"/>
      <c r="E423" s="73"/>
      <c r="F423" s="73"/>
      <c r="G423" s="447"/>
      <c r="H423" s="64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X423" s="73"/>
      <c r="Y423" s="73"/>
      <c r="Z423" s="73"/>
    </row>
    <row r="424" ht="15.75" customHeight="1">
      <c r="A424" s="73"/>
      <c r="B424" s="73"/>
      <c r="C424" s="73"/>
      <c r="D424" s="73"/>
      <c r="E424" s="73"/>
      <c r="F424" s="73"/>
      <c r="G424" s="447"/>
      <c r="H424" s="64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X424" s="73"/>
      <c r="Y424" s="73"/>
      <c r="Z424" s="73"/>
    </row>
    <row r="425" ht="15.75" customHeight="1">
      <c r="A425" s="73"/>
      <c r="B425" s="73"/>
      <c r="C425" s="73"/>
      <c r="D425" s="73"/>
      <c r="E425" s="73"/>
      <c r="F425" s="73"/>
      <c r="G425" s="447"/>
      <c r="H425" s="64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X425" s="73"/>
      <c r="Y425" s="73"/>
      <c r="Z425" s="73"/>
    </row>
    <row r="426" ht="15.75" customHeight="1">
      <c r="A426" s="73"/>
      <c r="B426" s="73"/>
      <c r="C426" s="73"/>
      <c r="D426" s="73"/>
      <c r="E426" s="73"/>
      <c r="F426" s="73"/>
      <c r="G426" s="447"/>
      <c r="H426" s="64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X426" s="73"/>
      <c r="Y426" s="73"/>
      <c r="Z426" s="73"/>
    </row>
    <row r="427" ht="15.75" customHeight="1">
      <c r="A427" s="73"/>
      <c r="B427" s="73"/>
      <c r="C427" s="73"/>
      <c r="D427" s="73"/>
      <c r="E427" s="73"/>
      <c r="F427" s="73"/>
      <c r="G427" s="447"/>
      <c r="H427" s="64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X427" s="73"/>
      <c r="Y427" s="73"/>
      <c r="Z427" s="73"/>
    </row>
    <row r="428" ht="15.75" customHeight="1">
      <c r="A428" s="73"/>
      <c r="B428" s="73"/>
      <c r="C428" s="73"/>
      <c r="D428" s="73"/>
      <c r="E428" s="73"/>
      <c r="F428" s="73"/>
      <c r="G428" s="447"/>
      <c r="H428" s="64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X428" s="73"/>
      <c r="Y428" s="73"/>
      <c r="Z428" s="73"/>
    </row>
    <row r="429" ht="15.75" customHeight="1">
      <c r="A429" s="73"/>
      <c r="B429" s="73"/>
      <c r="C429" s="73"/>
      <c r="D429" s="73"/>
      <c r="E429" s="73"/>
      <c r="F429" s="73"/>
      <c r="G429" s="447"/>
      <c r="H429" s="64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X429" s="73"/>
      <c r="Y429" s="73"/>
      <c r="Z429" s="73"/>
    </row>
    <row r="430" ht="15.75" customHeight="1">
      <c r="A430" s="73"/>
      <c r="B430" s="73"/>
      <c r="C430" s="73"/>
      <c r="D430" s="73"/>
      <c r="E430" s="73"/>
      <c r="F430" s="73"/>
      <c r="G430" s="447"/>
      <c r="H430" s="64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X430" s="73"/>
      <c r="Y430" s="73"/>
      <c r="Z430" s="73"/>
    </row>
    <row r="431" ht="15.75" customHeight="1">
      <c r="A431" s="73"/>
      <c r="B431" s="73"/>
      <c r="C431" s="73"/>
      <c r="D431" s="73"/>
      <c r="E431" s="73"/>
      <c r="F431" s="73"/>
      <c r="G431" s="447"/>
      <c r="H431" s="64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X431" s="73"/>
      <c r="Y431" s="73"/>
      <c r="Z431" s="73"/>
    </row>
    <row r="432" ht="15.75" customHeight="1">
      <c r="A432" s="73"/>
      <c r="B432" s="73"/>
      <c r="C432" s="73"/>
      <c r="D432" s="73"/>
      <c r="E432" s="73"/>
      <c r="F432" s="73"/>
      <c r="G432" s="447"/>
      <c r="H432" s="64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X432" s="73"/>
      <c r="Y432" s="73"/>
      <c r="Z432" s="73"/>
    </row>
    <row r="433" ht="15.75" customHeight="1">
      <c r="A433" s="73"/>
      <c r="B433" s="73"/>
      <c r="C433" s="73"/>
      <c r="D433" s="73"/>
      <c r="E433" s="73"/>
      <c r="F433" s="73"/>
      <c r="G433" s="447"/>
      <c r="H433" s="64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X433" s="73"/>
      <c r="Y433" s="73"/>
      <c r="Z433" s="73"/>
    </row>
    <row r="434" ht="15.75" customHeight="1">
      <c r="A434" s="73"/>
      <c r="B434" s="73"/>
      <c r="C434" s="73"/>
      <c r="D434" s="73"/>
      <c r="E434" s="73"/>
      <c r="F434" s="73"/>
      <c r="G434" s="447"/>
      <c r="H434" s="64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X434" s="73"/>
      <c r="Y434" s="73"/>
      <c r="Z434" s="73"/>
    </row>
    <row r="435" ht="15.75" customHeight="1">
      <c r="A435" s="73"/>
      <c r="B435" s="73"/>
      <c r="C435" s="73"/>
      <c r="D435" s="73"/>
      <c r="E435" s="73"/>
      <c r="F435" s="73"/>
      <c r="G435" s="447"/>
      <c r="H435" s="64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X435" s="73"/>
      <c r="Y435" s="73"/>
      <c r="Z435" s="73"/>
    </row>
    <row r="436" ht="15.75" customHeight="1">
      <c r="A436" s="73"/>
      <c r="B436" s="73"/>
      <c r="C436" s="73"/>
      <c r="D436" s="73"/>
      <c r="E436" s="73"/>
      <c r="F436" s="73"/>
      <c r="G436" s="447"/>
      <c r="H436" s="64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X436" s="73"/>
      <c r="Y436" s="73"/>
      <c r="Z436" s="73"/>
    </row>
    <row r="437" ht="15.75" customHeight="1">
      <c r="A437" s="73"/>
      <c r="B437" s="73"/>
      <c r="C437" s="73"/>
      <c r="D437" s="73"/>
      <c r="E437" s="73"/>
      <c r="F437" s="73"/>
      <c r="G437" s="447"/>
      <c r="H437" s="64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X437" s="73"/>
      <c r="Y437" s="73"/>
      <c r="Z437" s="73"/>
    </row>
    <row r="438" ht="15.75" customHeight="1">
      <c r="A438" s="73"/>
      <c r="B438" s="73"/>
      <c r="C438" s="73"/>
      <c r="D438" s="73"/>
      <c r="E438" s="73"/>
      <c r="F438" s="73"/>
      <c r="G438" s="447"/>
      <c r="H438" s="64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X438" s="73"/>
      <c r="Y438" s="73"/>
      <c r="Z438" s="73"/>
    </row>
    <row r="439" ht="15.75" customHeight="1">
      <c r="A439" s="73"/>
      <c r="B439" s="73"/>
      <c r="C439" s="73"/>
      <c r="D439" s="73"/>
      <c r="E439" s="73"/>
      <c r="F439" s="73"/>
      <c r="G439" s="447"/>
      <c r="H439" s="64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X439" s="73"/>
      <c r="Y439" s="73"/>
      <c r="Z439" s="73"/>
    </row>
    <row r="440" ht="15.75" customHeight="1">
      <c r="A440" s="73"/>
      <c r="B440" s="73"/>
      <c r="C440" s="73"/>
      <c r="D440" s="73"/>
      <c r="E440" s="73"/>
      <c r="F440" s="73"/>
      <c r="G440" s="447"/>
      <c r="H440" s="64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X440" s="73"/>
      <c r="Y440" s="73"/>
      <c r="Z440" s="73"/>
    </row>
    <row r="441" ht="15.75" customHeight="1">
      <c r="A441" s="73"/>
      <c r="B441" s="73"/>
      <c r="C441" s="73"/>
      <c r="D441" s="73"/>
      <c r="E441" s="73"/>
      <c r="F441" s="73"/>
      <c r="G441" s="447"/>
      <c r="H441" s="64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X441" s="73"/>
      <c r="Y441" s="73"/>
      <c r="Z441" s="73"/>
    </row>
    <row r="442" ht="15.75" customHeight="1">
      <c r="A442" s="73"/>
      <c r="B442" s="73"/>
      <c r="C442" s="73"/>
      <c r="D442" s="73"/>
      <c r="E442" s="73"/>
      <c r="F442" s="73"/>
      <c r="G442" s="447"/>
      <c r="H442" s="64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X442" s="73"/>
      <c r="Y442" s="73"/>
      <c r="Z442" s="73"/>
    </row>
    <row r="443" ht="15.75" customHeight="1">
      <c r="A443" s="73"/>
      <c r="B443" s="73"/>
      <c r="C443" s="73"/>
      <c r="D443" s="73"/>
      <c r="E443" s="73"/>
      <c r="F443" s="73"/>
      <c r="G443" s="447"/>
      <c r="H443" s="64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X443" s="73"/>
      <c r="Y443" s="73"/>
      <c r="Z443" s="73"/>
    </row>
    <row r="444" ht="15.75" customHeight="1">
      <c r="A444" s="73"/>
      <c r="B444" s="73"/>
      <c r="C444" s="73"/>
      <c r="D444" s="73"/>
      <c r="E444" s="73"/>
      <c r="F444" s="73"/>
      <c r="G444" s="447"/>
      <c r="H444" s="64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X444" s="73"/>
      <c r="Y444" s="73"/>
      <c r="Z444" s="73"/>
    </row>
    <row r="445" ht="15.75" customHeight="1">
      <c r="A445" s="73"/>
      <c r="B445" s="73"/>
      <c r="C445" s="73"/>
      <c r="D445" s="73"/>
      <c r="E445" s="73"/>
      <c r="F445" s="73"/>
      <c r="G445" s="447"/>
      <c r="H445" s="64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X445" s="73"/>
      <c r="Y445" s="73"/>
      <c r="Z445" s="73"/>
    </row>
    <row r="446" ht="15.75" customHeight="1">
      <c r="A446" s="73"/>
      <c r="B446" s="73"/>
      <c r="C446" s="73"/>
      <c r="D446" s="73"/>
      <c r="E446" s="73"/>
      <c r="F446" s="73"/>
      <c r="G446" s="447"/>
      <c r="H446" s="64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X446" s="73"/>
      <c r="Y446" s="73"/>
      <c r="Z446" s="73"/>
    </row>
    <row r="447" ht="15.75" customHeight="1">
      <c r="A447" s="73"/>
      <c r="B447" s="73"/>
      <c r="C447" s="73"/>
      <c r="D447" s="73"/>
      <c r="E447" s="73"/>
      <c r="F447" s="73"/>
      <c r="G447" s="447"/>
      <c r="H447" s="64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X447" s="73"/>
      <c r="Y447" s="73"/>
      <c r="Z447" s="73"/>
    </row>
    <row r="448" ht="15.75" customHeight="1">
      <c r="A448" s="73"/>
      <c r="B448" s="73"/>
      <c r="C448" s="73"/>
      <c r="D448" s="73"/>
      <c r="E448" s="73"/>
      <c r="F448" s="73"/>
      <c r="G448" s="447"/>
      <c r="H448" s="64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X448" s="73"/>
      <c r="Y448" s="73"/>
      <c r="Z448" s="73"/>
    </row>
    <row r="449" ht="15.75" customHeight="1">
      <c r="A449" s="73"/>
      <c r="B449" s="73"/>
      <c r="C449" s="73"/>
      <c r="D449" s="73"/>
      <c r="E449" s="73"/>
      <c r="F449" s="73"/>
      <c r="G449" s="447"/>
      <c r="H449" s="64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X449" s="73"/>
      <c r="Y449" s="73"/>
      <c r="Z449" s="73"/>
    </row>
    <row r="450" ht="15.75" customHeight="1">
      <c r="A450" s="73"/>
      <c r="B450" s="73"/>
      <c r="C450" s="73"/>
      <c r="D450" s="73"/>
      <c r="E450" s="73"/>
      <c r="F450" s="73"/>
      <c r="G450" s="447"/>
      <c r="H450" s="64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X450" s="73"/>
      <c r="Y450" s="73"/>
      <c r="Z450" s="73"/>
    </row>
    <row r="451" ht="15.75" customHeight="1">
      <c r="A451" s="73"/>
      <c r="B451" s="73"/>
      <c r="C451" s="73"/>
      <c r="D451" s="73"/>
      <c r="E451" s="73"/>
      <c r="F451" s="73"/>
      <c r="G451" s="447"/>
      <c r="H451" s="64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X451" s="73"/>
      <c r="Y451" s="73"/>
      <c r="Z451" s="73"/>
    </row>
    <row r="452" ht="15.75" customHeight="1">
      <c r="A452" s="73"/>
      <c r="B452" s="73"/>
      <c r="C452" s="73"/>
      <c r="D452" s="73"/>
      <c r="E452" s="73"/>
      <c r="F452" s="73"/>
      <c r="G452" s="447"/>
      <c r="H452" s="64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X452" s="73"/>
      <c r="Y452" s="73"/>
      <c r="Z452" s="73"/>
    </row>
    <row r="453" ht="15.75" customHeight="1">
      <c r="A453" s="73"/>
      <c r="B453" s="73"/>
      <c r="C453" s="73"/>
      <c r="D453" s="73"/>
      <c r="E453" s="73"/>
      <c r="F453" s="73"/>
      <c r="G453" s="447"/>
      <c r="H453" s="64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X453" s="73"/>
      <c r="Y453" s="73"/>
      <c r="Z453" s="73"/>
    </row>
    <row r="454" ht="15.75" customHeight="1">
      <c r="A454" s="73"/>
      <c r="B454" s="73"/>
      <c r="C454" s="73"/>
      <c r="D454" s="73"/>
      <c r="E454" s="73"/>
      <c r="F454" s="73"/>
      <c r="G454" s="447"/>
      <c r="H454" s="64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X454" s="73"/>
      <c r="Y454" s="73"/>
      <c r="Z454" s="73"/>
    </row>
    <row r="455" ht="15.75" customHeight="1">
      <c r="A455" s="73"/>
      <c r="B455" s="73"/>
      <c r="C455" s="73"/>
      <c r="D455" s="73"/>
      <c r="E455" s="73"/>
      <c r="F455" s="73"/>
      <c r="G455" s="447"/>
      <c r="H455" s="64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X455" s="73"/>
      <c r="Y455" s="73"/>
      <c r="Z455" s="73"/>
    </row>
    <row r="456" ht="15.75" customHeight="1">
      <c r="A456" s="73"/>
      <c r="B456" s="73"/>
      <c r="C456" s="73"/>
      <c r="D456" s="73"/>
      <c r="E456" s="73"/>
      <c r="F456" s="73"/>
      <c r="G456" s="447"/>
      <c r="H456" s="64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X456" s="73"/>
      <c r="Y456" s="73"/>
      <c r="Z456" s="73"/>
    </row>
    <row r="457" ht="15.75" customHeight="1">
      <c r="A457" s="73"/>
      <c r="B457" s="73"/>
      <c r="C457" s="73"/>
      <c r="D457" s="73"/>
      <c r="E457" s="73"/>
      <c r="F457" s="73"/>
      <c r="G457" s="447"/>
      <c r="H457" s="64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X457" s="73"/>
      <c r="Y457" s="73"/>
      <c r="Z457" s="73"/>
    </row>
    <row r="458" ht="15.75" customHeight="1">
      <c r="A458" s="73"/>
      <c r="B458" s="73"/>
      <c r="C458" s="73"/>
      <c r="D458" s="73"/>
      <c r="E458" s="73"/>
      <c r="F458" s="73"/>
      <c r="G458" s="447"/>
      <c r="H458" s="64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X458" s="73"/>
      <c r="Y458" s="73"/>
      <c r="Z458" s="73"/>
    </row>
    <row r="459" ht="15.75" customHeight="1">
      <c r="A459" s="73"/>
      <c r="B459" s="73"/>
      <c r="C459" s="73"/>
      <c r="D459" s="73"/>
      <c r="E459" s="73"/>
      <c r="F459" s="73"/>
      <c r="G459" s="447"/>
      <c r="H459" s="64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/>
      <c r="Z459" s="73"/>
    </row>
    <row r="460" ht="15.75" customHeight="1">
      <c r="A460" s="73"/>
      <c r="B460" s="73"/>
      <c r="C460" s="73"/>
      <c r="D460" s="73"/>
      <c r="E460" s="73"/>
      <c r="F460" s="73"/>
      <c r="G460" s="447"/>
      <c r="H460" s="64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X460" s="73"/>
      <c r="Y460" s="73"/>
      <c r="Z460" s="73"/>
    </row>
    <row r="461" ht="15.75" customHeight="1">
      <c r="A461" s="73"/>
      <c r="B461" s="73"/>
      <c r="C461" s="73"/>
      <c r="D461" s="73"/>
      <c r="E461" s="73"/>
      <c r="F461" s="73"/>
      <c r="G461" s="447"/>
      <c r="H461" s="64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X461" s="73"/>
      <c r="Y461" s="73"/>
      <c r="Z461" s="73"/>
    </row>
    <row r="462" ht="15.75" customHeight="1">
      <c r="A462" s="73"/>
      <c r="B462" s="73"/>
      <c r="C462" s="73"/>
      <c r="D462" s="73"/>
      <c r="E462" s="73"/>
      <c r="F462" s="73"/>
      <c r="G462" s="447"/>
      <c r="H462" s="64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X462" s="73"/>
      <c r="Y462" s="73"/>
      <c r="Z462" s="73"/>
    </row>
    <row r="463" ht="15.75" customHeight="1">
      <c r="A463" s="73"/>
      <c r="B463" s="73"/>
      <c r="C463" s="73"/>
      <c r="D463" s="73"/>
      <c r="E463" s="73"/>
      <c r="F463" s="73"/>
      <c r="G463" s="447"/>
      <c r="H463" s="64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X463" s="73"/>
      <c r="Y463" s="73"/>
      <c r="Z463" s="73"/>
    </row>
    <row r="464" ht="15.75" customHeight="1">
      <c r="A464" s="73"/>
      <c r="B464" s="73"/>
      <c r="C464" s="73"/>
      <c r="D464" s="73"/>
      <c r="E464" s="73"/>
      <c r="F464" s="73"/>
      <c r="G464" s="447"/>
      <c r="H464" s="64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X464" s="73"/>
      <c r="Y464" s="73"/>
      <c r="Z464" s="73"/>
    </row>
    <row r="465" ht="15.75" customHeight="1">
      <c r="A465" s="73"/>
      <c r="B465" s="73"/>
      <c r="C465" s="73"/>
      <c r="D465" s="73"/>
      <c r="E465" s="73"/>
      <c r="F465" s="73"/>
      <c r="G465" s="447"/>
      <c r="H465" s="64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X465" s="73"/>
      <c r="Y465" s="73"/>
      <c r="Z465" s="73"/>
    </row>
    <row r="466" ht="15.75" customHeight="1">
      <c r="A466" s="73"/>
      <c r="B466" s="73"/>
      <c r="C466" s="73"/>
      <c r="D466" s="73"/>
      <c r="E466" s="73"/>
      <c r="F466" s="73"/>
      <c r="G466" s="447"/>
      <c r="H466" s="64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X466" s="73"/>
      <c r="Y466" s="73"/>
      <c r="Z466" s="73"/>
    </row>
    <row r="467" ht="15.75" customHeight="1">
      <c r="A467" s="73"/>
      <c r="B467" s="73"/>
      <c r="C467" s="73"/>
      <c r="D467" s="73"/>
      <c r="E467" s="73"/>
      <c r="F467" s="73"/>
      <c r="G467" s="447"/>
      <c r="H467" s="64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X467" s="73"/>
      <c r="Y467" s="73"/>
      <c r="Z467" s="73"/>
    </row>
    <row r="468" ht="15.75" customHeight="1">
      <c r="A468" s="73"/>
      <c r="B468" s="73"/>
      <c r="C468" s="73"/>
      <c r="D468" s="73"/>
      <c r="E468" s="73"/>
      <c r="F468" s="73"/>
      <c r="G468" s="447"/>
      <c r="H468" s="64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X468" s="73"/>
      <c r="Y468" s="73"/>
      <c r="Z468" s="73"/>
    </row>
    <row r="469" ht="15.75" customHeight="1">
      <c r="A469" s="73"/>
      <c r="B469" s="73"/>
      <c r="C469" s="73"/>
      <c r="D469" s="73"/>
      <c r="E469" s="73"/>
      <c r="F469" s="73"/>
      <c r="G469" s="447"/>
      <c r="H469" s="64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X469" s="73"/>
      <c r="Y469" s="73"/>
      <c r="Z469" s="73"/>
    </row>
    <row r="470" ht="15.75" customHeight="1">
      <c r="A470" s="73"/>
      <c r="B470" s="73"/>
      <c r="C470" s="73"/>
      <c r="D470" s="73"/>
      <c r="E470" s="73"/>
      <c r="F470" s="73"/>
      <c r="G470" s="447"/>
      <c r="H470" s="64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X470" s="73"/>
      <c r="Y470" s="73"/>
      <c r="Z470" s="73"/>
    </row>
    <row r="471" ht="15.75" customHeight="1">
      <c r="A471" s="73"/>
      <c r="B471" s="73"/>
      <c r="C471" s="73"/>
      <c r="D471" s="73"/>
      <c r="E471" s="73"/>
      <c r="F471" s="73"/>
      <c r="G471" s="447"/>
      <c r="H471" s="64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X471" s="73"/>
      <c r="Y471" s="73"/>
      <c r="Z471" s="73"/>
    </row>
    <row r="472" ht="15.75" customHeight="1">
      <c r="A472" s="73"/>
      <c r="B472" s="73"/>
      <c r="C472" s="73"/>
      <c r="D472" s="73"/>
      <c r="E472" s="73"/>
      <c r="F472" s="73"/>
      <c r="G472" s="447"/>
      <c r="H472" s="64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X472" s="73"/>
      <c r="Y472" s="73"/>
      <c r="Z472" s="73"/>
    </row>
    <row r="473" ht="15.75" customHeight="1">
      <c r="A473" s="73"/>
      <c r="B473" s="73"/>
      <c r="C473" s="73"/>
      <c r="D473" s="73"/>
      <c r="E473" s="73"/>
      <c r="F473" s="73"/>
      <c r="G473" s="447"/>
      <c r="H473" s="64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X473" s="73"/>
      <c r="Y473" s="73"/>
      <c r="Z473" s="73"/>
    </row>
    <row r="474" ht="15.75" customHeight="1">
      <c r="A474" s="73"/>
      <c r="B474" s="73"/>
      <c r="C474" s="73"/>
      <c r="D474" s="73"/>
      <c r="E474" s="73"/>
      <c r="F474" s="73"/>
      <c r="G474" s="447"/>
      <c r="H474" s="64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X474" s="73"/>
      <c r="Y474" s="73"/>
      <c r="Z474" s="73"/>
    </row>
    <row r="475" ht="15.75" customHeight="1">
      <c r="A475" s="73"/>
      <c r="B475" s="73"/>
      <c r="C475" s="73"/>
      <c r="D475" s="73"/>
      <c r="E475" s="73"/>
      <c r="F475" s="73"/>
      <c r="G475" s="447"/>
      <c r="H475" s="64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X475" s="73"/>
      <c r="Y475" s="73"/>
      <c r="Z475" s="73"/>
    </row>
    <row r="476" ht="15.75" customHeight="1">
      <c r="A476" s="73"/>
      <c r="B476" s="73"/>
      <c r="C476" s="73"/>
      <c r="D476" s="73"/>
      <c r="E476" s="73"/>
      <c r="F476" s="73"/>
      <c r="G476" s="447"/>
      <c r="H476" s="64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X476" s="73"/>
      <c r="Y476" s="73"/>
      <c r="Z476" s="73"/>
    </row>
    <row r="477" ht="15.75" customHeight="1">
      <c r="A477" s="73"/>
      <c r="B477" s="73"/>
      <c r="C477" s="73"/>
      <c r="D477" s="73"/>
      <c r="E477" s="73"/>
      <c r="F477" s="73"/>
      <c r="G477" s="447"/>
      <c r="H477" s="64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X477" s="73"/>
      <c r="Y477" s="73"/>
      <c r="Z477" s="73"/>
    </row>
    <row r="478" ht="15.75" customHeight="1">
      <c r="A478" s="73"/>
      <c r="B478" s="73"/>
      <c r="C478" s="73"/>
      <c r="D478" s="73"/>
      <c r="E478" s="73"/>
      <c r="F478" s="73"/>
      <c r="G478" s="447"/>
      <c r="H478" s="64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X478" s="73"/>
      <c r="Y478" s="73"/>
      <c r="Z478" s="73"/>
    </row>
    <row r="479" ht="15.75" customHeight="1">
      <c r="A479" s="73"/>
      <c r="B479" s="73"/>
      <c r="C479" s="73"/>
      <c r="D479" s="73"/>
      <c r="E479" s="73"/>
      <c r="F479" s="73"/>
      <c r="G479" s="447"/>
      <c r="H479" s="64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X479" s="73"/>
      <c r="Y479" s="73"/>
      <c r="Z479" s="73"/>
    </row>
    <row r="480" ht="15.75" customHeight="1">
      <c r="A480" s="73"/>
      <c r="B480" s="73"/>
      <c r="C480" s="73"/>
      <c r="D480" s="73"/>
      <c r="E480" s="73"/>
      <c r="F480" s="73"/>
      <c r="G480" s="447"/>
      <c r="H480" s="64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X480" s="73"/>
      <c r="Y480" s="73"/>
      <c r="Z480" s="73"/>
    </row>
    <row r="481" ht="15.75" customHeight="1">
      <c r="A481" s="73"/>
      <c r="B481" s="73"/>
      <c r="C481" s="73"/>
      <c r="D481" s="73"/>
      <c r="E481" s="73"/>
      <c r="F481" s="73"/>
      <c r="G481" s="447"/>
      <c r="H481" s="64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X481" s="73"/>
      <c r="Y481" s="73"/>
      <c r="Z481" s="73"/>
    </row>
    <row r="482" ht="15.75" customHeight="1">
      <c r="A482" s="73"/>
      <c r="B482" s="73"/>
      <c r="C482" s="73"/>
      <c r="D482" s="73"/>
      <c r="E482" s="73"/>
      <c r="F482" s="73"/>
      <c r="G482" s="447"/>
      <c r="H482" s="64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X482" s="73"/>
      <c r="Y482" s="73"/>
      <c r="Z482" s="73"/>
    </row>
    <row r="483" ht="15.75" customHeight="1">
      <c r="A483" s="73"/>
      <c r="B483" s="73"/>
      <c r="C483" s="73"/>
      <c r="D483" s="73"/>
      <c r="E483" s="73"/>
      <c r="F483" s="73"/>
      <c r="G483" s="447"/>
      <c r="H483" s="64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X483" s="73"/>
      <c r="Y483" s="73"/>
      <c r="Z483" s="73"/>
    </row>
    <row r="484" ht="15.75" customHeight="1">
      <c r="A484" s="73"/>
      <c r="B484" s="73"/>
      <c r="C484" s="73"/>
      <c r="D484" s="73"/>
      <c r="E484" s="73"/>
      <c r="F484" s="73"/>
      <c r="G484" s="447"/>
      <c r="H484" s="64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X484" s="73"/>
      <c r="Y484" s="73"/>
      <c r="Z484" s="73"/>
    </row>
    <row r="485" ht="15.75" customHeight="1">
      <c r="A485" s="73"/>
      <c r="B485" s="73"/>
      <c r="C485" s="73"/>
      <c r="D485" s="73"/>
      <c r="E485" s="73"/>
      <c r="F485" s="73"/>
      <c r="G485" s="447"/>
      <c r="H485" s="64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X485" s="73"/>
      <c r="Y485" s="73"/>
      <c r="Z485" s="73"/>
    </row>
    <row r="486" ht="15.75" customHeight="1">
      <c r="A486" s="73"/>
      <c r="B486" s="73"/>
      <c r="C486" s="73"/>
      <c r="D486" s="73"/>
      <c r="E486" s="73"/>
      <c r="F486" s="73"/>
      <c r="G486" s="447"/>
      <c r="H486" s="64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X486" s="73"/>
      <c r="Y486" s="73"/>
      <c r="Z486" s="73"/>
    </row>
    <row r="487" ht="15.75" customHeight="1">
      <c r="A487" s="73"/>
      <c r="B487" s="73"/>
      <c r="C487" s="73"/>
      <c r="D487" s="73"/>
      <c r="E487" s="73"/>
      <c r="F487" s="73"/>
      <c r="G487" s="447"/>
      <c r="H487" s="64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X487" s="73"/>
      <c r="Y487" s="73"/>
      <c r="Z487" s="73"/>
    </row>
    <row r="488" ht="15.75" customHeight="1">
      <c r="A488" s="73"/>
      <c r="B488" s="73"/>
      <c r="C488" s="73"/>
      <c r="D488" s="73"/>
      <c r="E488" s="73"/>
      <c r="F488" s="73"/>
      <c r="G488" s="447"/>
      <c r="H488" s="64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X488" s="73"/>
      <c r="Y488" s="73"/>
      <c r="Z488" s="73"/>
    </row>
    <row r="489" ht="15.75" customHeight="1">
      <c r="A489" s="73"/>
      <c r="B489" s="73"/>
      <c r="C489" s="73"/>
      <c r="D489" s="73"/>
      <c r="E489" s="73"/>
      <c r="F489" s="73"/>
      <c r="G489" s="447"/>
      <c r="H489" s="64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X489" s="73"/>
      <c r="Y489" s="73"/>
      <c r="Z489" s="73"/>
    </row>
    <row r="490" ht="15.75" customHeight="1">
      <c r="A490" s="73"/>
      <c r="B490" s="73"/>
      <c r="C490" s="73"/>
      <c r="D490" s="73"/>
      <c r="E490" s="73"/>
      <c r="F490" s="73"/>
      <c r="G490" s="447"/>
      <c r="H490" s="64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X490" s="73"/>
      <c r="Y490" s="73"/>
      <c r="Z490" s="73"/>
    </row>
    <row r="491" ht="15.75" customHeight="1">
      <c r="A491" s="73"/>
      <c r="B491" s="73"/>
      <c r="C491" s="73"/>
      <c r="D491" s="73"/>
      <c r="E491" s="73"/>
      <c r="F491" s="73"/>
      <c r="G491" s="447"/>
      <c r="H491" s="64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X491" s="73"/>
      <c r="Y491" s="73"/>
      <c r="Z491" s="73"/>
    </row>
    <row r="492" ht="15.75" customHeight="1">
      <c r="A492" s="73"/>
      <c r="B492" s="73"/>
      <c r="C492" s="73"/>
      <c r="D492" s="73"/>
      <c r="E492" s="73"/>
      <c r="F492" s="73"/>
      <c r="G492" s="447"/>
      <c r="H492" s="64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X492" s="73"/>
      <c r="Y492" s="73"/>
      <c r="Z492" s="73"/>
    </row>
    <row r="493" ht="15.75" customHeight="1">
      <c r="A493" s="73"/>
      <c r="B493" s="73"/>
      <c r="C493" s="73"/>
      <c r="D493" s="73"/>
      <c r="E493" s="73"/>
      <c r="F493" s="73"/>
      <c r="G493" s="447"/>
      <c r="H493" s="64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X493" s="73"/>
      <c r="Y493" s="73"/>
      <c r="Z493" s="73"/>
    </row>
    <row r="494" ht="15.75" customHeight="1">
      <c r="A494" s="73"/>
      <c r="B494" s="73"/>
      <c r="C494" s="73"/>
      <c r="D494" s="73"/>
      <c r="E494" s="73"/>
      <c r="F494" s="73"/>
      <c r="G494" s="447"/>
      <c r="H494" s="64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X494" s="73"/>
      <c r="Y494" s="73"/>
      <c r="Z494" s="73"/>
    </row>
    <row r="495" ht="15.75" customHeight="1">
      <c r="A495" s="73"/>
      <c r="B495" s="73"/>
      <c r="C495" s="73"/>
      <c r="D495" s="73"/>
      <c r="E495" s="73"/>
      <c r="F495" s="73"/>
      <c r="G495" s="447"/>
      <c r="H495" s="64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X495" s="73"/>
      <c r="Y495" s="73"/>
      <c r="Z495" s="73"/>
    </row>
    <row r="496" ht="15.75" customHeight="1">
      <c r="A496" s="73"/>
      <c r="B496" s="73"/>
      <c r="C496" s="73"/>
      <c r="D496" s="73"/>
      <c r="E496" s="73"/>
      <c r="F496" s="73"/>
      <c r="G496" s="447"/>
      <c r="H496" s="64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X496" s="73"/>
      <c r="Y496" s="73"/>
      <c r="Z496" s="73"/>
    </row>
    <row r="497" ht="15.75" customHeight="1">
      <c r="A497" s="73"/>
      <c r="B497" s="73"/>
      <c r="C497" s="73"/>
      <c r="D497" s="73"/>
      <c r="E497" s="73"/>
      <c r="F497" s="73"/>
      <c r="G497" s="447"/>
      <c r="H497" s="64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X497" s="73"/>
      <c r="Y497" s="73"/>
      <c r="Z497" s="73"/>
    </row>
    <row r="498" ht="15.75" customHeight="1">
      <c r="A498" s="73"/>
      <c r="B498" s="73"/>
      <c r="C498" s="73"/>
      <c r="D498" s="73"/>
      <c r="E498" s="73"/>
      <c r="F498" s="73"/>
      <c r="G498" s="447"/>
      <c r="H498" s="64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X498" s="73"/>
      <c r="Y498" s="73"/>
      <c r="Z498" s="73"/>
    </row>
    <row r="499" ht="15.75" customHeight="1">
      <c r="A499" s="73"/>
      <c r="B499" s="73"/>
      <c r="C499" s="73"/>
      <c r="D499" s="73"/>
      <c r="E499" s="73"/>
      <c r="F499" s="73"/>
      <c r="G499" s="447"/>
      <c r="H499" s="64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X499" s="73"/>
      <c r="Y499" s="73"/>
      <c r="Z499" s="73"/>
    </row>
    <row r="500" ht="15.75" customHeight="1">
      <c r="A500" s="73"/>
      <c r="B500" s="73"/>
      <c r="C500" s="73"/>
      <c r="D500" s="73"/>
      <c r="E500" s="73"/>
      <c r="F500" s="73"/>
      <c r="G500" s="447"/>
      <c r="H500" s="64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X500" s="73"/>
      <c r="Y500" s="73"/>
      <c r="Z500" s="73"/>
    </row>
    <row r="501" ht="15.75" customHeight="1">
      <c r="A501" s="73"/>
      <c r="B501" s="73"/>
      <c r="C501" s="73"/>
      <c r="D501" s="73"/>
      <c r="E501" s="73"/>
      <c r="F501" s="73"/>
      <c r="G501" s="447"/>
      <c r="H501" s="64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X501" s="73"/>
      <c r="Y501" s="73"/>
      <c r="Z501" s="73"/>
    </row>
    <row r="502" ht="15.75" customHeight="1">
      <c r="A502" s="73"/>
      <c r="B502" s="73"/>
      <c r="C502" s="73"/>
      <c r="D502" s="73"/>
      <c r="E502" s="73"/>
      <c r="F502" s="73"/>
      <c r="G502" s="447"/>
      <c r="H502" s="64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X502" s="73"/>
      <c r="Y502" s="73"/>
      <c r="Z502" s="73"/>
    </row>
    <row r="503" ht="15.75" customHeight="1">
      <c r="A503" s="73"/>
      <c r="B503" s="73"/>
      <c r="C503" s="73"/>
      <c r="D503" s="73"/>
      <c r="E503" s="73"/>
      <c r="F503" s="73"/>
      <c r="G503" s="447"/>
      <c r="H503" s="64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X503" s="73"/>
      <c r="Y503" s="73"/>
      <c r="Z503" s="73"/>
    </row>
    <row r="504" ht="15.75" customHeight="1">
      <c r="A504" s="73"/>
      <c r="B504" s="73"/>
      <c r="C504" s="73"/>
      <c r="D504" s="73"/>
      <c r="E504" s="73"/>
      <c r="F504" s="73"/>
      <c r="G504" s="447"/>
      <c r="H504" s="64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X504" s="73"/>
      <c r="Y504" s="73"/>
      <c r="Z504" s="73"/>
    </row>
    <row r="505" ht="15.75" customHeight="1">
      <c r="A505" s="73"/>
      <c r="B505" s="73"/>
      <c r="C505" s="73"/>
      <c r="D505" s="73"/>
      <c r="E505" s="73"/>
      <c r="F505" s="73"/>
      <c r="G505" s="447"/>
      <c r="H505" s="64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X505" s="73"/>
      <c r="Y505" s="73"/>
      <c r="Z505" s="73"/>
    </row>
    <row r="506" ht="15.75" customHeight="1">
      <c r="A506" s="73"/>
      <c r="B506" s="73"/>
      <c r="C506" s="73"/>
      <c r="D506" s="73"/>
      <c r="E506" s="73"/>
      <c r="F506" s="73"/>
      <c r="G506" s="447"/>
      <c r="H506" s="64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X506" s="73"/>
      <c r="Y506" s="73"/>
      <c r="Z506" s="73"/>
    </row>
    <row r="507" ht="15.75" customHeight="1">
      <c r="A507" s="73"/>
      <c r="B507" s="73"/>
      <c r="C507" s="73"/>
      <c r="D507" s="73"/>
      <c r="E507" s="73"/>
      <c r="F507" s="73"/>
      <c r="G507" s="447"/>
      <c r="H507" s="64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X507" s="73"/>
      <c r="Y507" s="73"/>
      <c r="Z507" s="73"/>
    </row>
    <row r="508" ht="15.75" customHeight="1">
      <c r="A508" s="73"/>
      <c r="B508" s="73"/>
      <c r="C508" s="73"/>
      <c r="D508" s="73"/>
      <c r="E508" s="73"/>
      <c r="F508" s="73"/>
      <c r="G508" s="447"/>
      <c r="H508" s="64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X508" s="73"/>
      <c r="Y508" s="73"/>
      <c r="Z508" s="73"/>
    </row>
    <row r="509" ht="15.75" customHeight="1">
      <c r="A509" s="73"/>
      <c r="B509" s="73"/>
      <c r="C509" s="73"/>
      <c r="D509" s="73"/>
      <c r="E509" s="73"/>
      <c r="F509" s="73"/>
      <c r="G509" s="447"/>
      <c r="H509" s="64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X509" s="73"/>
      <c r="Y509" s="73"/>
      <c r="Z509" s="73"/>
    </row>
    <row r="510" ht="15.75" customHeight="1">
      <c r="A510" s="73"/>
      <c r="B510" s="73"/>
      <c r="C510" s="73"/>
      <c r="D510" s="73"/>
      <c r="E510" s="73"/>
      <c r="F510" s="73"/>
      <c r="G510" s="447"/>
      <c r="H510" s="64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X510" s="73"/>
      <c r="Y510" s="73"/>
      <c r="Z510" s="73"/>
    </row>
    <row r="511" ht="15.75" customHeight="1">
      <c r="A511" s="73"/>
      <c r="B511" s="73"/>
      <c r="C511" s="73"/>
      <c r="D511" s="73"/>
      <c r="E511" s="73"/>
      <c r="F511" s="73"/>
      <c r="G511" s="447"/>
      <c r="H511" s="64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X511" s="73"/>
      <c r="Y511" s="73"/>
      <c r="Z511" s="73"/>
    </row>
    <row r="512" ht="15.75" customHeight="1">
      <c r="A512" s="73"/>
      <c r="B512" s="73"/>
      <c r="C512" s="73"/>
      <c r="D512" s="73"/>
      <c r="E512" s="73"/>
      <c r="F512" s="73"/>
      <c r="G512" s="447"/>
      <c r="H512" s="64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X512" s="73"/>
      <c r="Y512" s="73"/>
      <c r="Z512" s="73"/>
    </row>
    <row r="513" ht="15.75" customHeight="1">
      <c r="A513" s="73"/>
      <c r="B513" s="73"/>
      <c r="C513" s="73"/>
      <c r="D513" s="73"/>
      <c r="E513" s="73"/>
      <c r="F513" s="73"/>
      <c r="G513" s="447"/>
      <c r="H513" s="64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X513" s="73"/>
      <c r="Y513" s="73"/>
      <c r="Z513" s="73"/>
    </row>
    <row r="514" ht="15.75" customHeight="1">
      <c r="A514" s="73"/>
      <c r="B514" s="73"/>
      <c r="C514" s="73"/>
      <c r="D514" s="73"/>
      <c r="E514" s="73"/>
      <c r="F514" s="73"/>
      <c r="G514" s="447"/>
      <c r="H514" s="64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X514" s="73"/>
      <c r="Y514" s="73"/>
      <c r="Z514" s="73"/>
    </row>
    <row r="515" ht="15.75" customHeight="1">
      <c r="A515" s="73"/>
      <c r="B515" s="73"/>
      <c r="C515" s="73"/>
      <c r="D515" s="73"/>
      <c r="E515" s="73"/>
      <c r="F515" s="73"/>
      <c r="G515" s="447"/>
      <c r="H515" s="64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X515" s="73"/>
      <c r="Y515" s="73"/>
      <c r="Z515" s="73"/>
    </row>
    <row r="516" ht="15.75" customHeight="1">
      <c r="A516" s="73"/>
      <c r="B516" s="73"/>
      <c r="C516" s="73"/>
      <c r="D516" s="73"/>
      <c r="E516" s="73"/>
      <c r="F516" s="73"/>
      <c r="G516" s="447"/>
      <c r="H516" s="64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X516" s="73"/>
      <c r="Y516" s="73"/>
      <c r="Z516" s="73"/>
    </row>
    <row r="517" ht="15.75" customHeight="1">
      <c r="A517" s="73"/>
      <c r="B517" s="73"/>
      <c r="C517" s="73"/>
      <c r="D517" s="73"/>
      <c r="E517" s="73"/>
      <c r="F517" s="73"/>
      <c r="G517" s="447"/>
      <c r="H517" s="64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X517" s="73"/>
      <c r="Y517" s="73"/>
      <c r="Z517" s="73"/>
    </row>
    <row r="518" ht="15.75" customHeight="1">
      <c r="A518" s="73"/>
      <c r="B518" s="73"/>
      <c r="C518" s="73"/>
      <c r="D518" s="73"/>
      <c r="E518" s="73"/>
      <c r="F518" s="73"/>
      <c r="G518" s="447"/>
      <c r="H518" s="64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X518" s="73"/>
      <c r="Y518" s="73"/>
      <c r="Z518" s="73"/>
    </row>
    <row r="519" ht="15.75" customHeight="1">
      <c r="A519" s="73"/>
      <c r="B519" s="73"/>
      <c r="C519" s="73"/>
      <c r="D519" s="73"/>
      <c r="E519" s="73"/>
      <c r="F519" s="73"/>
      <c r="G519" s="447"/>
      <c r="H519" s="64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X519" s="73"/>
      <c r="Y519" s="73"/>
      <c r="Z519" s="73"/>
    </row>
    <row r="520" ht="15.75" customHeight="1">
      <c r="A520" s="73"/>
      <c r="B520" s="73"/>
      <c r="C520" s="73"/>
      <c r="D520" s="73"/>
      <c r="E520" s="73"/>
      <c r="F520" s="73"/>
      <c r="G520" s="447"/>
      <c r="H520" s="64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X520" s="73"/>
      <c r="Y520" s="73"/>
      <c r="Z520" s="73"/>
    </row>
    <row r="521" ht="15.75" customHeight="1">
      <c r="A521" s="73"/>
      <c r="B521" s="73"/>
      <c r="C521" s="73"/>
      <c r="D521" s="73"/>
      <c r="E521" s="73"/>
      <c r="F521" s="73"/>
      <c r="G521" s="447"/>
      <c r="H521" s="64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X521" s="73"/>
      <c r="Y521" s="73"/>
      <c r="Z521" s="73"/>
    </row>
    <row r="522" ht="15.75" customHeight="1">
      <c r="A522" s="73"/>
      <c r="B522" s="73"/>
      <c r="C522" s="73"/>
      <c r="D522" s="73"/>
      <c r="E522" s="73"/>
      <c r="F522" s="73"/>
      <c r="G522" s="447"/>
      <c r="H522" s="64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X522" s="73"/>
      <c r="Y522" s="73"/>
      <c r="Z522" s="73"/>
    </row>
    <row r="523" ht="15.75" customHeight="1">
      <c r="A523" s="73"/>
      <c r="B523" s="73"/>
      <c r="C523" s="73"/>
      <c r="D523" s="73"/>
      <c r="E523" s="73"/>
      <c r="F523" s="73"/>
      <c r="G523" s="447"/>
      <c r="H523" s="64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X523" s="73"/>
      <c r="Y523" s="73"/>
      <c r="Z523" s="73"/>
    </row>
    <row r="524" ht="15.75" customHeight="1">
      <c r="A524" s="73"/>
      <c r="B524" s="73"/>
      <c r="C524" s="73"/>
      <c r="D524" s="73"/>
      <c r="E524" s="73"/>
      <c r="F524" s="73"/>
      <c r="G524" s="447"/>
      <c r="H524" s="64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X524" s="73"/>
      <c r="Y524" s="73"/>
      <c r="Z524" s="73"/>
    </row>
    <row r="525" ht="15.75" customHeight="1">
      <c r="A525" s="73"/>
      <c r="B525" s="73"/>
      <c r="C525" s="73"/>
      <c r="D525" s="73"/>
      <c r="E525" s="73"/>
      <c r="F525" s="73"/>
      <c r="G525" s="447"/>
      <c r="H525" s="64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X525" s="73"/>
      <c r="Y525" s="73"/>
      <c r="Z525" s="73"/>
    </row>
    <row r="526" ht="15.75" customHeight="1">
      <c r="A526" s="73"/>
      <c r="B526" s="73"/>
      <c r="C526" s="73"/>
      <c r="D526" s="73"/>
      <c r="E526" s="73"/>
      <c r="F526" s="73"/>
      <c r="G526" s="447"/>
      <c r="H526" s="64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X526" s="73"/>
      <c r="Y526" s="73"/>
      <c r="Z526" s="73"/>
    </row>
    <row r="527" ht="15.75" customHeight="1">
      <c r="A527" s="73"/>
      <c r="B527" s="73"/>
      <c r="C527" s="73"/>
      <c r="D527" s="73"/>
      <c r="E527" s="73"/>
      <c r="F527" s="73"/>
      <c r="G527" s="447"/>
      <c r="H527" s="64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X527" s="73"/>
      <c r="Y527" s="73"/>
      <c r="Z527" s="73"/>
    </row>
    <row r="528" ht="15.75" customHeight="1">
      <c r="A528" s="73"/>
      <c r="B528" s="73"/>
      <c r="C528" s="73"/>
      <c r="D528" s="73"/>
      <c r="E528" s="73"/>
      <c r="F528" s="73"/>
      <c r="G528" s="447"/>
      <c r="H528" s="64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X528" s="73"/>
      <c r="Y528" s="73"/>
      <c r="Z528" s="73"/>
    </row>
    <row r="529" ht="15.75" customHeight="1">
      <c r="A529" s="73"/>
      <c r="B529" s="73"/>
      <c r="C529" s="73"/>
      <c r="D529" s="73"/>
      <c r="E529" s="73"/>
      <c r="F529" s="73"/>
      <c r="G529" s="447"/>
      <c r="H529" s="64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X529" s="73"/>
      <c r="Y529" s="73"/>
      <c r="Z529" s="73"/>
    </row>
    <row r="530" ht="15.75" customHeight="1">
      <c r="A530" s="73"/>
      <c r="B530" s="73"/>
      <c r="C530" s="73"/>
      <c r="D530" s="73"/>
      <c r="E530" s="73"/>
      <c r="F530" s="73"/>
      <c r="G530" s="447"/>
      <c r="H530" s="64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X530" s="73"/>
      <c r="Y530" s="73"/>
      <c r="Z530" s="73"/>
    </row>
    <row r="531" ht="15.75" customHeight="1">
      <c r="A531" s="73"/>
      <c r="B531" s="73"/>
      <c r="C531" s="73"/>
      <c r="D531" s="73"/>
      <c r="E531" s="73"/>
      <c r="F531" s="73"/>
      <c r="G531" s="447"/>
      <c r="H531" s="64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X531" s="73"/>
      <c r="Y531" s="73"/>
      <c r="Z531" s="73"/>
    </row>
    <row r="532" ht="15.75" customHeight="1">
      <c r="A532" s="73"/>
      <c r="B532" s="73"/>
      <c r="C532" s="73"/>
      <c r="D532" s="73"/>
      <c r="E532" s="73"/>
      <c r="F532" s="73"/>
      <c r="G532" s="447"/>
      <c r="H532" s="64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X532" s="73"/>
      <c r="Y532" s="73"/>
      <c r="Z532" s="73"/>
    </row>
    <row r="533" ht="15.75" customHeight="1">
      <c r="A533" s="73"/>
      <c r="B533" s="73"/>
      <c r="C533" s="73"/>
      <c r="D533" s="73"/>
      <c r="E533" s="73"/>
      <c r="F533" s="73"/>
      <c r="G533" s="447"/>
      <c r="H533" s="64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X533" s="73"/>
      <c r="Y533" s="73"/>
      <c r="Z533" s="73"/>
    </row>
    <row r="534" ht="15.75" customHeight="1">
      <c r="A534" s="73"/>
      <c r="B534" s="73"/>
      <c r="C534" s="73"/>
      <c r="D534" s="73"/>
      <c r="E534" s="73"/>
      <c r="F534" s="73"/>
      <c r="G534" s="447"/>
      <c r="H534" s="64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X534" s="73"/>
      <c r="Y534" s="73"/>
      <c r="Z534" s="73"/>
    </row>
    <row r="535" ht="15.75" customHeight="1">
      <c r="A535" s="73"/>
      <c r="B535" s="73"/>
      <c r="C535" s="73"/>
      <c r="D535" s="73"/>
      <c r="E535" s="73"/>
      <c r="F535" s="73"/>
      <c r="G535" s="447"/>
      <c r="H535" s="64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X535" s="73"/>
      <c r="Y535" s="73"/>
      <c r="Z535" s="73"/>
    </row>
    <row r="536" ht="15.75" customHeight="1">
      <c r="A536" s="73"/>
      <c r="B536" s="73"/>
      <c r="C536" s="73"/>
      <c r="D536" s="73"/>
      <c r="E536" s="73"/>
      <c r="F536" s="73"/>
      <c r="G536" s="447"/>
      <c r="H536" s="64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X536" s="73"/>
      <c r="Y536" s="73"/>
      <c r="Z536" s="73"/>
    </row>
    <row r="537" ht="15.75" customHeight="1">
      <c r="A537" s="73"/>
      <c r="B537" s="73"/>
      <c r="C537" s="73"/>
      <c r="D537" s="73"/>
      <c r="E537" s="73"/>
      <c r="F537" s="73"/>
      <c r="G537" s="447"/>
      <c r="H537" s="64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X537" s="73"/>
      <c r="Y537" s="73"/>
      <c r="Z537" s="73"/>
    </row>
    <row r="538" ht="15.75" customHeight="1">
      <c r="A538" s="73"/>
      <c r="B538" s="73"/>
      <c r="C538" s="73"/>
      <c r="D538" s="73"/>
      <c r="E538" s="73"/>
      <c r="F538" s="73"/>
      <c r="G538" s="447"/>
      <c r="H538" s="64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X538" s="73"/>
      <c r="Y538" s="73"/>
      <c r="Z538" s="73"/>
    </row>
    <row r="539" ht="15.75" customHeight="1">
      <c r="A539" s="73"/>
      <c r="B539" s="73"/>
      <c r="C539" s="73"/>
      <c r="D539" s="73"/>
      <c r="E539" s="73"/>
      <c r="F539" s="73"/>
      <c r="G539" s="447"/>
      <c r="H539" s="64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X539" s="73"/>
      <c r="Y539" s="73"/>
      <c r="Z539" s="73"/>
    </row>
    <row r="540" ht="15.75" customHeight="1">
      <c r="A540" s="73"/>
      <c r="B540" s="73"/>
      <c r="C540" s="73"/>
      <c r="D540" s="73"/>
      <c r="E540" s="73"/>
      <c r="F540" s="73"/>
      <c r="G540" s="447"/>
      <c r="H540" s="64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X540" s="73"/>
      <c r="Y540" s="73"/>
      <c r="Z540" s="73"/>
    </row>
    <row r="541" ht="15.75" customHeight="1">
      <c r="A541" s="73"/>
      <c r="B541" s="73"/>
      <c r="C541" s="73"/>
      <c r="D541" s="73"/>
      <c r="E541" s="73"/>
      <c r="F541" s="73"/>
      <c r="G541" s="447"/>
      <c r="H541" s="64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X541" s="73"/>
      <c r="Y541" s="73"/>
      <c r="Z541" s="73"/>
    </row>
    <row r="542" ht="15.75" customHeight="1">
      <c r="A542" s="73"/>
      <c r="B542" s="73"/>
      <c r="C542" s="73"/>
      <c r="D542" s="73"/>
      <c r="E542" s="73"/>
      <c r="F542" s="73"/>
      <c r="G542" s="447"/>
      <c r="H542" s="64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X542" s="73"/>
      <c r="Y542" s="73"/>
      <c r="Z542" s="73"/>
    </row>
    <row r="543" ht="15.75" customHeight="1">
      <c r="A543" s="73"/>
      <c r="B543" s="73"/>
      <c r="C543" s="73"/>
      <c r="D543" s="73"/>
      <c r="E543" s="73"/>
      <c r="F543" s="73"/>
      <c r="G543" s="447"/>
      <c r="H543" s="64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X543" s="73"/>
      <c r="Y543" s="73"/>
      <c r="Z543" s="73"/>
    </row>
    <row r="544" ht="15.75" customHeight="1">
      <c r="A544" s="73"/>
      <c r="B544" s="73"/>
      <c r="C544" s="73"/>
      <c r="D544" s="73"/>
      <c r="E544" s="73"/>
      <c r="F544" s="73"/>
      <c r="G544" s="447"/>
      <c r="H544" s="64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X544" s="73"/>
      <c r="Y544" s="73"/>
      <c r="Z544" s="73"/>
    </row>
    <row r="545" ht="15.75" customHeight="1">
      <c r="A545" s="73"/>
      <c r="B545" s="73"/>
      <c r="C545" s="73"/>
      <c r="D545" s="73"/>
      <c r="E545" s="73"/>
      <c r="F545" s="73"/>
      <c r="G545" s="447"/>
      <c r="H545" s="64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X545" s="73"/>
      <c r="Y545" s="73"/>
      <c r="Z545" s="73"/>
    </row>
    <row r="546" ht="15.75" customHeight="1">
      <c r="A546" s="73"/>
      <c r="B546" s="73"/>
      <c r="C546" s="73"/>
      <c r="D546" s="73"/>
      <c r="E546" s="73"/>
      <c r="F546" s="73"/>
      <c r="G546" s="447"/>
      <c r="H546" s="64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X546" s="73"/>
      <c r="Y546" s="73"/>
      <c r="Z546" s="73"/>
    </row>
    <row r="547" ht="15.75" customHeight="1">
      <c r="A547" s="73"/>
      <c r="B547" s="73"/>
      <c r="C547" s="73"/>
      <c r="D547" s="73"/>
      <c r="E547" s="73"/>
      <c r="F547" s="73"/>
      <c r="G547" s="447"/>
      <c r="H547" s="64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X547" s="73"/>
      <c r="Y547" s="73"/>
      <c r="Z547" s="73"/>
    </row>
    <row r="548" ht="15.75" customHeight="1">
      <c r="A548" s="73"/>
      <c r="B548" s="73"/>
      <c r="C548" s="73"/>
      <c r="D548" s="73"/>
      <c r="E548" s="73"/>
      <c r="F548" s="73"/>
      <c r="G548" s="447"/>
      <c r="H548" s="64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X548" s="73"/>
      <c r="Y548" s="73"/>
      <c r="Z548" s="73"/>
    </row>
    <row r="549" ht="15.75" customHeight="1">
      <c r="A549" s="73"/>
      <c r="B549" s="73"/>
      <c r="C549" s="73"/>
      <c r="D549" s="73"/>
      <c r="E549" s="73"/>
      <c r="F549" s="73"/>
      <c r="G549" s="447"/>
      <c r="H549" s="64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X549" s="73"/>
      <c r="Y549" s="73"/>
      <c r="Z549" s="73"/>
    </row>
    <row r="550" ht="15.75" customHeight="1">
      <c r="A550" s="73"/>
      <c r="B550" s="73"/>
      <c r="C550" s="73"/>
      <c r="D550" s="73"/>
      <c r="E550" s="73"/>
      <c r="F550" s="73"/>
      <c r="G550" s="447"/>
      <c r="H550" s="64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X550" s="73"/>
      <c r="Y550" s="73"/>
      <c r="Z550" s="73"/>
    </row>
    <row r="551" ht="15.75" customHeight="1">
      <c r="A551" s="73"/>
      <c r="B551" s="73"/>
      <c r="C551" s="73"/>
      <c r="D551" s="73"/>
      <c r="E551" s="73"/>
      <c r="F551" s="73"/>
      <c r="G551" s="447"/>
      <c r="H551" s="64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X551" s="73"/>
      <c r="Y551" s="73"/>
      <c r="Z551" s="73"/>
    </row>
    <row r="552" ht="15.75" customHeight="1">
      <c r="A552" s="73"/>
      <c r="B552" s="73"/>
      <c r="C552" s="73"/>
      <c r="D552" s="73"/>
      <c r="E552" s="73"/>
      <c r="F552" s="73"/>
      <c r="G552" s="447"/>
      <c r="H552" s="64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X552" s="73"/>
      <c r="Y552" s="73"/>
      <c r="Z552" s="73"/>
    </row>
    <row r="553" ht="15.75" customHeight="1">
      <c r="A553" s="73"/>
      <c r="B553" s="73"/>
      <c r="C553" s="73"/>
      <c r="D553" s="73"/>
      <c r="E553" s="73"/>
      <c r="F553" s="73"/>
      <c r="G553" s="447"/>
      <c r="H553" s="64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X553" s="73"/>
      <c r="Y553" s="73"/>
      <c r="Z553" s="73"/>
    </row>
    <row r="554" ht="15.75" customHeight="1">
      <c r="A554" s="73"/>
      <c r="B554" s="73"/>
      <c r="C554" s="73"/>
      <c r="D554" s="73"/>
      <c r="E554" s="73"/>
      <c r="F554" s="73"/>
      <c r="G554" s="447"/>
      <c r="H554" s="64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X554" s="73"/>
      <c r="Y554" s="73"/>
      <c r="Z554" s="73"/>
    </row>
    <row r="555" ht="15.75" customHeight="1">
      <c r="A555" s="73"/>
      <c r="B555" s="73"/>
      <c r="C555" s="73"/>
      <c r="D555" s="73"/>
      <c r="E555" s="73"/>
      <c r="F555" s="73"/>
      <c r="G555" s="447"/>
      <c r="H555" s="64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X555" s="73"/>
      <c r="Y555" s="73"/>
      <c r="Z555" s="73"/>
    </row>
    <row r="556" ht="15.75" customHeight="1">
      <c r="A556" s="73"/>
      <c r="B556" s="73"/>
      <c r="C556" s="73"/>
      <c r="D556" s="73"/>
      <c r="E556" s="73"/>
      <c r="F556" s="73"/>
      <c r="G556" s="447"/>
      <c r="H556" s="64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X556" s="73"/>
      <c r="Y556" s="73"/>
      <c r="Z556" s="73"/>
    </row>
    <row r="557" ht="15.75" customHeight="1">
      <c r="A557" s="73"/>
      <c r="B557" s="73"/>
      <c r="C557" s="73"/>
      <c r="D557" s="73"/>
      <c r="E557" s="73"/>
      <c r="F557" s="73"/>
      <c r="G557" s="447"/>
      <c r="H557" s="64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X557" s="73"/>
      <c r="Y557" s="73"/>
      <c r="Z557" s="73"/>
    </row>
    <row r="558" ht="15.75" customHeight="1">
      <c r="A558" s="73"/>
      <c r="B558" s="73"/>
      <c r="C558" s="73"/>
      <c r="D558" s="73"/>
      <c r="E558" s="73"/>
      <c r="F558" s="73"/>
      <c r="G558" s="447"/>
      <c r="H558" s="64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X558" s="73"/>
      <c r="Y558" s="73"/>
      <c r="Z558" s="73"/>
    </row>
    <row r="559" ht="15.75" customHeight="1">
      <c r="A559" s="73"/>
      <c r="B559" s="73"/>
      <c r="C559" s="73"/>
      <c r="D559" s="73"/>
      <c r="E559" s="73"/>
      <c r="F559" s="73"/>
      <c r="G559" s="447"/>
      <c r="H559" s="64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X559" s="73"/>
      <c r="Y559" s="73"/>
      <c r="Z559" s="73"/>
    </row>
    <row r="560" ht="15.75" customHeight="1">
      <c r="A560" s="73"/>
      <c r="B560" s="73"/>
      <c r="C560" s="73"/>
      <c r="D560" s="73"/>
      <c r="E560" s="73"/>
      <c r="F560" s="73"/>
      <c r="G560" s="447"/>
      <c r="H560" s="64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X560" s="73"/>
      <c r="Y560" s="73"/>
      <c r="Z560" s="73"/>
    </row>
    <row r="561" ht="15.75" customHeight="1">
      <c r="A561" s="73"/>
      <c r="B561" s="73"/>
      <c r="C561" s="73"/>
      <c r="D561" s="73"/>
      <c r="E561" s="73"/>
      <c r="F561" s="73"/>
      <c r="G561" s="447"/>
      <c r="H561" s="64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X561" s="73"/>
      <c r="Y561" s="73"/>
      <c r="Z561" s="73"/>
    </row>
    <row r="562" ht="15.75" customHeight="1">
      <c r="A562" s="73"/>
      <c r="B562" s="73"/>
      <c r="C562" s="73"/>
      <c r="D562" s="73"/>
      <c r="E562" s="73"/>
      <c r="F562" s="73"/>
      <c r="G562" s="447"/>
      <c r="H562" s="64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X562" s="73"/>
      <c r="Y562" s="73"/>
      <c r="Z562" s="73"/>
    </row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